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G:\.shortcut-targets-by-id\1V6Nn25qbz9n24AhyZ0OnE7bICSB7pPhM\Registro de Seguimiento a P.P\4. Planes de acción\Planes con balance\"/>
    </mc:Choice>
  </mc:AlternateContent>
  <xr:revisionPtr revIDLastSave="0" documentId="13_ncr:1_{BFC78016-C005-4437-A389-9179152F87F3}" xr6:coauthVersionLast="47" xr6:coauthVersionMax="47" xr10:uidLastSave="{00000000-0000-0000-0000-000000000000}"/>
  <bookViews>
    <workbookView xWindow="-120" yWindow="-120" windowWidth="20730" windowHeight="11160" xr2:uid="{FA86F656-E3B3-45AD-BE3F-D35CB8D752B3}"/>
  </bookViews>
  <sheets>
    <sheet name="Plan de acción" sheetId="1" r:id="rId1"/>
    <sheet name="IR 1.1." sheetId="11" r:id="rId2"/>
    <sheet name="IR 1.2." sheetId="47" r:id="rId3"/>
    <sheet name="IR 1.3" sheetId="20" r:id="rId4"/>
    <sheet name="IR 2.1" sheetId="12" r:id="rId5"/>
    <sheet name="IR 2.2." sheetId="13" r:id="rId6"/>
    <sheet name="IR 2.3" sheetId="48" r:id="rId7"/>
    <sheet name="IR 2.4" sheetId="15" r:id="rId8"/>
    <sheet name="IR 2.5." sheetId="21" r:id="rId9"/>
    <sheet name="IR 2.6" sheetId="16" r:id="rId10"/>
    <sheet name="IR 2.7." sheetId="23" r:id="rId11"/>
    <sheet name="IR 3.1" sheetId="25" r:id="rId12"/>
    <sheet name="IR 3.2" sheetId="24" r:id="rId13"/>
    <sheet name="IR 3.3" sheetId="26" r:id="rId14"/>
    <sheet name="IR 3.4" sheetId="27" r:id="rId15"/>
    <sheet name="IP 1.1.1" sheetId="49" r:id="rId16"/>
    <sheet name="IP 1.1.2" sheetId="50" r:id="rId17"/>
    <sheet name="IP 1.2.1" sheetId="51" r:id="rId18"/>
    <sheet name="IP 1.2.2" sheetId="52" r:id="rId19"/>
    <sheet name="IP 1.3.1" sheetId="28" r:id="rId20"/>
    <sheet name="IP 1.3.2" sheetId="29" r:id="rId21"/>
    <sheet name="IP 2.1.1" sheetId="7" r:id="rId22"/>
    <sheet name="IP 2.1.2" sheetId="53" r:id="rId23"/>
    <sheet name="IP 2.1.3" sheetId="54" r:id="rId24"/>
    <sheet name="IP 2.1.4" sheetId="8" r:id="rId25"/>
    <sheet name="IP 2.2.1" sheetId="6" r:id="rId26"/>
    <sheet name="IP 2.2.2" sheetId="9" r:id="rId27"/>
    <sheet name="IP 2.2.3" sheetId="10" r:id="rId28"/>
    <sheet name="IP 2.3.1" sheetId="55" r:id="rId29"/>
    <sheet name="IP 2.4.1" sheetId="56" r:id="rId30"/>
    <sheet name="IP 2.4.2" sheetId="5" r:id="rId31"/>
    <sheet name="IP 2.4.3" sheetId="4" r:id="rId32"/>
    <sheet name="IP 2.5.1" sheetId="3" r:id="rId33"/>
    <sheet name="IP 2.5.2. " sheetId="57" r:id="rId34"/>
    <sheet name="IP 2.6.1" sheetId="2" r:id="rId35"/>
    <sheet name="IP 2.6.2" sheetId="30" r:id="rId36"/>
    <sheet name="IP 2.6.3" sheetId="58" r:id="rId37"/>
    <sheet name="IP 2.6.4" sheetId="59" r:id="rId38"/>
    <sheet name="IP 2.6.5" sheetId="60" r:id="rId39"/>
    <sheet name="IP 2.7.1" sheetId="31" r:id="rId40"/>
    <sheet name="IP 2.7.2" sheetId="18" r:id="rId41"/>
    <sheet name="IP 2.7.2." sheetId="32" state="hidden" r:id="rId42"/>
    <sheet name="IP 2.7.3." sheetId="33" r:id="rId43"/>
    <sheet name="IP 3.1.1" sheetId="34" r:id="rId44"/>
    <sheet name="IP 3.1.2" sheetId="61" r:id="rId45"/>
    <sheet name="IP 3.1.3" sheetId="62" r:id="rId46"/>
    <sheet name="IP 3.1.4" sheetId="35" r:id="rId47"/>
    <sheet name="IP 3.1.5" sheetId="63" r:id="rId48"/>
    <sheet name="IP 3.2.1" sheetId="36" r:id="rId49"/>
    <sheet name="IP 3.2.2" sheetId="64" r:id="rId50"/>
    <sheet name="IP 3.2.3" sheetId="65" r:id="rId51"/>
    <sheet name="IP 3.2.4" sheetId="37" r:id="rId52"/>
    <sheet name="IP 3.2.5" sheetId="38" r:id="rId53"/>
    <sheet name="IP 3.3.1" sheetId="39" r:id="rId54"/>
    <sheet name="IP 3.3.2" sheetId="41" r:id="rId55"/>
    <sheet name="IP 3.3.3" sheetId="40" r:id="rId56"/>
    <sheet name="IP 3.3.4" sheetId="66" r:id="rId57"/>
    <sheet name="IP 3.3.5" sheetId="19" r:id="rId58"/>
    <sheet name="IP 3.3.6" sheetId="67" r:id="rId59"/>
    <sheet name="IP 3.4.1" sheetId="42" r:id="rId60"/>
    <sheet name="IP 3.4.2" sheetId="43" r:id="rId61"/>
    <sheet name="IP 3.4.3" sheetId="44" r:id="rId62"/>
    <sheet name="IP 3.4.4" sheetId="45" r:id="rId63"/>
    <sheet name="VALORES" sheetId="46" state="hidden" r:id="rId64"/>
  </sheets>
  <definedNames>
    <definedName name="_xlnm._FilterDatabase" localSheetId="0" hidden="1">'Plan de acción'!$A$12:$DQ$60</definedName>
    <definedName name="Acciónporelclima" localSheetId="15">#REF!</definedName>
    <definedName name="Acciónporelclima" localSheetId="16">#REF!</definedName>
    <definedName name="Acciónporelclima" localSheetId="17">#REF!</definedName>
    <definedName name="Acciónporelclima" localSheetId="18">#REF!</definedName>
    <definedName name="Acciónporelclima" localSheetId="22">#REF!</definedName>
    <definedName name="Acciónporelclima" localSheetId="23">#REF!</definedName>
    <definedName name="Acciónporelclima" localSheetId="24">#REF!</definedName>
    <definedName name="Acciónporelclima" localSheetId="25">#REF!</definedName>
    <definedName name="Acciónporelclima" localSheetId="28">#REF!</definedName>
    <definedName name="Acciónporelclima" localSheetId="29">#REF!</definedName>
    <definedName name="Acciónporelclima" localSheetId="30">#REF!</definedName>
    <definedName name="Acciónporelclima" localSheetId="31">#REF!</definedName>
    <definedName name="Acciónporelclima" localSheetId="32">#REF!</definedName>
    <definedName name="Acciónporelclima" localSheetId="33">#REF!</definedName>
    <definedName name="Acciónporelclima" localSheetId="34">#REF!</definedName>
    <definedName name="Acciónporelclima" localSheetId="36">#REF!</definedName>
    <definedName name="Acciónporelclima" localSheetId="37">#REF!</definedName>
    <definedName name="Acciónporelclima" localSheetId="38">#REF!</definedName>
    <definedName name="Acciónporelclima" localSheetId="44">#REF!</definedName>
    <definedName name="Acciónporelclima" localSheetId="45">#REF!</definedName>
    <definedName name="Acciónporelclima" localSheetId="47">#REF!</definedName>
    <definedName name="Acciónporelclima" localSheetId="49">#REF!</definedName>
    <definedName name="Acciónporelclima" localSheetId="50">#REF!</definedName>
    <definedName name="Acciónporelclima" localSheetId="51">#REF!</definedName>
    <definedName name="Acciónporelclima" localSheetId="52">#REF!</definedName>
    <definedName name="Acciónporelclima" localSheetId="56">#REF!</definedName>
    <definedName name="Acciónporelclima" localSheetId="58">#REF!</definedName>
    <definedName name="Acciónporelclima" localSheetId="1">#REF!</definedName>
    <definedName name="Acciónporelclima" localSheetId="2">#REF!</definedName>
    <definedName name="Acciónporelclima" localSheetId="4">#REF!</definedName>
    <definedName name="Acciónporelclima" localSheetId="5">#REF!</definedName>
    <definedName name="Acciónporelclima" localSheetId="6">#REF!</definedName>
    <definedName name="Acciónporelclima" localSheetId="7">#REF!</definedName>
    <definedName name="Acciónporelclima" localSheetId="9">#REF!</definedName>
    <definedName name="Acciónporelclima">#REF!</definedName>
    <definedName name="Agualimpiaysaneamiento" localSheetId="15">#REF!</definedName>
    <definedName name="Agualimpiaysaneamiento" localSheetId="16">#REF!</definedName>
    <definedName name="Agualimpiaysaneamiento" localSheetId="17">#REF!</definedName>
    <definedName name="Agualimpiaysaneamiento" localSheetId="18">#REF!</definedName>
    <definedName name="Agualimpiaysaneamiento" localSheetId="22">#REF!</definedName>
    <definedName name="Agualimpiaysaneamiento" localSheetId="23">#REF!</definedName>
    <definedName name="Agualimpiaysaneamiento" localSheetId="24">#REF!</definedName>
    <definedName name="Agualimpiaysaneamiento" localSheetId="25">#REF!</definedName>
    <definedName name="Agualimpiaysaneamiento" localSheetId="28">#REF!</definedName>
    <definedName name="Agualimpiaysaneamiento" localSheetId="29">#REF!</definedName>
    <definedName name="Agualimpiaysaneamiento" localSheetId="30">#REF!</definedName>
    <definedName name="Agualimpiaysaneamiento" localSheetId="31">#REF!</definedName>
    <definedName name="Agualimpiaysaneamiento" localSheetId="32">#REF!</definedName>
    <definedName name="Agualimpiaysaneamiento" localSheetId="33">#REF!</definedName>
    <definedName name="Agualimpiaysaneamiento" localSheetId="34">#REF!</definedName>
    <definedName name="Agualimpiaysaneamiento" localSheetId="36">#REF!</definedName>
    <definedName name="Agualimpiaysaneamiento" localSheetId="37">#REF!</definedName>
    <definedName name="Agualimpiaysaneamiento" localSheetId="38">#REF!</definedName>
    <definedName name="Agualimpiaysaneamiento" localSheetId="44">#REF!</definedName>
    <definedName name="Agualimpiaysaneamiento" localSheetId="45">#REF!</definedName>
    <definedName name="Agualimpiaysaneamiento" localSheetId="47">#REF!</definedName>
    <definedName name="Agualimpiaysaneamiento" localSheetId="49">#REF!</definedName>
    <definedName name="Agualimpiaysaneamiento" localSheetId="50">#REF!</definedName>
    <definedName name="Agualimpiaysaneamiento" localSheetId="51">#REF!</definedName>
    <definedName name="Agualimpiaysaneamiento" localSheetId="52">#REF!</definedName>
    <definedName name="Agualimpiaysaneamiento" localSheetId="56">#REF!</definedName>
    <definedName name="Agualimpiaysaneamiento" localSheetId="58">#REF!</definedName>
    <definedName name="Agualimpiaysaneamiento" localSheetId="1">#REF!</definedName>
    <definedName name="Agualimpiaysaneamiento" localSheetId="2">#REF!</definedName>
    <definedName name="Agualimpiaysaneamiento" localSheetId="4">#REF!</definedName>
    <definedName name="Agualimpiaysaneamiento" localSheetId="5">#REF!</definedName>
    <definedName name="Agualimpiaysaneamiento" localSheetId="6">#REF!</definedName>
    <definedName name="Agualimpiaysaneamiento" localSheetId="7">#REF!</definedName>
    <definedName name="Agualimpiaysaneamiento" localSheetId="9">#REF!</definedName>
    <definedName name="Agualimpiaysaneamiento">#REF!</definedName>
    <definedName name="Ambiente" localSheetId="15">#REF!</definedName>
    <definedName name="Ambiente" localSheetId="16">#REF!</definedName>
    <definedName name="Ambiente" localSheetId="17">#REF!</definedName>
    <definedName name="Ambiente" localSheetId="18">#REF!</definedName>
    <definedName name="Ambiente" localSheetId="22">#REF!</definedName>
    <definedName name="Ambiente" localSheetId="23">#REF!</definedName>
    <definedName name="Ambiente" localSheetId="24">#REF!</definedName>
    <definedName name="Ambiente" localSheetId="25">#REF!</definedName>
    <definedName name="Ambiente" localSheetId="28">#REF!</definedName>
    <definedName name="Ambiente" localSheetId="29">#REF!</definedName>
    <definedName name="Ambiente" localSheetId="30">#REF!</definedName>
    <definedName name="Ambiente" localSheetId="31">#REF!</definedName>
    <definedName name="Ambiente" localSheetId="32">#REF!</definedName>
    <definedName name="Ambiente" localSheetId="33">#REF!</definedName>
    <definedName name="Ambiente" localSheetId="34">#REF!</definedName>
    <definedName name="Ambiente" localSheetId="36">#REF!</definedName>
    <definedName name="Ambiente" localSheetId="37">#REF!</definedName>
    <definedName name="Ambiente" localSheetId="38">#REF!</definedName>
    <definedName name="Ambiente" localSheetId="44">#REF!</definedName>
    <definedName name="Ambiente" localSheetId="45">#REF!</definedName>
    <definedName name="Ambiente" localSheetId="47">#REF!</definedName>
    <definedName name="Ambiente" localSheetId="49">#REF!</definedName>
    <definedName name="Ambiente" localSheetId="50">#REF!</definedName>
    <definedName name="Ambiente" localSheetId="51">#REF!</definedName>
    <definedName name="Ambiente" localSheetId="52">#REF!</definedName>
    <definedName name="Ambiente" localSheetId="56">#REF!</definedName>
    <definedName name="Ambiente" localSheetId="58">#REF!</definedName>
    <definedName name="Ambiente" localSheetId="1">#REF!</definedName>
    <definedName name="Ambiente" localSheetId="2">#REF!</definedName>
    <definedName name="Ambiente" localSheetId="4">#REF!</definedName>
    <definedName name="Ambiente" localSheetId="5">#REF!</definedName>
    <definedName name="Ambiente" localSheetId="6">#REF!</definedName>
    <definedName name="Ambiente" localSheetId="7">#REF!</definedName>
    <definedName name="Ambiente" localSheetId="9">#REF!</definedName>
    <definedName name="Ambiente">#REF!</definedName>
    <definedName name="Ciudadesycomunidadessostenibles" localSheetId="15">#REF!</definedName>
    <definedName name="Ciudadesycomunidadessostenibles" localSheetId="16">#REF!</definedName>
    <definedName name="Ciudadesycomunidadessostenibles" localSheetId="17">#REF!</definedName>
    <definedName name="Ciudadesycomunidadessostenibles" localSheetId="18">#REF!</definedName>
    <definedName name="Ciudadesycomunidadessostenibles" localSheetId="22">#REF!</definedName>
    <definedName name="Ciudadesycomunidadessostenibles" localSheetId="23">#REF!</definedName>
    <definedName name="Ciudadesycomunidadessostenibles" localSheetId="24">#REF!</definedName>
    <definedName name="Ciudadesycomunidadessostenibles" localSheetId="25">#REF!</definedName>
    <definedName name="Ciudadesycomunidadessostenibles" localSheetId="28">#REF!</definedName>
    <definedName name="Ciudadesycomunidadessostenibles" localSheetId="29">#REF!</definedName>
    <definedName name="Ciudadesycomunidadessostenibles" localSheetId="30">#REF!</definedName>
    <definedName name="Ciudadesycomunidadessostenibles" localSheetId="31">#REF!</definedName>
    <definedName name="Ciudadesycomunidadessostenibles" localSheetId="32">#REF!</definedName>
    <definedName name="Ciudadesycomunidadessostenibles" localSheetId="33">#REF!</definedName>
    <definedName name="Ciudadesycomunidadessostenibles" localSheetId="34">#REF!</definedName>
    <definedName name="Ciudadesycomunidadessostenibles" localSheetId="36">#REF!</definedName>
    <definedName name="Ciudadesycomunidadessostenibles" localSheetId="37">#REF!</definedName>
    <definedName name="Ciudadesycomunidadessostenibles" localSheetId="38">#REF!</definedName>
    <definedName name="Ciudadesycomunidadessostenibles" localSheetId="44">#REF!</definedName>
    <definedName name="Ciudadesycomunidadessostenibles" localSheetId="45">#REF!</definedName>
    <definedName name="Ciudadesycomunidadessostenibles" localSheetId="47">#REF!</definedName>
    <definedName name="Ciudadesycomunidadessostenibles" localSheetId="49">#REF!</definedName>
    <definedName name="Ciudadesycomunidadessostenibles" localSheetId="50">#REF!</definedName>
    <definedName name="Ciudadesycomunidadessostenibles" localSheetId="51">#REF!</definedName>
    <definedName name="Ciudadesycomunidadessostenibles" localSheetId="52">#REF!</definedName>
    <definedName name="Ciudadesycomunidadessostenibles" localSheetId="56">#REF!</definedName>
    <definedName name="Ciudadesycomunidadessostenibles" localSheetId="58">#REF!</definedName>
    <definedName name="Ciudadesycomunidadessostenibles" localSheetId="1">#REF!</definedName>
    <definedName name="Ciudadesycomunidadessostenibles" localSheetId="2">#REF!</definedName>
    <definedName name="Ciudadesycomunidadessostenibles" localSheetId="4">#REF!</definedName>
    <definedName name="Ciudadesycomunidadessostenibles" localSheetId="5">#REF!</definedName>
    <definedName name="Ciudadesycomunidadessostenibles" localSheetId="6">#REF!</definedName>
    <definedName name="Ciudadesycomunidadessostenibles" localSheetId="7">#REF!</definedName>
    <definedName name="Ciudadesycomunidadessostenibles" localSheetId="9">#REF!</definedName>
    <definedName name="Ciudadesycomunidadessostenibles">#REF!</definedName>
    <definedName name="CulturaRecreaciónyDeporte" localSheetId="15">#REF!</definedName>
    <definedName name="CulturaRecreaciónyDeporte" localSheetId="16">#REF!</definedName>
    <definedName name="CulturaRecreaciónyDeporte" localSheetId="17">#REF!</definedName>
    <definedName name="CulturaRecreaciónyDeporte" localSheetId="18">#REF!</definedName>
    <definedName name="CulturaRecreaciónyDeporte" localSheetId="22">#REF!</definedName>
    <definedName name="CulturaRecreaciónyDeporte" localSheetId="23">#REF!</definedName>
    <definedName name="CulturaRecreaciónyDeporte" localSheetId="24">#REF!</definedName>
    <definedName name="CulturaRecreaciónyDeporte" localSheetId="25">#REF!</definedName>
    <definedName name="CulturaRecreaciónyDeporte" localSheetId="28">#REF!</definedName>
    <definedName name="CulturaRecreaciónyDeporte" localSheetId="29">#REF!</definedName>
    <definedName name="CulturaRecreaciónyDeporte" localSheetId="30">#REF!</definedName>
    <definedName name="CulturaRecreaciónyDeporte" localSheetId="31">#REF!</definedName>
    <definedName name="CulturaRecreaciónyDeporte" localSheetId="32">#REF!</definedName>
    <definedName name="CulturaRecreaciónyDeporte" localSheetId="33">#REF!</definedName>
    <definedName name="CulturaRecreaciónyDeporte" localSheetId="34">#REF!</definedName>
    <definedName name="CulturaRecreaciónyDeporte" localSheetId="36">#REF!</definedName>
    <definedName name="CulturaRecreaciónyDeporte" localSheetId="37">#REF!</definedName>
    <definedName name="CulturaRecreaciónyDeporte" localSheetId="38">#REF!</definedName>
    <definedName name="CulturaRecreaciónyDeporte" localSheetId="44">#REF!</definedName>
    <definedName name="CulturaRecreaciónyDeporte" localSheetId="45">#REF!</definedName>
    <definedName name="CulturaRecreaciónyDeporte" localSheetId="47">#REF!</definedName>
    <definedName name="CulturaRecreaciónyDeporte" localSheetId="49">#REF!</definedName>
    <definedName name="CulturaRecreaciónyDeporte" localSheetId="50">#REF!</definedName>
    <definedName name="CulturaRecreaciónyDeporte" localSheetId="51">#REF!</definedName>
    <definedName name="CulturaRecreaciónyDeporte" localSheetId="52">#REF!</definedName>
    <definedName name="CulturaRecreaciónyDeporte" localSheetId="56">#REF!</definedName>
    <definedName name="CulturaRecreaciónyDeporte" localSheetId="58">#REF!</definedName>
    <definedName name="CulturaRecreaciónyDeporte" localSheetId="1">#REF!</definedName>
    <definedName name="CulturaRecreaciónyDeporte" localSheetId="2">#REF!</definedName>
    <definedName name="CulturaRecreaciónyDeporte" localSheetId="4">#REF!</definedName>
    <definedName name="CulturaRecreaciónyDeporte" localSheetId="5">#REF!</definedName>
    <definedName name="CulturaRecreaciónyDeporte" localSheetId="6">#REF!</definedName>
    <definedName name="CulturaRecreaciónyDeporte" localSheetId="7">#REF!</definedName>
    <definedName name="CulturaRecreaciónyDeporte" localSheetId="9">#REF!</definedName>
    <definedName name="CulturaRecreaciónyDeporte">#REF!</definedName>
    <definedName name="DesarrolloEconómicoIndustriayTurismo" localSheetId="15">#REF!</definedName>
    <definedName name="DesarrolloEconómicoIndustriayTurismo" localSheetId="16">#REF!</definedName>
    <definedName name="DesarrolloEconómicoIndustriayTurismo" localSheetId="17">#REF!</definedName>
    <definedName name="DesarrolloEconómicoIndustriayTurismo" localSheetId="18">#REF!</definedName>
    <definedName name="DesarrolloEconómicoIndustriayTurismo" localSheetId="22">#REF!</definedName>
    <definedName name="DesarrolloEconómicoIndustriayTurismo" localSheetId="23">#REF!</definedName>
    <definedName name="DesarrolloEconómicoIndustriayTurismo" localSheetId="24">#REF!</definedName>
    <definedName name="DesarrolloEconómicoIndustriayTurismo" localSheetId="25">#REF!</definedName>
    <definedName name="DesarrolloEconómicoIndustriayTurismo" localSheetId="28">#REF!</definedName>
    <definedName name="DesarrolloEconómicoIndustriayTurismo" localSheetId="29">#REF!</definedName>
    <definedName name="DesarrolloEconómicoIndustriayTurismo" localSheetId="30">#REF!</definedName>
    <definedName name="DesarrolloEconómicoIndustriayTurismo" localSheetId="31">#REF!</definedName>
    <definedName name="DesarrolloEconómicoIndustriayTurismo" localSheetId="32">#REF!</definedName>
    <definedName name="DesarrolloEconómicoIndustriayTurismo" localSheetId="33">#REF!</definedName>
    <definedName name="DesarrolloEconómicoIndustriayTurismo" localSheetId="34">#REF!</definedName>
    <definedName name="DesarrolloEconómicoIndustriayTurismo" localSheetId="36">#REF!</definedName>
    <definedName name="DesarrolloEconómicoIndustriayTurismo" localSheetId="37">#REF!</definedName>
    <definedName name="DesarrolloEconómicoIndustriayTurismo" localSheetId="38">#REF!</definedName>
    <definedName name="DesarrolloEconómicoIndustriayTurismo" localSheetId="44">#REF!</definedName>
    <definedName name="DesarrolloEconómicoIndustriayTurismo" localSheetId="45">#REF!</definedName>
    <definedName name="DesarrolloEconómicoIndustriayTurismo" localSheetId="47">#REF!</definedName>
    <definedName name="DesarrolloEconómicoIndustriayTurismo" localSheetId="49">#REF!</definedName>
    <definedName name="DesarrolloEconómicoIndustriayTurismo" localSheetId="50">#REF!</definedName>
    <definedName name="DesarrolloEconómicoIndustriayTurismo" localSheetId="51">#REF!</definedName>
    <definedName name="DesarrolloEconómicoIndustriayTurismo" localSheetId="52">#REF!</definedName>
    <definedName name="DesarrolloEconómicoIndustriayTurismo" localSheetId="56">#REF!</definedName>
    <definedName name="DesarrolloEconómicoIndustriayTurismo" localSheetId="58">#REF!</definedName>
    <definedName name="DesarrolloEconómicoIndustriayTurismo" localSheetId="1">#REF!</definedName>
    <definedName name="DesarrolloEconómicoIndustriayTurismo" localSheetId="2">#REF!</definedName>
    <definedName name="DesarrolloEconómicoIndustriayTurismo" localSheetId="4">#REF!</definedName>
    <definedName name="DesarrolloEconómicoIndustriayTurismo" localSheetId="5">#REF!</definedName>
    <definedName name="DesarrolloEconómicoIndustriayTurismo" localSheetId="6">#REF!</definedName>
    <definedName name="DesarrolloEconómicoIndustriayTurismo" localSheetId="7">#REF!</definedName>
    <definedName name="DesarrolloEconómicoIndustriayTurismo" localSheetId="9">#REF!</definedName>
    <definedName name="DesarrolloEconómicoIndustriayTurismo">#REF!</definedName>
    <definedName name="Educación" localSheetId="15">#REF!</definedName>
    <definedName name="Educación" localSheetId="16">#REF!</definedName>
    <definedName name="Educación" localSheetId="17">#REF!</definedName>
    <definedName name="Educación" localSheetId="18">#REF!</definedName>
    <definedName name="Educación" localSheetId="22">#REF!</definedName>
    <definedName name="Educación" localSheetId="23">#REF!</definedName>
    <definedName name="Educación" localSheetId="24">#REF!</definedName>
    <definedName name="Educación" localSheetId="25">#REF!</definedName>
    <definedName name="Educación" localSheetId="28">#REF!</definedName>
    <definedName name="Educación" localSheetId="29">#REF!</definedName>
    <definedName name="Educación" localSheetId="30">#REF!</definedName>
    <definedName name="Educación" localSheetId="31">#REF!</definedName>
    <definedName name="Educación" localSheetId="32">#REF!</definedName>
    <definedName name="Educación" localSheetId="33">#REF!</definedName>
    <definedName name="Educación" localSheetId="34">#REF!</definedName>
    <definedName name="Educación" localSheetId="36">#REF!</definedName>
    <definedName name="Educación" localSheetId="37">#REF!</definedName>
    <definedName name="Educación" localSheetId="38">#REF!</definedName>
    <definedName name="Educación" localSheetId="44">#REF!</definedName>
    <definedName name="Educación" localSheetId="45">#REF!</definedName>
    <definedName name="Educación" localSheetId="47">#REF!</definedName>
    <definedName name="Educación" localSheetId="49">#REF!</definedName>
    <definedName name="Educación" localSheetId="50">#REF!</definedName>
    <definedName name="Educación" localSheetId="51">#REF!</definedName>
    <definedName name="Educación" localSheetId="52">#REF!</definedName>
    <definedName name="Educación" localSheetId="56">#REF!</definedName>
    <definedName name="Educación" localSheetId="58">#REF!</definedName>
    <definedName name="Educación" localSheetId="1">#REF!</definedName>
    <definedName name="Educación" localSheetId="2">#REF!</definedName>
    <definedName name="Educación" localSheetId="4">#REF!</definedName>
    <definedName name="Educación" localSheetId="5">#REF!</definedName>
    <definedName name="Educación" localSheetId="6">#REF!</definedName>
    <definedName name="Educación" localSheetId="7">#REF!</definedName>
    <definedName name="Educación" localSheetId="9">#REF!</definedName>
    <definedName name="Educación">#REF!</definedName>
    <definedName name="Educacióndecalidad" localSheetId="15">#REF!</definedName>
    <definedName name="Educacióndecalidad" localSheetId="16">#REF!</definedName>
    <definedName name="Educacióndecalidad" localSheetId="17">#REF!</definedName>
    <definedName name="Educacióndecalidad" localSheetId="18">#REF!</definedName>
    <definedName name="Educacióndecalidad" localSheetId="22">#REF!</definedName>
    <definedName name="Educacióndecalidad" localSheetId="23">#REF!</definedName>
    <definedName name="Educacióndecalidad" localSheetId="24">#REF!</definedName>
    <definedName name="Educacióndecalidad" localSheetId="25">#REF!</definedName>
    <definedName name="Educacióndecalidad" localSheetId="28">#REF!</definedName>
    <definedName name="Educacióndecalidad" localSheetId="29">#REF!</definedName>
    <definedName name="Educacióndecalidad" localSheetId="30">#REF!</definedName>
    <definedName name="Educacióndecalidad" localSheetId="31">#REF!</definedName>
    <definedName name="Educacióndecalidad" localSheetId="32">#REF!</definedName>
    <definedName name="Educacióndecalidad" localSheetId="33">#REF!</definedName>
    <definedName name="Educacióndecalidad" localSheetId="34">#REF!</definedName>
    <definedName name="Educacióndecalidad" localSheetId="36">#REF!</definedName>
    <definedName name="Educacióndecalidad" localSheetId="37">#REF!</definedName>
    <definedName name="Educacióndecalidad" localSheetId="38">#REF!</definedName>
    <definedName name="Educacióndecalidad" localSheetId="44">#REF!</definedName>
    <definedName name="Educacióndecalidad" localSheetId="45">#REF!</definedName>
    <definedName name="Educacióndecalidad" localSheetId="47">#REF!</definedName>
    <definedName name="Educacióndecalidad" localSheetId="49">#REF!</definedName>
    <definedName name="Educacióndecalidad" localSheetId="50">#REF!</definedName>
    <definedName name="Educacióndecalidad" localSheetId="51">#REF!</definedName>
    <definedName name="Educacióndecalidad" localSheetId="52">#REF!</definedName>
    <definedName name="Educacióndecalidad" localSheetId="56">#REF!</definedName>
    <definedName name="Educacióndecalidad" localSheetId="58">#REF!</definedName>
    <definedName name="Educacióndecalidad" localSheetId="1">#REF!</definedName>
    <definedName name="Educacióndecalidad" localSheetId="2">#REF!</definedName>
    <definedName name="Educacióndecalidad" localSheetId="4">#REF!</definedName>
    <definedName name="Educacióndecalidad" localSheetId="5">#REF!</definedName>
    <definedName name="Educacióndecalidad" localSheetId="6">#REF!</definedName>
    <definedName name="Educacióndecalidad" localSheetId="7">#REF!</definedName>
    <definedName name="Educacióndecalidad" localSheetId="9">#REF!</definedName>
    <definedName name="Educacióndecalidad">#REF!</definedName>
    <definedName name="Energíaasequibleynocontaminante" localSheetId="15">#REF!</definedName>
    <definedName name="Energíaasequibleynocontaminante" localSheetId="16">#REF!</definedName>
    <definedName name="Energíaasequibleynocontaminante" localSheetId="17">#REF!</definedName>
    <definedName name="Energíaasequibleynocontaminante" localSheetId="18">#REF!</definedName>
    <definedName name="Energíaasequibleynocontaminante" localSheetId="22">#REF!</definedName>
    <definedName name="Energíaasequibleynocontaminante" localSheetId="23">#REF!</definedName>
    <definedName name="Energíaasequibleynocontaminante" localSheetId="24">#REF!</definedName>
    <definedName name="Energíaasequibleynocontaminante" localSheetId="25">#REF!</definedName>
    <definedName name="Energíaasequibleynocontaminante" localSheetId="28">#REF!</definedName>
    <definedName name="Energíaasequibleynocontaminante" localSheetId="29">#REF!</definedName>
    <definedName name="Energíaasequibleynocontaminante" localSheetId="30">#REF!</definedName>
    <definedName name="Energíaasequibleynocontaminante" localSheetId="31">#REF!</definedName>
    <definedName name="Energíaasequibleynocontaminante" localSheetId="32">#REF!</definedName>
    <definedName name="Energíaasequibleynocontaminante" localSheetId="33">#REF!</definedName>
    <definedName name="Energíaasequibleynocontaminante" localSheetId="34">#REF!</definedName>
    <definedName name="Energíaasequibleynocontaminante" localSheetId="36">#REF!</definedName>
    <definedName name="Energíaasequibleynocontaminante" localSheetId="37">#REF!</definedName>
    <definedName name="Energíaasequibleynocontaminante" localSheetId="38">#REF!</definedName>
    <definedName name="Energíaasequibleynocontaminante" localSheetId="44">#REF!</definedName>
    <definedName name="Energíaasequibleynocontaminante" localSheetId="45">#REF!</definedName>
    <definedName name="Energíaasequibleynocontaminante" localSheetId="47">#REF!</definedName>
    <definedName name="Energíaasequibleynocontaminante" localSheetId="49">#REF!</definedName>
    <definedName name="Energíaasequibleynocontaminante" localSheetId="50">#REF!</definedName>
    <definedName name="Energíaasequibleynocontaminante" localSheetId="51">#REF!</definedName>
    <definedName name="Energíaasequibleynocontaminante" localSheetId="52">#REF!</definedName>
    <definedName name="Energíaasequibleynocontaminante" localSheetId="56">#REF!</definedName>
    <definedName name="Energíaasequibleynocontaminante" localSheetId="58">#REF!</definedName>
    <definedName name="Energíaasequibleynocontaminante" localSheetId="1">#REF!</definedName>
    <definedName name="Energíaasequibleynocontaminante" localSheetId="2">#REF!</definedName>
    <definedName name="Energíaasequibleynocontaminante" localSheetId="4">#REF!</definedName>
    <definedName name="Energíaasequibleynocontaminante" localSheetId="5">#REF!</definedName>
    <definedName name="Energíaasequibleynocontaminante" localSheetId="6">#REF!</definedName>
    <definedName name="Energíaasequibleynocontaminante" localSheetId="7">#REF!</definedName>
    <definedName name="Energíaasequibleynocontaminante" localSheetId="9">#REF!</definedName>
    <definedName name="Energíaasequibleynocontaminante">#REF!</definedName>
    <definedName name="Findelapobreza" localSheetId="15">#REF!</definedName>
    <definedName name="Findelapobreza" localSheetId="16">#REF!</definedName>
    <definedName name="Findelapobreza" localSheetId="17">#REF!</definedName>
    <definedName name="Findelapobreza" localSheetId="18">#REF!</definedName>
    <definedName name="Findelapobreza" localSheetId="22">#REF!</definedName>
    <definedName name="Findelapobreza" localSheetId="23">#REF!</definedName>
    <definedName name="Findelapobreza" localSheetId="24">#REF!</definedName>
    <definedName name="Findelapobreza" localSheetId="25">#REF!</definedName>
    <definedName name="Findelapobreza" localSheetId="28">#REF!</definedName>
    <definedName name="Findelapobreza" localSheetId="29">#REF!</definedName>
    <definedName name="Findelapobreza" localSheetId="30">#REF!</definedName>
    <definedName name="Findelapobreza" localSheetId="31">#REF!</definedName>
    <definedName name="Findelapobreza" localSheetId="32">#REF!</definedName>
    <definedName name="Findelapobreza" localSheetId="33">#REF!</definedName>
    <definedName name="Findelapobreza" localSheetId="34">#REF!</definedName>
    <definedName name="Findelapobreza" localSheetId="36">#REF!</definedName>
    <definedName name="Findelapobreza" localSheetId="37">#REF!</definedName>
    <definedName name="Findelapobreza" localSheetId="38">#REF!</definedName>
    <definedName name="Findelapobreza" localSheetId="44">#REF!</definedName>
    <definedName name="Findelapobreza" localSheetId="45">#REF!</definedName>
    <definedName name="Findelapobreza" localSheetId="47">#REF!</definedName>
    <definedName name="Findelapobreza" localSheetId="49">#REF!</definedName>
    <definedName name="Findelapobreza" localSheetId="50">#REF!</definedName>
    <definedName name="Findelapobreza" localSheetId="51">#REF!</definedName>
    <definedName name="Findelapobreza" localSheetId="52">#REF!</definedName>
    <definedName name="Findelapobreza" localSheetId="56">#REF!</definedName>
    <definedName name="Findelapobreza" localSheetId="58">#REF!</definedName>
    <definedName name="Findelapobreza" localSheetId="1">#REF!</definedName>
    <definedName name="Findelapobreza" localSheetId="2">#REF!</definedName>
    <definedName name="Findelapobreza" localSheetId="4">#REF!</definedName>
    <definedName name="Findelapobreza" localSheetId="5">#REF!</definedName>
    <definedName name="Findelapobreza" localSheetId="6">#REF!</definedName>
    <definedName name="Findelapobreza" localSheetId="7">#REF!</definedName>
    <definedName name="Findelapobreza" localSheetId="9">#REF!</definedName>
    <definedName name="Findelapobreza">#REF!</definedName>
    <definedName name="GestiónJurídica" localSheetId="15">#REF!</definedName>
    <definedName name="GestiónJurídica" localSheetId="16">#REF!</definedName>
    <definedName name="GestiónJurídica" localSheetId="17">#REF!</definedName>
    <definedName name="GestiónJurídica" localSheetId="18">#REF!</definedName>
    <definedName name="GestiónJurídica" localSheetId="22">#REF!</definedName>
    <definedName name="GestiónJurídica" localSheetId="23">#REF!</definedName>
    <definedName name="GestiónJurídica" localSheetId="24">#REF!</definedName>
    <definedName name="GestiónJurídica" localSheetId="25">#REF!</definedName>
    <definedName name="GestiónJurídica" localSheetId="28">#REF!</definedName>
    <definedName name="GestiónJurídica" localSheetId="29">#REF!</definedName>
    <definedName name="GestiónJurídica" localSheetId="30">#REF!</definedName>
    <definedName name="GestiónJurídica" localSheetId="31">#REF!</definedName>
    <definedName name="GestiónJurídica" localSheetId="32">#REF!</definedName>
    <definedName name="GestiónJurídica" localSheetId="33">#REF!</definedName>
    <definedName name="GestiónJurídica" localSheetId="34">#REF!</definedName>
    <definedName name="GestiónJurídica" localSheetId="36">#REF!</definedName>
    <definedName name="GestiónJurídica" localSheetId="37">#REF!</definedName>
    <definedName name="GestiónJurídica" localSheetId="38">#REF!</definedName>
    <definedName name="GestiónJurídica" localSheetId="44">#REF!</definedName>
    <definedName name="GestiónJurídica" localSheetId="45">#REF!</definedName>
    <definedName name="GestiónJurídica" localSheetId="47">#REF!</definedName>
    <definedName name="GestiónJurídica" localSheetId="49">#REF!</definedName>
    <definedName name="GestiónJurídica" localSheetId="50">#REF!</definedName>
    <definedName name="GestiónJurídica" localSheetId="51">#REF!</definedName>
    <definedName name="GestiónJurídica" localSheetId="52">#REF!</definedName>
    <definedName name="GestiónJurídica" localSheetId="56">#REF!</definedName>
    <definedName name="GestiónJurídica" localSheetId="58">#REF!</definedName>
    <definedName name="GestiónJurídica" localSheetId="1">#REF!</definedName>
    <definedName name="GestiónJurídica" localSheetId="2">#REF!</definedName>
    <definedName name="GestiónJurídica" localSheetId="4">#REF!</definedName>
    <definedName name="GestiónJurídica" localSheetId="5">#REF!</definedName>
    <definedName name="GestiónJurídica" localSheetId="6">#REF!</definedName>
    <definedName name="GestiónJurídica" localSheetId="7">#REF!</definedName>
    <definedName name="GestiónJurídica" localSheetId="9">#REF!</definedName>
    <definedName name="GestiónJurídica">#REF!</definedName>
    <definedName name="GestiónPública" localSheetId="15">#REF!</definedName>
    <definedName name="GestiónPública" localSheetId="16">#REF!</definedName>
    <definedName name="GestiónPública" localSheetId="17">#REF!</definedName>
    <definedName name="GestiónPública" localSheetId="18">#REF!</definedName>
    <definedName name="GestiónPública" localSheetId="22">#REF!</definedName>
    <definedName name="GestiónPública" localSheetId="23">#REF!</definedName>
    <definedName name="GestiónPública" localSheetId="24">#REF!</definedName>
    <definedName name="GestiónPública" localSheetId="25">#REF!</definedName>
    <definedName name="GestiónPública" localSheetId="28">#REF!</definedName>
    <definedName name="GestiónPública" localSheetId="29">#REF!</definedName>
    <definedName name="GestiónPública" localSheetId="30">#REF!</definedName>
    <definedName name="GestiónPública" localSheetId="31">#REF!</definedName>
    <definedName name="GestiónPública" localSheetId="32">#REF!</definedName>
    <definedName name="GestiónPública" localSheetId="33">#REF!</definedName>
    <definedName name="GestiónPública" localSheetId="34">#REF!</definedName>
    <definedName name="GestiónPública" localSheetId="36">#REF!</definedName>
    <definedName name="GestiónPública" localSheetId="37">#REF!</definedName>
    <definedName name="GestiónPública" localSheetId="38">#REF!</definedName>
    <definedName name="GestiónPública" localSheetId="44">#REF!</definedName>
    <definedName name="GestiónPública" localSheetId="45">#REF!</definedName>
    <definedName name="GestiónPública" localSheetId="47">#REF!</definedName>
    <definedName name="GestiónPública" localSheetId="49">#REF!</definedName>
    <definedName name="GestiónPública" localSheetId="50">#REF!</definedName>
    <definedName name="GestiónPública" localSheetId="51">#REF!</definedName>
    <definedName name="GestiónPública" localSheetId="52">#REF!</definedName>
    <definedName name="GestiónPública" localSheetId="56">#REF!</definedName>
    <definedName name="GestiónPública" localSheetId="58">#REF!</definedName>
    <definedName name="GestiónPública" localSheetId="1">#REF!</definedName>
    <definedName name="GestiónPública" localSheetId="2">#REF!</definedName>
    <definedName name="GestiónPública" localSheetId="4">#REF!</definedName>
    <definedName name="GestiónPública" localSheetId="5">#REF!</definedName>
    <definedName name="GestiónPública" localSheetId="6">#REF!</definedName>
    <definedName name="GestiónPública" localSheetId="7">#REF!</definedName>
    <definedName name="GestiónPública" localSheetId="9">#REF!</definedName>
    <definedName name="GestiónPública">#REF!</definedName>
    <definedName name="Gobierno" localSheetId="15">#REF!</definedName>
    <definedName name="Gobierno" localSheetId="16">#REF!</definedName>
    <definedName name="Gobierno" localSheetId="17">#REF!</definedName>
    <definedName name="Gobierno" localSheetId="18">#REF!</definedName>
    <definedName name="Gobierno" localSheetId="22">#REF!</definedName>
    <definedName name="Gobierno" localSheetId="23">#REF!</definedName>
    <definedName name="Gobierno" localSheetId="24">#REF!</definedName>
    <definedName name="Gobierno" localSheetId="25">#REF!</definedName>
    <definedName name="Gobierno" localSheetId="28">#REF!</definedName>
    <definedName name="Gobierno" localSheetId="29">#REF!</definedName>
    <definedName name="Gobierno" localSheetId="30">#REF!</definedName>
    <definedName name="Gobierno" localSheetId="31">#REF!</definedName>
    <definedName name="Gobierno" localSheetId="32">#REF!</definedName>
    <definedName name="Gobierno" localSheetId="33">#REF!</definedName>
    <definedName name="Gobierno" localSheetId="34">#REF!</definedName>
    <definedName name="Gobierno" localSheetId="36">#REF!</definedName>
    <definedName name="Gobierno" localSheetId="37">#REF!</definedName>
    <definedName name="Gobierno" localSheetId="38">#REF!</definedName>
    <definedName name="Gobierno" localSheetId="44">#REF!</definedName>
    <definedName name="Gobierno" localSheetId="45">#REF!</definedName>
    <definedName name="Gobierno" localSheetId="47">#REF!</definedName>
    <definedName name="Gobierno" localSheetId="49">#REF!</definedName>
    <definedName name="Gobierno" localSheetId="50">#REF!</definedName>
    <definedName name="Gobierno" localSheetId="51">#REF!</definedName>
    <definedName name="Gobierno" localSheetId="52">#REF!</definedName>
    <definedName name="Gobierno" localSheetId="56">#REF!</definedName>
    <definedName name="Gobierno" localSheetId="58">#REF!</definedName>
    <definedName name="Gobierno" localSheetId="1">#REF!</definedName>
    <definedName name="Gobierno" localSheetId="2">#REF!</definedName>
    <definedName name="Gobierno" localSheetId="4">#REF!</definedName>
    <definedName name="Gobierno" localSheetId="5">#REF!</definedName>
    <definedName name="Gobierno" localSheetId="6">#REF!</definedName>
    <definedName name="Gobierno" localSheetId="7">#REF!</definedName>
    <definedName name="Gobierno" localSheetId="9">#REF!</definedName>
    <definedName name="Gobierno">#REF!</definedName>
    <definedName name="Hábitat" localSheetId="15">#REF!</definedName>
    <definedName name="Hábitat" localSheetId="16">#REF!</definedName>
    <definedName name="Hábitat" localSheetId="17">#REF!</definedName>
    <definedName name="Hábitat" localSheetId="18">#REF!</definedName>
    <definedName name="Hábitat" localSheetId="22">#REF!</definedName>
    <definedName name="Hábitat" localSheetId="23">#REF!</definedName>
    <definedName name="Hábitat" localSheetId="24">#REF!</definedName>
    <definedName name="Hábitat" localSheetId="25">#REF!</definedName>
    <definedName name="Hábitat" localSheetId="28">#REF!</definedName>
    <definedName name="Hábitat" localSheetId="29">#REF!</definedName>
    <definedName name="Hábitat" localSheetId="30">#REF!</definedName>
    <definedName name="Hábitat" localSheetId="31">#REF!</definedName>
    <definedName name="Hábitat" localSheetId="32">#REF!</definedName>
    <definedName name="Hábitat" localSheetId="33">#REF!</definedName>
    <definedName name="Hábitat" localSheetId="34">#REF!</definedName>
    <definedName name="Hábitat" localSheetId="36">#REF!</definedName>
    <definedName name="Hábitat" localSheetId="37">#REF!</definedName>
    <definedName name="Hábitat" localSheetId="38">#REF!</definedName>
    <definedName name="Hábitat" localSheetId="44">#REF!</definedName>
    <definedName name="Hábitat" localSheetId="45">#REF!</definedName>
    <definedName name="Hábitat" localSheetId="47">#REF!</definedName>
    <definedName name="Hábitat" localSheetId="49">#REF!</definedName>
    <definedName name="Hábitat" localSheetId="50">#REF!</definedName>
    <definedName name="Hábitat" localSheetId="51">#REF!</definedName>
    <definedName name="Hábitat" localSheetId="52">#REF!</definedName>
    <definedName name="Hábitat" localSheetId="56">#REF!</definedName>
    <definedName name="Hábitat" localSheetId="58">#REF!</definedName>
    <definedName name="Hábitat" localSheetId="1">#REF!</definedName>
    <definedName name="Hábitat" localSheetId="2">#REF!</definedName>
    <definedName name="Hábitat" localSheetId="4">#REF!</definedName>
    <definedName name="Hábitat" localSheetId="5">#REF!</definedName>
    <definedName name="Hábitat" localSheetId="6">#REF!</definedName>
    <definedName name="Hábitat" localSheetId="7">#REF!</definedName>
    <definedName name="Hábitat" localSheetId="9">#REF!</definedName>
    <definedName name="Hábitat">#REF!</definedName>
    <definedName name="Hacienda" localSheetId="15">#REF!</definedName>
    <definedName name="Hacienda" localSheetId="16">#REF!</definedName>
    <definedName name="Hacienda" localSheetId="17">#REF!</definedName>
    <definedName name="Hacienda" localSheetId="18">#REF!</definedName>
    <definedName name="Hacienda" localSheetId="22">#REF!</definedName>
    <definedName name="Hacienda" localSheetId="23">#REF!</definedName>
    <definedName name="Hacienda" localSheetId="24">#REF!</definedName>
    <definedName name="Hacienda" localSheetId="25">#REF!</definedName>
    <definedName name="Hacienda" localSheetId="28">#REF!</definedName>
    <definedName name="Hacienda" localSheetId="29">#REF!</definedName>
    <definedName name="Hacienda" localSheetId="30">#REF!</definedName>
    <definedName name="Hacienda" localSheetId="31">#REF!</definedName>
    <definedName name="Hacienda" localSheetId="32">#REF!</definedName>
    <definedName name="Hacienda" localSheetId="33">#REF!</definedName>
    <definedName name="Hacienda" localSheetId="34">#REF!</definedName>
    <definedName name="Hacienda" localSheetId="36">#REF!</definedName>
    <definedName name="Hacienda" localSheetId="37">#REF!</definedName>
    <definedName name="Hacienda" localSheetId="38">#REF!</definedName>
    <definedName name="Hacienda" localSheetId="44">#REF!</definedName>
    <definedName name="Hacienda" localSheetId="45">#REF!</definedName>
    <definedName name="Hacienda" localSheetId="47">#REF!</definedName>
    <definedName name="Hacienda" localSheetId="49">#REF!</definedName>
    <definedName name="Hacienda" localSheetId="50">#REF!</definedName>
    <definedName name="Hacienda" localSheetId="51">#REF!</definedName>
    <definedName name="Hacienda" localSheetId="52">#REF!</definedName>
    <definedName name="Hacienda" localSheetId="56">#REF!</definedName>
    <definedName name="Hacienda" localSheetId="58">#REF!</definedName>
    <definedName name="Hacienda" localSheetId="1">#REF!</definedName>
    <definedName name="Hacienda" localSheetId="2">#REF!</definedName>
    <definedName name="Hacienda" localSheetId="4">#REF!</definedName>
    <definedName name="Hacienda" localSheetId="5">#REF!</definedName>
    <definedName name="Hacienda" localSheetId="6">#REF!</definedName>
    <definedName name="Hacienda" localSheetId="7">#REF!</definedName>
    <definedName name="Hacienda" localSheetId="9">#REF!</definedName>
    <definedName name="Hacienda">#REF!</definedName>
    <definedName name="Hambrecero" localSheetId="15">#REF!</definedName>
    <definedName name="Hambrecero" localSheetId="16">#REF!</definedName>
    <definedName name="Hambrecero" localSheetId="17">#REF!</definedName>
    <definedName name="Hambrecero" localSheetId="18">#REF!</definedName>
    <definedName name="Hambrecero" localSheetId="22">#REF!</definedName>
    <definedName name="Hambrecero" localSheetId="23">#REF!</definedName>
    <definedName name="Hambrecero" localSheetId="24">#REF!</definedName>
    <definedName name="Hambrecero" localSheetId="25">#REF!</definedName>
    <definedName name="Hambrecero" localSheetId="28">#REF!</definedName>
    <definedName name="Hambrecero" localSheetId="29">#REF!</definedName>
    <definedName name="Hambrecero" localSheetId="30">#REF!</definedName>
    <definedName name="Hambrecero" localSheetId="31">#REF!</definedName>
    <definedName name="Hambrecero" localSheetId="32">#REF!</definedName>
    <definedName name="Hambrecero" localSheetId="33">#REF!</definedName>
    <definedName name="Hambrecero" localSheetId="34">#REF!</definedName>
    <definedName name="Hambrecero" localSheetId="36">#REF!</definedName>
    <definedName name="Hambrecero" localSheetId="37">#REF!</definedName>
    <definedName name="Hambrecero" localSheetId="38">#REF!</definedName>
    <definedName name="Hambrecero" localSheetId="44">#REF!</definedName>
    <definedName name="Hambrecero" localSheetId="45">#REF!</definedName>
    <definedName name="Hambrecero" localSheetId="47">#REF!</definedName>
    <definedName name="Hambrecero" localSheetId="49">#REF!</definedName>
    <definedName name="Hambrecero" localSheetId="50">#REF!</definedName>
    <definedName name="Hambrecero" localSheetId="51">#REF!</definedName>
    <definedName name="Hambrecero" localSheetId="52">#REF!</definedName>
    <definedName name="Hambrecero" localSheetId="56">#REF!</definedName>
    <definedName name="Hambrecero" localSheetId="58">#REF!</definedName>
    <definedName name="Hambrecero" localSheetId="1">#REF!</definedName>
    <definedName name="Hambrecero" localSheetId="2">#REF!</definedName>
    <definedName name="Hambrecero" localSheetId="4">#REF!</definedName>
    <definedName name="Hambrecero" localSheetId="5">#REF!</definedName>
    <definedName name="Hambrecero" localSheetId="6">#REF!</definedName>
    <definedName name="Hambrecero" localSheetId="7">#REF!</definedName>
    <definedName name="Hambrecero" localSheetId="9">#REF!</definedName>
    <definedName name="Hambrecero">#REF!</definedName>
    <definedName name="Igualdaddegénero" localSheetId="15">#REF!</definedName>
    <definedName name="Igualdaddegénero" localSheetId="16">#REF!</definedName>
    <definedName name="Igualdaddegénero" localSheetId="17">#REF!</definedName>
    <definedName name="Igualdaddegénero" localSheetId="18">#REF!</definedName>
    <definedName name="Igualdaddegénero" localSheetId="22">#REF!</definedName>
    <definedName name="Igualdaddegénero" localSheetId="23">#REF!</definedName>
    <definedName name="Igualdaddegénero" localSheetId="24">#REF!</definedName>
    <definedName name="Igualdaddegénero" localSheetId="25">#REF!</definedName>
    <definedName name="Igualdaddegénero" localSheetId="28">#REF!</definedName>
    <definedName name="Igualdaddegénero" localSheetId="29">#REF!</definedName>
    <definedName name="Igualdaddegénero" localSheetId="30">#REF!</definedName>
    <definedName name="Igualdaddegénero" localSheetId="31">#REF!</definedName>
    <definedName name="Igualdaddegénero" localSheetId="32">#REF!</definedName>
    <definedName name="Igualdaddegénero" localSheetId="33">#REF!</definedName>
    <definedName name="Igualdaddegénero" localSheetId="34">#REF!</definedName>
    <definedName name="Igualdaddegénero" localSheetId="36">#REF!</definedName>
    <definedName name="Igualdaddegénero" localSheetId="37">#REF!</definedName>
    <definedName name="Igualdaddegénero" localSheetId="38">#REF!</definedName>
    <definedName name="Igualdaddegénero" localSheetId="44">#REF!</definedName>
    <definedName name="Igualdaddegénero" localSheetId="45">#REF!</definedName>
    <definedName name="Igualdaddegénero" localSheetId="47">#REF!</definedName>
    <definedName name="Igualdaddegénero" localSheetId="49">#REF!</definedName>
    <definedName name="Igualdaddegénero" localSheetId="50">#REF!</definedName>
    <definedName name="Igualdaddegénero" localSheetId="51">#REF!</definedName>
    <definedName name="Igualdaddegénero" localSheetId="52">#REF!</definedName>
    <definedName name="Igualdaddegénero" localSheetId="56">#REF!</definedName>
    <definedName name="Igualdaddegénero" localSheetId="58">#REF!</definedName>
    <definedName name="Igualdaddegénero" localSheetId="1">#REF!</definedName>
    <definedName name="Igualdaddegénero" localSheetId="2">#REF!</definedName>
    <definedName name="Igualdaddegénero" localSheetId="4">#REF!</definedName>
    <definedName name="Igualdaddegénero" localSheetId="5">#REF!</definedName>
    <definedName name="Igualdaddegénero" localSheetId="6">#REF!</definedName>
    <definedName name="Igualdaddegénero" localSheetId="7">#REF!</definedName>
    <definedName name="Igualdaddegénero" localSheetId="9">#REF!</definedName>
    <definedName name="Igualdaddegénero">#REF!</definedName>
    <definedName name="Industriainnovacióneinfraestructura" localSheetId="15">#REF!</definedName>
    <definedName name="Industriainnovacióneinfraestructura" localSheetId="16">#REF!</definedName>
    <definedName name="Industriainnovacióneinfraestructura" localSheetId="17">#REF!</definedName>
    <definedName name="Industriainnovacióneinfraestructura" localSheetId="18">#REF!</definedName>
    <definedName name="Industriainnovacióneinfraestructura" localSheetId="22">#REF!</definedName>
    <definedName name="Industriainnovacióneinfraestructura" localSheetId="23">#REF!</definedName>
    <definedName name="Industriainnovacióneinfraestructura" localSheetId="24">#REF!</definedName>
    <definedName name="Industriainnovacióneinfraestructura" localSheetId="25">#REF!</definedName>
    <definedName name="Industriainnovacióneinfraestructura" localSheetId="28">#REF!</definedName>
    <definedName name="Industriainnovacióneinfraestructura" localSheetId="29">#REF!</definedName>
    <definedName name="Industriainnovacióneinfraestructura" localSheetId="30">#REF!</definedName>
    <definedName name="Industriainnovacióneinfraestructura" localSheetId="31">#REF!</definedName>
    <definedName name="Industriainnovacióneinfraestructura" localSheetId="32">#REF!</definedName>
    <definedName name="Industriainnovacióneinfraestructura" localSheetId="33">#REF!</definedName>
    <definedName name="Industriainnovacióneinfraestructura" localSheetId="34">#REF!</definedName>
    <definedName name="Industriainnovacióneinfraestructura" localSheetId="36">#REF!</definedName>
    <definedName name="Industriainnovacióneinfraestructura" localSheetId="37">#REF!</definedName>
    <definedName name="Industriainnovacióneinfraestructura" localSheetId="38">#REF!</definedName>
    <definedName name="Industriainnovacióneinfraestructura" localSheetId="44">#REF!</definedName>
    <definedName name="Industriainnovacióneinfraestructura" localSheetId="45">#REF!</definedName>
    <definedName name="Industriainnovacióneinfraestructura" localSheetId="47">#REF!</definedName>
    <definedName name="Industriainnovacióneinfraestructura" localSheetId="49">#REF!</definedName>
    <definedName name="Industriainnovacióneinfraestructura" localSheetId="50">#REF!</definedName>
    <definedName name="Industriainnovacióneinfraestructura" localSheetId="51">#REF!</definedName>
    <definedName name="Industriainnovacióneinfraestructura" localSheetId="52">#REF!</definedName>
    <definedName name="Industriainnovacióneinfraestructura" localSheetId="56">#REF!</definedName>
    <definedName name="Industriainnovacióneinfraestructura" localSheetId="58">#REF!</definedName>
    <definedName name="Industriainnovacióneinfraestructura" localSheetId="1">#REF!</definedName>
    <definedName name="Industriainnovacióneinfraestructura" localSheetId="2">#REF!</definedName>
    <definedName name="Industriainnovacióneinfraestructura" localSheetId="4">#REF!</definedName>
    <definedName name="Industriainnovacióneinfraestructura" localSheetId="5">#REF!</definedName>
    <definedName name="Industriainnovacióneinfraestructura" localSheetId="6">#REF!</definedName>
    <definedName name="Industriainnovacióneinfraestructura" localSheetId="7">#REF!</definedName>
    <definedName name="Industriainnovacióneinfraestructura" localSheetId="9">#REF!</definedName>
    <definedName name="Industriainnovacióneinfraestructura">#REF!</definedName>
    <definedName name="IntegraciónSocial" localSheetId="15">#REF!</definedName>
    <definedName name="IntegraciónSocial" localSheetId="16">#REF!</definedName>
    <definedName name="IntegraciónSocial" localSheetId="17">#REF!</definedName>
    <definedName name="IntegraciónSocial" localSheetId="18">#REF!</definedName>
    <definedName name="IntegraciónSocial" localSheetId="22">#REF!</definedName>
    <definedName name="IntegraciónSocial" localSheetId="23">#REF!</definedName>
    <definedName name="IntegraciónSocial" localSheetId="24">#REF!</definedName>
    <definedName name="IntegraciónSocial" localSheetId="25">#REF!</definedName>
    <definedName name="IntegraciónSocial" localSheetId="28">#REF!</definedName>
    <definedName name="IntegraciónSocial" localSheetId="29">#REF!</definedName>
    <definedName name="IntegraciónSocial" localSheetId="30">#REF!</definedName>
    <definedName name="IntegraciónSocial" localSheetId="31">#REF!</definedName>
    <definedName name="IntegraciónSocial" localSheetId="32">#REF!</definedName>
    <definedName name="IntegraciónSocial" localSheetId="33">#REF!</definedName>
    <definedName name="IntegraciónSocial" localSheetId="34">#REF!</definedName>
    <definedName name="IntegraciónSocial" localSheetId="36">#REF!</definedName>
    <definedName name="IntegraciónSocial" localSheetId="37">#REF!</definedName>
    <definedName name="IntegraciónSocial" localSheetId="38">#REF!</definedName>
    <definedName name="IntegraciónSocial" localSheetId="44">#REF!</definedName>
    <definedName name="IntegraciónSocial" localSheetId="45">#REF!</definedName>
    <definedName name="IntegraciónSocial" localSheetId="47">#REF!</definedName>
    <definedName name="IntegraciónSocial" localSheetId="49">#REF!</definedName>
    <definedName name="IntegraciónSocial" localSheetId="50">#REF!</definedName>
    <definedName name="IntegraciónSocial" localSheetId="51">#REF!</definedName>
    <definedName name="IntegraciónSocial" localSheetId="52">#REF!</definedName>
    <definedName name="IntegraciónSocial" localSheetId="56">#REF!</definedName>
    <definedName name="IntegraciónSocial" localSheetId="58">#REF!</definedName>
    <definedName name="IntegraciónSocial" localSheetId="1">#REF!</definedName>
    <definedName name="IntegraciónSocial" localSheetId="2">#REF!</definedName>
    <definedName name="IntegraciónSocial" localSheetId="4">#REF!</definedName>
    <definedName name="IntegraciónSocial" localSheetId="5">#REF!</definedName>
    <definedName name="IntegraciónSocial" localSheetId="6">#REF!</definedName>
    <definedName name="IntegraciónSocial" localSheetId="7">#REF!</definedName>
    <definedName name="IntegraciónSocial" localSheetId="9">#REF!</definedName>
    <definedName name="IntegraciónSocial">#REF!</definedName>
    <definedName name="Movilidad" localSheetId="15">#REF!</definedName>
    <definedName name="Movilidad" localSheetId="16">#REF!</definedName>
    <definedName name="Movilidad" localSheetId="17">#REF!</definedName>
    <definedName name="Movilidad" localSheetId="18">#REF!</definedName>
    <definedName name="Movilidad" localSheetId="22">#REF!</definedName>
    <definedName name="Movilidad" localSheetId="23">#REF!</definedName>
    <definedName name="Movilidad" localSheetId="24">#REF!</definedName>
    <definedName name="Movilidad" localSheetId="25">#REF!</definedName>
    <definedName name="Movilidad" localSheetId="28">#REF!</definedName>
    <definedName name="Movilidad" localSheetId="29">#REF!</definedName>
    <definedName name="Movilidad" localSheetId="30">#REF!</definedName>
    <definedName name="Movilidad" localSheetId="31">#REF!</definedName>
    <definedName name="Movilidad" localSheetId="32">#REF!</definedName>
    <definedName name="Movilidad" localSheetId="33">#REF!</definedName>
    <definedName name="Movilidad" localSheetId="34">#REF!</definedName>
    <definedName name="Movilidad" localSheetId="36">#REF!</definedName>
    <definedName name="Movilidad" localSheetId="37">#REF!</definedName>
    <definedName name="Movilidad" localSheetId="38">#REF!</definedName>
    <definedName name="Movilidad" localSheetId="44">#REF!</definedName>
    <definedName name="Movilidad" localSheetId="45">#REF!</definedName>
    <definedName name="Movilidad" localSheetId="47">#REF!</definedName>
    <definedName name="Movilidad" localSheetId="49">#REF!</definedName>
    <definedName name="Movilidad" localSheetId="50">#REF!</definedName>
    <definedName name="Movilidad" localSheetId="51">#REF!</definedName>
    <definedName name="Movilidad" localSheetId="52">#REF!</definedName>
    <definedName name="Movilidad" localSheetId="56">#REF!</definedName>
    <definedName name="Movilidad" localSheetId="58">#REF!</definedName>
    <definedName name="Movilidad" localSheetId="1">#REF!</definedName>
    <definedName name="Movilidad" localSheetId="2">#REF!</definedName>
    <definedName name="Movilidad" localSheetId="4">#REF!</definedName>
    <definedName name="Movilidad" localSheetId="5">#REF!</definedName>
    <definedName name="Movilidad" localSheetId="6">#REF!</definedName>
    <definedName name="Movilidad" localSheetId="7">#REF!</definedName>
    <definedName name="Movilidad" localSheetId="9">#REF!</definedName>
    <definedName name="Movilidad">#REF!</definedName>
    <definedName name="Mujer" localSheetId="15">#REF!</definedName>
    <definedName name="Mujer" localSheetId="16">#REF!</definedName>
    <definedName name="Mujer" localSheetId="17">#REF!</definedName>
    <definedName name="Mujer" localSheetId="18">#REF!</definedName>
    <definedName name="Mujer" localSheetId="22">#REF!</definedName>
    <definedName name="Mujer" localSheetId="23">#REF!</definedName>
    <definedName name="Mujer" localSheetId="24">#REF!</definedName>
    <definedName name="Mujer" localSheetId="25">#REF!</definedName>
    <definedName name="Mujer" localSheetId="28">#REF!</definedName>
    <definedName name="Mujer" localSheetId="29">#REF!</definedName>
    <definedName name="Mujer" localSheetId="30">#REF!</definedName>
    <definedName name="Mujer" localSheetId="31">#REF!</definedName>
    <definedName name="Mujer" localSheetId="32">#REF!</definedName>
    <definedName name="Mujer" localSheetId="33">#REF!</definedName>
    <definedName name="Mujer" localSheetId="34">#REF!</definedName>
    <definedName name="Mujer" localSheetId="36">#REF!</definedName>
    <definedName name="Mujer" localSheetId="37">#REF!</definedName>
    <definedName name="Mujer" localSheetId="38">#REF!</definedName>
    <definedName name="Mujer" localSheetId="44">#REF!</definedName>
    <definedName name="Mujer" localSheetId="45">#REF!</definedName>
    <definedName name="Mujer" localSheetId="47">#REF!</definedName>
    <definedName name="Mujer" localSheetId="49">#REF!</definedName>
    <definedName name="Mujer" localSheetId="50">#REF!</definedName>
    <definedName name="Mujer" localSheetId="51">#REF!</definedName>
    <definedName name="Mujer" localSheetId="52">#REF!</definedName>
    <definedName name="Mujer" localSheetId="56">#REF!</definedName>
    <definedName name="Mujer" localSheetId="58">#REF!</definedName>
    <definedName name="Mujer" localSheetId="1">#REF!</definedName>
    <definedName name="Mujer" localSheetId="2">#REF!</definedName>
    <definedName name="Mujer" localSheetId="4">#REF!</definedName>
    <definedName name="Mujer" localSheetId="5">#REF!</definedName>
    <definedName name="Mujer" localSheetId="6">#REF!</definedName>
    <definedName name="Mujer" localSheetId="7">#REF!</definedName>
    <definedName name="Mujer" localSheetId="9">#REF!</definedName>
    <definedName name="Mujer">#REF!</definedName>
    <definedName name="Pazjusticiaeinstitucionessólidas" localSheetId="15">#REF!</definedName>
    <definedName name="Pazjusticiaeinstitucionessólidas" localSheetId="16">#REF!</definedName>
    <definedName name="Pazjusticiaeinstitucionessólidas" localSheetId="17">#REF!</definedName>
    <definedName name="Pazjusticiaeinstitucionessólidas" localSheetId="18">#REF!</definedName>
    <definedName name="Pazjusticiaeinstitucionessólidas" localSheetId="22">#REF!</definedName>
    <definedName name="Pazjusticiaeinstitucionessólidas" localSheetId="23">#REF!</definedName>
    <definedName name="Pazjusticiaeinstitucionessólidas" localSheetId="24">#REF!</definedName>
    <definedName name="Pazjusticiaeinstitucionessólidas" localSheetId="25">#REF!</definedName>
    <definedName name="Pazjusticiaeinstitucionessólidas" localSheetId="28">#REF!</definedName>
    <definedName name="Pazjusticiaeinstitucionessólidas" localSheetId="29">#REF!</definedName>
    <definedName name="Pazjusticiaeinstitucionessólidas" localSheetId="30">#REF!</definedName>
    <definedName name="Pazjusticiaeinstitucionessólidas" localSheetId="31">#REF!</definedName>
    <definedName name="Pazjusticiaeinstitucionessólidas" localSheetId="32">#REF!</definedName>
    <definedName name="Pazjusticiaeinstitucionessólidas" localSheetId="33">#REF!</definedName>
    <definedName name="Pazjusticiaeinstitucionessólidas" localSheetId="34">#REF!</definedName>
    <definedName name="Pazjusticiaeinstitucionessólidas" localSheetId="36">#REF!</definedName>
    <definedName name="Pazjusticiaeinstitucionessólidas" localSheetId="37">#REF!</definedName>
    <definedName name="Pazjusticiaeinstitucionessólidas" localSheetId="38">#REF!</definedName>
    <definedName name="Pazjusticiaeinstitucionessólidas" localSheetId="44">#REF!</definedName>
    <definedName name="Pazjusticiaeinstitucionessólidas" localSheetId="45">#REF!</definedName>
    <definedName name="Pazjusticiaeinstitucionessólidas" localSheetId="47">#REF!</definedName>
    <definedName name="Pazjusticiaeinstitucionessólidas" localSheetId="49">#REF!</definedName>
    <definedName name="Pazjusticiaeinstitucionessólidas" localSheetId="50">#REF!</definedName>
    <definedName name="Pazjusticiaeinstitucionessólidas" localSheetId="51">#REF!</definedName>
    <definedName name="Pazjusticiaeinstitucionessólidas" localSheetId="52">#REF!</definedName>
    <definedName name="Pazjusticiaeinstitucionessólidas" localSheetId="56">#REF!</definedName>
    <definedName name="Pazjusticiaeinstitucionessólidas" localSheetId="58">#REF!</definedName>
    <definedName name="Pazjusticiaeinstitucionessólidas" localSheetId="1">#REF!</definedName>
    <definedName name="Pazjusticiaeinstitucionessólidas" localSheetId="2">#REF!</definedName>
    <definedName name="Pazjusticiaeinstitucionessólidas" localSheetId="4">#REF!</definedName>
    <definedName name="Pazjusticiaeinstitucionessólidas" localSheetId="5">#REF!</definedName>
    <definedName name="Pazjusticiaeinstitucionessólidas" localSheetId="6">#REF!</definedName>
    <definedName name="Pazjusticiaeinstitucionessólidas" localSheetId="7">#REF!</definedName>
    <definedName name="Pazjusticiaeinstitucionessólidas" localSheetId="9">#REF!</definedName>
    <definedName name="Pazjusticiaeinstitucionessólidas">#REF!</definedName>
    <definedName name="Planeación" localSheetId="15">#REF!</definedName>
    <definedName name="Planeación" localSheetId="16">#REF!</definedName>
    <definedName name="Planeación" localSheetId="17">#REF!</definedName>
    <definedName name="Planeación" localSheetId="18">#REF!</definedName>
    <definedName name="Planeación" localSheetId="22">#REF!</definedName>
    <definedName name="Planeación" localSheetId="23">#REF!</definedName>
    <definedName name="Planeación" localSheetId="24">#REF!</definedName>
    <definedName name="Planeación" localSheetId="25">#REF!</definedName>
    <definedName name="Planeación" localSheetId="28">#REF!</definedName>
    <definedName name="Planeación" localSheetId="29">#REF!</definedName>
    <definedName name="Planeación" localSheetId="30">#REF!</definedName>
    <definedName name="Planeación" localSheetId="31">#REF!</definedName>
    <definedName name="Planeación" localSheetId="32">#REF!</definedName>
    <definedName name="Planeación" localSheetId="33">#REF!</definedName>
    <definedName name="Planeación" localSheetId="34">#REF!</definedName>
    <definedName name="Planeación" localSheetId="36">#REF!</definedName>
    <definedName name="Planeación" localSheetId="37">#REF!</definedName>
    <definedName name="Planeación" localSheetId="38">#REF!</definedName>
    <definedName name="Planeación" localSheetId="44">#REF!</definedName>
    <definedName name="Planeación" localSheetId="45">#REF!</definedName>
    <definedName name="Planeación" localSheetId="47">#REF!</definedName>
    <definedName name="Planeación" localSheetId="49">#REF!</definedName>
    <definedName name="Planeación" localSheetId="50">#REF!</definedName>
    <definedName name="Planeación" localSheetId="51">#REF!</definedName>
    <definedName name="Planeación" localSheetId="52">#REF!</definedName>
    <definedName name="Planeación" localSheetId="56">#REF!</definedName>
    <definedName name="Planeación" localSheetId="58">#REF!</definedName>
    <definedName name="Planeación" localSheetId="1">#REF!</definedName>
    <definedName name="Planeación" localSheetId="2">#REF!</definedName>
    <definedName name="Planeación" localSheetId="4">#REF!</definedName>
    <definedName name="Planeación" localSheetId="5">#REF!</definedName>
    <definedName name="Planeación" localSheetId="6">#REF!</definedName>
    <definedName name="Planeación" localSheetId="7">#REF!</definedName>
    <definedName name="Planeación" localSheetId="9">#REF!</definedName>
    <definedName name="Planeación">#REF!</definedName>
    <definedName name="Producciónyconsumoresponsables" localSheetId="15">#REF!</definedName>
    <definedName name="Producciónyconsumoresponsables" localSheetId="16">#REF!</definedName>
    <definedName name="Producciónyconsumoresponsables" localSheetId="17">#REF!</definedName>
    <definedName name="Producciónyconsumoresponsables" localSheetId="18">#REF!</definedName>
    <definedName name="Producciónyconsumoresponsables" localSheetId="22">#REF!</definedName>
    <definedName name="Producciónyconsumoresponsables" localSheetId="23">#REF!</definedName>
    <definedName name="Producciónyconsumoresponsables" localSheetId="24">#REF!</definedName>
    <definedName name="Producciónyconsumoresponsables" localSheetId="25">#REF!</definedName>
    <definedName name="Producciónyconsumoresponsables" localSheetId="28">#REF!</definedName>
    <definedName name="Producciónyconsumoresponsables" localSheetId="29">#REF!</definedName>
    <definedName name="Producciónyconsumoresponsables" localSheetId="30">#REF!</definedName>
    <definedName name="Producciónyconsumoresponsables" localSheetId="31">#REF!</definedName>
    <definedName name="Producciónyconsumoresponsables" localSheetId="32">#REF!</definedName>
    <definedName name="Producciónyconsumoresponsables" localSheetId="33">#REF!</definedName>
    <definedName name="Producciónyconsumoresponsables" localSheetId="34">#REF!</definedName>
    <definedName name="Producciónyconsumoresponsables" localSheetId="36">#REF!</definedName>
    <definedName name="Producciónyconsumoresponsables" localSheetId="37">#REF!</definedName>
    <definedName name="Producciónyconsumoresponsables" localSheetId="38">#REF!</definedName>
    <definedName name="Producciónyconsumoresponsables" localSheetId="44">#REF!</definedName>
    <definedName name="Producciónyconsumoresponsables" localSheetId="45">#REF!</definedName>
    <definedName name="Producciónyconsumoresponsables" localSheetId="47">#REF!</definedName>
    <definedName name="Producciónyconsumoresponsables" localSheetId="49">#REF!</definedName>
    <definedName name="Producciónyconsumoresponsables" localSheetId="50">#REF!</definedName>
    <definedName name="Producciónyconsumoresponsables" localSheetId="51">#REF!</definedName>
    <definedName name="Producciónyconsumoresponsables" localSheetId="52">#REF!</definedName>
    <definedName name="Producciónyconsumoresponsables" localSheetId="56">#REF!</definedName>
    <definedName name="Producciónyconsumoresponsables" localSheetId="58">#REF!</definedName>
    <definedName name="Producciónyconsumoresponsables" localSheetId="1">#REF!</definedName>
    <definedName name="Producciónyconsumoresponsables" localSheetId="2">#REF!</definedName>
    <definedName name="Producciónyconsumoresponsables" localSheetId="4">#REF!</definedName>
    <definedName name="Producciónyconsumoresponsables" localSheetId="5">#REF!</definedName>
    <definedName name="Producciónyconsumoresponsables" localSheetId="6">#REF!</definedName>
    <definedName name="Producciónyconsumoresponsables" localSheetId="7">#REF!</definedName>
    <definedName name="Producciónyconsumoresponsables" localSheetId="9">#REF!</definedName>
    <definedName name="Producciónyconsumoresponsables">#REF!</definedName>
    <definedName name="Reduccióndelasdesigualdades" localSheetId="15">#REF!</definedName>
    <definedName name="Reduccióndelasdesigualdades" localSheetId="16">#REF!</definedName>
    <definedName name="Reduccióndelasdesigualdades" localSheetId="17">#REF!</definedName>
    <definedName name="Reduccióndelasdesigualdades" localSheetId="18">#REF!</definedName>
    <definedName name="Reduccióndelasdesigualdades" localSheetId="22">#REF!</definedName>
    <definedName name="Reduccióndelasdesigualdades" localSheetId="23">#REF!</definedName>
    <definedName name="Reduccióndelasdesigualdades" localSheetId="24">#REF!</definedName>
    <definedName name="Reduccióndelasdesigualdades" localSheetId="25">#REF!</definedName>
    <definedName name="Reduccióndelasdesigualdades" localSheetId="28">#REF!</definedName>
    <definedName name="Reduccióndelasdesigualdades" localSheetId="29">#REF!</definedName>
    <definedName name="Reduccióndelasdesigualdades" localSheetId="30">#REF!</definedName>
    <definedName name="Reduccióndelasdesigualdades" localSheetId="31">#REF!</definedName>
    <definedName name="Reduccióndelasdesigualdades" localSheetId="32">#REF!</definedName>
    <definedName name="Reduccióndelasdesigualdades" localSheetId="33">#REF!</definedName>
    <definedName name="Reduccióndelasdesigualdades" localSheetId="34">#REF!</definedName>
    <definedName name="Reduccióndelasdesigualdades" localSheetId="36">#REF!</definedName>
    <definedName name="Reduccióndelasdesigualdades" localSheetId="37">#REF!</definedName>
    <definedName name="Reduccióndelasdesigualdades" localSheetId="38">#REF!</definedName>
    <definedName name="Reduccióndelasdesigualdades" localSheetId="44">#REF!</definedName>
    <definedName name="Reduccióndelasdesigualdades" localSheetId="45">#REF!</definedName>
    <definedName name="Reduccióndelasdesigualdades" localSheetId="47">#REF!</definedName>
    <definedName name="Reduccióndelasdesigualdades" localSheetId="49">#REF!</definedName>
    <definedName name="Reduccióndelasdesigualdades" localSheetId="50">#REF!</definedName>
    <definedName name="Reduccióndelasdesigualdades" localSheetId="51">#REF!</definedName>
    <definedName name="Reduccióndelasdesigualdades" localSheetId="52">#REF!</definedName>
    <definedName name="Reduccióndelasdesigualdades" localSheetId="56">#REF!</definedName>
    <definedName name="Reduccióndelasdesigualdades" localSheetId="58">#REF!</definedName>
    <definedName name="Reduccióndelasdesigualdades" localSheetId="1">#REF!</definedName>
    <definedName name="Reduccióndelasdesigualdades" localSheetId="2">#REF!</definedName>
    <definedName name="Reduccióndelasdesigualdades" localSheetId="4">#REF!</definedName>
    <definedName name="Reduccióndelasdesigualdades" localSheetId="5">#REF!</definedName>
    <definedName name="Reduccióndelasdesigualdades" localSheetId="6">#REF!</definedName>
    <definedName name="Reduccióndelasdesigualdades" localSheetId="7">#REF!</definedName>
    <definedName name="Reduccióndelasdesigualdades" localSheetId="9">#REF!</definedName>
    <definedName name="Reduccióndelasdesigualdades">#REF!</definedName>
    <definedName name="Salud" localSheetId="15">#REF!</definedName>
    <definedName name="Salud" localSheetId="16">#REF!</definedName>
    <definedName name="Salud" localSheetId="17">#REF!</definedName>
    <definedName name="Salud" localSheetId="18">#REF!</definedName>
    <definedName name="Salud" localSheetId="22">#REF!</definedName>
    <definedName name="Salud" localSheetId="23">#REF!</definedName>
    <definedName name="Salud" localSheetId="24">#REF!</definedName>
    <definedName name="Salud" localSheetId="25">#REF!</definedName>
    <definedName name="Salud" localSheetId="28">#REF!</definedName>
    <definedName name="Salud" localSheetId="29">#REF!</definedName>
    <definedName name="Salud" localSheetId="30">#REF!</definedName>
    <definedName name="Salud" localSheetId="31">#REF!</definedName>
    <definedName name="Salud" localSheetId="32">#REF!</definedName>
    <definedName name="Salud" localSheetId="33">#REF!</definedName>
    <definedName name="Salud" localSheetId="34">#REF!</definedName>
    <definedName name="Salud" localSheetId="36">#REF!</definedName>
    <definedName name="Salud" localSheetId="37">#REF!</definedName>
    <definedName name="Salud" localSheetId="38">#REF!</definedName>
    <definedName name="Salud" localSheetId="44">#REF!</definedName>
    <definedName name="Salud" localSheetId="45">#REF!</definedName>
    <definedName name="Salud" localSheetId="47">#REF!</definedName>
    <definedName name="Salud" localSheetId="49">#REF!</definedName>
    <definedName name="Salud" localSheetId="50">#REF!</definedName>
    <definedName name="Salud" localSheetId="51">#REF!</definedName>
    <definedName name="Salud" localSheetId="52">#REF!</definedName>
    <definedName name="Salud" localSheetId="56">#REF!</definedName>
    <definedName name="Salud" localSheetId="58">#REF!</definedName>
    <definedName name="Salud" localSheetId="1">#REF!</definedName>
    <definedName name="Salud" localSheetId="2">#REF!</definedName>
    <definedName name="Salud" localSheetId="4">#REF!</definedName>
    <definedName name="Salud" localSheetId="5">#REF!</definedName>
    <definedName name="Salud" localSheetId="6">#REF!</definedName>
    <definedName name="Salud" localSheetId="7">#REF!</definedName>
    <definedName name="Salud" localSheetId="9">#REF!</definedName>
    <definedName name="Salud">#REF!</definedName>
    <definedName name="Saludybienestar" localSheetId="15">#REF!</definedName>
    <definedName name="Saludybienestar" localSheetId="16">#REF!</definedName>
    <definedName name="Saludybienestar" localSheetId="17">#REF!</definedName>
    <definedName name="Saludybienestar" localSheetId="18">#REF!</definedName>
    <definedName name="Saludybienestar" localSheetId="22">#REF!</definedName>
    <definedName name="Saludybienestar" localSheetId="23">#REF!</definedName>
    <definedName name="Saludybienestar" localSheetId="24">#REF!</definedName>
    <definedName name="Saludybienestar" localSheetId="25">#REF!</definedName>
    <definedName name="Saludybienestar" localSheetId="28">#REF!</definedName>
    <definedName name="Saludybienestar" localSheetId="29">#REF!</definedName>
    <definedName name="Saludybienestar" localSheetId="30">#REF!</definedName>
    <definedName name="Saludybienestar" localSheetId="31">#REF!</definedName>
    <definedName name="Saludybienestar" localSheetId="32">#REF!</definedName>
    <definedName name="Saludybienestar" localSheetId="33">#REF!</definedName>
    <definedName name="Saludybienestar" localSheetId="34">#REF!</definedName>
    <definedName name="Saludybienestar" localSheetId="36">#REF!</definedName>
    <definedName name="Saludybienestar" localSheetId="37">#REF!</definedName>
    <definedName name="Saludybienestar" localSheetId="38">#REF!</definedName>
    <definedName name="Saludybienestar" localSheetId="44">#REF!</definedName>
    <definedName name="Saludybienestar" localSheetId="45">#REF!</definedName>
    <definedName name="Saludybienestar" localSheetId="47">#REF!</definedName>
    <definedName name="Saludybienestar" localSheetId="49">#REF!</definedName>
    <definedName name="Saludybienestar" localSheetId="50">#REF!</definedName>
    <definedName name="Saludybienestar" localSheetId="51">#REF!</definedName>
    <definedName name="Saludybienestar" localSheetId="52">#REF!</definedName>
    <definedName name="Saludybienestar" localSheetId="56">#REF!</definedName>
    <definedName name="Saludybienestar" localSheetId="58">#REF!</definedName>
    <definedName name="Saludybienestar" localSheetId="1">#REF!</definedName>
    <definedName name="Saludybienestar" localSheetId="2">#REF!</definedName>
    <definedName name="Saludybienestar" localSheetId="4">#REF!</definedName>
    <definedName name="Saludybienestar" localSheetId="5">#REF!</definedName>
    <definedName name="Saludybienestar" localSheetId="6">#REF!</definedName>
    <definedName name="Saludybienestar" localSheetId="7">#REF!</definedName>
    <definedName name="Saludybienestar" localSheetId="9">#REF!</definedName>
    <definedName name="Saludybienestar">#REF!</definedName>
    <definedName name="SeguridadConvivenciayJusticia" localSheetId="15">#REF!</definedName>
    <definedName name="SeguridadConvivenciayJusticia" localSheetId="16">#REF!</definedName>
    <definedName name="SeguridadConvivenciayJusticia" localSheetId="17">#REF!</definedName>
    <definedName name="SeguridadConvivenciayJusticia" localSheetId="18">#REF!</definedName>
    <definedName name="SeguridadConvivenciayJusticia" localSheetId="22">#REF!</definedName>
    <definedName name="SeguridadConvivenciayJusticia" localSheetId="23">#REF!</definedName>
    <definedName name="SeguridadConvivenciayJusticia" localSheetId="24">#REF!</definedName>
    <definedName name="SeguridadConvivenciayJusticia" localSheetId="25">#REF!</definedName>
    <definedName name="SeguridadConvivenciayJusticia" localSheetId="28">#REF!</definedName>
    <definedName name="SeguridadConvivenciayJusticia" localSheetId="29">#REF!</definedName>
    <definedName name="SeguridadConvivenciayJusticia" localSheetId="30">#REF!</definedName>
    <definedName name="SeguridadConvivenciayJusticia" localSheetId="31">#REF!</definedName>
    <definedName name="SeguridadConvivenciayJusticia" localSheetId="32">#REF!</definedName>
    <definedName name="SeguridadConvivenciayJusticia" localSheetId="33">#REF!</definedName>
    <definedName name="SeguridadConvivenciayJusticia" localSheetId="34">#REF!</definedName>
    <definedName name="SeguridadConvivenciayJusticia" localSheetId="36">#REF!</definedName>
    <definedName name="SeguridadConvivenciayJusticia" localSheetId="37">#REF!</definedName>
    <definedName name="SeguridadConvivenciayJusticia" localSheetId="38">#REF!</definedName>
    <definedName name="SeguridadConvivenciayJusticia" localSheetId="44">#REF!</definedName>
    <definedName name="SeguridadConvivenciayJusticia" localSheetId="45">#REF!</definedName>
    <definedName name="SeguridadConvivenciayJusticia" localSheetId="47">#REF!</definedName>
    <definedName name="SeguridadConvivenciayJusticia" localSheetId="49">#REF!</definedName>
    <definedName name="SeguridadConvivenciayJusticia" localSheetId="50">#REF!</definedName>
    <definedName name="SeguridadConvivenciayJusticia" localSheetId="51">#REF!</definedName>
    <definedName name="SeguridadConvivenciayJusticia" localSheetId="52">#REF!</definedName>
    <definedName name="SeguridadConvivenciayJusticia" localSheetId="56">#REF!</definedName>
    <definedName name="SeguridadConvivenciayJusticia" localSheetId="58">#REF!</definedName>
    <definedName name="SeguridadConvivenciayJusticia" localSheetId="1">#REF!</definedName>
    <definedName name="SeguridadConvivenciayJusticia" localSheetId="2">#REF!</definedName>
    <definedName name="SeguridadConvivenciayJusticia" localSheetId="4">#REF!</definedName>
    <definedName name="SeguridadConvivenciayJusticia" localSheetId="5">#REF!</definedName>
    <definedName name="SeguridadConvivenciayJusticia" localSheetId="6">#REF!</definedName>
    <definedName name="SeguridadConvivenciayJusticia" localSheetId="7">#REF!</definedName>
    <definedName name="SeguridadConvivenciayJusticia" localSheetId="9">#REF!</definedName>
    <definedName name="SeguridadConvivenciayJusticia">#REF!</definedName>
    <definedName name="Trabajodecenteycrecimientoeconómico" localSheetId="15">#REF!</definedName>
    <definedName name="Trabajodecenteycrecimientoeconómico" localSheetId="16">#REF!</definedName>
    <definedName name="Trabajodecenteycrecimientoeconómico" localSheetId="17">#REF!</definedName>
    <definedName name="Trabajodecenteycrecimientoeconómico" localSheetId="18">#REF!</definedName>
    <definedName name="Trabajodecenteycrecimientoeconómico" localSheetId="22">#REF!</definedName>
    <definedName name="Trabajodecenteycrecimientoeconómico" localSheetId="23">#REF!</definedName>
    <definedName name="Trabajodecenteycrecimientoeconómico" localSheetId="24">#REF!</definedName>
    <definedName name="Trabajodecenteycrecimientoeconómico" localSheetId="25">#REF!</definedName>
    <definedName name="Trabajodecenteycrecimientoeconómico" localSheetId="28">#REF!</definedName>
    <definedName name="Trabajodecenteycrecimientoeconómico" localSheetId="29">#REF!</definedName>
    <definedName name="Trabajodecenteycrecimientoeconómico" localSheetId="30">#REF!</definedName>
    <definedName name="Trabajodecenteycrecimientoeconómico" localSheetId="31">#REF!</definedName>
    <definedName name="Trabajodecenteycrecimientoeconómico" localSheetId="32">#REF!</definedName>
    <definedName name="Trabajodecenteycrecimientoeconómico" localSheetId="33">#REF!</definedName>
    <definedName name="Trabajodecenteycrecimientoeconómico" localSheetId="34">#REF!</definedName>
    <definedName name="Trabajodecenteycrecimientoeconómico" localSheetId="36">#REF!</definedName>
    <definedName name="Trabajodecenteycrecimientoeconómico" localSheetId="37">#REF!</definedName>
    <definedName name="Trabajodecenteycrecimientoeconómico" localSheetId="38">#REF!</definedName>
    <definedName name="Trabajodecenteycrecimientoeconómico" localSheetId="44">#REF!</definedName>
    <definedName name="Trabajodecenteycrecimientoeconómico" localSheetId="45">#REF!</definedName>
    <definedName name="Trabajodecenteycrecimientoeconómico" localSheetId="47">#REF!</definedName>
    <definedName name="Trabajodecenteycrecimientoeconómico" localSheetId="49">#REF!</definedName>
    <definedName name="Trabajodecenteycrecimientoeconómico" localSheetId="50">#REF!</definedName>
    <definedName name="Trabajodecenteycrecimientoeconómico" localSheetId="51">#REF!</definedName>
    <definedName name="Trabajodecenteycrecimientoeconómico" localSheetId="52">#REF!</definedName>
    <definedName name="Trabajodecenteycrecimientoeconómico" localSheetId="56">#REF!</definedName>
    <definedName name="Trabajodecenteycrecimientoeconómico" localSheetId="58">#REF!</definedName>
    <definedName name="Trabajodecenteycrecimientoeconómico" localSheetId="1">#REF!</definedName>
    <definedName name="Trabajodecenteycrecimientoeconómico" localSheetId="2">#REF!</definedName>
    <definedName name="Trabajodecenteycrecimientoeconómico" localSheetId="4">#REF!</definedName>
    <definedName name="Trabajodecenteycrecimientoeconómico" localSheetId="5">#REF!</definedName>
    <definedName name="Trabajodecenteycrecimientoeconómico" localSheetId="6">#REF!</definedName>
    <definedName name="Trabajodecenteycrecimientoeconómico" localSheetId="7">#REF!</definedName>
    <definedName name="Trabajodecenteycrecimientoeconómico" localSheetId="9">#REF!</definedName>
    <definedName name="Trabajodecenteycrecimientoeconómico">#REF!</definedName>
    <definedName name="Vidadeecosistemasterrestres" localSheetId="15">#REF!</definedName>
    <definedName name="Vidadeecosistemasterrestres" localSheetId="16">#REF!</definedName>
    <definedName name="Vidadeecosistemasterrestres" localSheetId="17">#REF!</definedName>
    <definedName name="Vidadeecosistemasterrestres" localSheetId="18">#REF!</definedName>
    <definedName name="Vidadeecosistemasterrestres" localSheetId="22">#REF!</definedName>
    <definedName name="Vidadeecosistemasterrestres" localSheetId="23">#REF!</definedName>
    <definedName name="Vidadeecosistemasterrestres" localSheetId="24">#REF!</definedName>
    <definedName name="Vidadeecosistemasterrestres" localSheetId="25">#REF!</definedName>
    <definedName name="Vidadeecosistemasterrestres" localSheetId="28">#REF!</definedName>
    <definedName name="Vidadeecosistemasterrestres" localSheetId="29">#REF!</definedName>
    <definedName name="Vidadeecosistemasterrestres" localSheetId="30">#REF!</definedName>
    <definedName name="Vidadeecosistemasterrestres" localSheetId="31">#REF!</definedName>
    <definedName name="Vidadeecosistemasterrestres" localSheetId="32">#REF!</definedName>
    <definedName name="Vidadeecosistemasterrestres" localSheetId="33">#REF!</definedName>
    <definedName name="Vidadeecosistemasterrestres" localSheetId="34">#REF!</definedName>
    <definedName name="Vidadeecosistemasterrestres" localSheetId="36">#REF!</definedName>
    <definedName name="Vidadeecosistemasterrestres" localSheetId="37">#REF!</definedName>
    <definedName name="Vidadeecosistemasterrestres" localSheetId="38">#REF!</definedName>
    <definedName name="Vidadeecosistemasterrestres" localSheetId="44">#REF!</definedName>
    <definedName name="Vidadeecosistemasterrestres" localSheetId="45">#REF!</definedName>
    <definedName name="Vidadeecosistemasterrestres" localSheetId="47">#REF!</definedName>
    <definedName name="Vidadeecosistemasterrestres" localSheetId="49">#REF!</definedName>
    <definedName name="Vidadeecosistemasterrestres" localSheetId="50">#REF!</definedName>
    <definedName name="Vidadeecosistemasterrestres" localSheetId="51">#REF!</definedName>
    <definedName name="Vidadeecosistemasterrestres" localSheetId="52">#REF!</definedName>
    <definedName name="Vidadeecosistemasterrestres" localSheetId="56">#REF!</definedName>
    <definedName name="Vidadeecosistemasterrestres" localSheetId="58">#REF!</definedName>
    <definedName name="Vidadeecosistemasterrestres" localSheetId="1">#REF!</definedName>
    <definedName name="Vidadeecosistemasterrestres" localSheetId="2">#REF!</definedName>
    <definedName name="Vidadeecosistemasterrestres" localSheetId="4">#REF!</definedName>
    <definedName name="Vidadeecosistemasterrestres" localSheetId="5">#REF!</definedName>
    <definedName name="Vidadeecosistemasterrestres" localSheetId="6">#REF!</definedName>
    <definedName name="Vidadeecosistemasterrestres" localSheetId="7">#REF!</definedName>
    <definedName name="Vidadeecosistemasterrestres" localSheetId="9">#REF!</definedName>
    <definedName name="Vidadeecosistemasterrestres">#REF!</definedName>
    <definedName name="Vidasubmarina" localSheetId="15">#REF!</definedName>
    <definedName name="Vidasubmarina" localSheetId="16">#REF!</definedName>
    <definedName name="Vidasubmarina" localSheetId="17">#REF!</definedName>
    <definedName name="Vidasubmarina" localSheetId="18">#REF!</definedName>
    <definedName name="Vidasubmarina" localSheetId="22">#REF!</definedName>
    <definedName name="Vidasubmarina" localSheetId="23">#REF!</definedName>
    <definedName name="Vidasubmarina" localSheetId="24">#REF!</definedName>
    <definedName name="Vidasubmarina" localSheetId="25">#REF!</definedName>
    <definedName name="Vidasubmarina" localSheetId="28">#REF!</definedName>
    <definedName name="Vidasubmarina" localSheetId="29">#REF!</definedName>
    <definedName name="Vidasubmarina" localSheetId="30">#REF!</definedName>
    <definedName name="Vidasubmarina" localSheetId="31">#REF!</definedName>
    <definedName name="Vidasubmarina" localSheetId="32">#REF!</definedName>
    <definedName name="Vidasubmarina" localSheetId="33">#REF!</definedName>
    <definedName name="Vidasubmarina" localSheetId="34">#REF!</definedName>
    <definedName name="Vidasubmarina" localSheetId="36">#REF!</definedName>
    <definedName name="Vidasubmarina" localSheetId="37">#REF!</definedName>
    <definedName name="Vidasubmarina" localSheetId="38">#REF!</definedName>
    <definedName name="Vidasubmarina" localSheetId="44">#REF!</definedName>
    <definedName name="Vidasubmarina" localSheetId="45">#REF!</definedName>
    <definedName name="Vidasubmarina" localSheetId="47">#REF!</definedName>
    <definedName name="Vidasubmarina" localSheetId="49">#REF!</definedName>
    <definedName name="Vidasubmarina" localSheetId="50">#REF!</definedName>
    <definedName name="Vidasubmarina" localSheetId="51">#REF!</definedName>
    <definedName name="Vidasubmarina" localSheetId="52">#REF!</definedName>
    <definedName name="Vidasubmarina" localSheetId="56">#REF!</definedName>
    <definedName name="Vidasubmarina" localSheetId="58">#REF!</definedName>
    <definedName name="Vidasubmarina" localSheetId="1">#REF!</definedName>
    <definedName name="Vidasubmarina" localSheetId="2">#REF!</definedName>
    <definedName name="Vidasubmarina" localSheetId="4">#REF!</definedName>
    <definedName name="Vidasubmarina" localSheetId="5">#REF!</definedName>
    <definedName name="Vidasubmarina" localSheetId="6">#REF!</definedName>
    <definedName name="Vidasubmarina" localSheetId="7">#REF!</definedName>
    <definedName name="Vidasubmarina" localSheetId="9">#REF!</definedName>
    <definedName name="Vidasubmari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6" roundtripDataChecksum="LJ5wuPcG+D/QcWXiszUwCpKnEtU5KrMIiSmDseOQoIE="/>
    </ext>
  </extLst>
</workbook>
</file>

<file path=xl/calcChain.xml><?xml version="1.0" encoding="utf-8"?>
<calcChain xmlns="http://schemas.openxmlformats.org/spreadsheetml/2006/main">
  <c r="D50" i="46" l="1"/>
  <c r="D52" i="46" s="1"/>
  <c r="J37" i="30"/>
  <c r="L37" i="30" s="1"/>
  <c r="D39" i="30" s="1"/>
  <c r="F39" i="30" s="1"/>
  <c r="H39" i="30" s="1"/>
  <c r="J39" i="30" s="1"/>
  <c r="L39" i="30" s="1"/>
  <c r="D41" i="30" s="1"/>
  <c r="F41" i="30" s="1"/>
  <c r="H41" i="30" s="1"/>
  <c r="F43" i="28"/>
  <c r="DE55" i="1"/>
  <c r="DE54" i="1"/>
  <c r="DE53" i="1"/>
  <c r="DE52" i="1"/>
  <c r="DE51" i="1"/>
  <c r="DE50" i="1"/>
  <c r="DE49" i="1"/>
  <c r="BD49" i="1"/>
  <c r="BJ49" i="1" s="1"/>
  <c r="DE48" i="1"/>
  <c r="BD48" i="1"/>
  <c r="DE47" i="1"/>
  <c r="DE46" i="1"/>
  <c r="DE45" i="1"/>
  <c r="DE44" i="1"/>
  <c r="DE43" i="1"/>
  <c r="BD43" i="1"/>
  <c r="DE42" i="1"/>
  <c r="DE41" i="1"/>
  <c r="DE40" i="1"/>
  <c r="DE39" i="1"/>
  <c r="AB39" i="1"/>
  <c r="AB38" i="1"/>
  <c r="AB37" i="1"/>
  <c r="DE36" i="1"/>
  <c r="P36" i="1"/>
  <c r="Q36" i="1" s="1"/>
  <c r="R36" i="1" s="1"/>
  <c r="S36" i="1" s="1"/>
  <c r="T36" i="1" s="1"/>
  <c r="U36" i="1" s="1"/>
  <c r="V36" i="1" s="1"/>
  <c r="W36" i="1" s="1"/>
  <c r="X36" i="1" s="1"/>
  <c r="Y36" i="1" s="1"/>
  <c r="Z36" i="1" s="1"/>
  <c r="AA36" i="1" s="1"/>
  <c r="AB36" i="1" s="1"/>
  <c r="DE35" i="1"/>
  <c r="P35" i="1"/>
  <c r="Q35" i="1" s="1"/>
  <c r="R35" i="1" s="1"/>
  <c r="S35" i="1" s="1"/>
  <c r="T35" i="1" s="1"/>
  <c r="U35" i="1" s="1"/>
  <c r="V35" i="1" s="1"/>
  <c r="W35" i="1" s="1"/>
  <c r="X35" i="1" s="1"/>
  <c r="Y35" i="1" s="1"/>
  <c r="Z35" i="1" s="1"/>
  <c r="AA35" i="1" s="1"/>
  <c r="AB35" i="1" s="1"/>
  <c r="DE34" i="1"/>
  <c r="U34" i="1"/>
  <c r="V34" i="1" s="1"/>
  <c r="W34" i="1" s="1"/>
  <c r="X34" i="1" s="1"/>
  <c r="Y34" i="1" s="1"/>
  <c r="Z34" i="1" s="1"/>
  <c r="AA34" i="1" s="1"/>
  <c r="AB34" i="1" s="1"/>
  <c r="P34" i="1"/>
  <c r="Q34" i="1" s="1"/>
  <c r="R34" i="1" s="1"/>
  <c r="S34" i="1" s="1"/>
  <c r="DE33" i="1"/>
  <c r="DE32" i="1"/>
  <c r="P32" i="1"/>
  <c r="Q32" i="1" s="1"/>
  <c r="R32" i="1" s="1"/>
  <c r="S32" i="1" s="1"/>
  <c r="T32" i="1" s="1"/>
  <c r="U32" i="1" s="1"/>
  <c r="V32" i="1" s="1"/>
  <c r="W32" i="1" s="1"/>
  <c r="X32" i="1" s="1"/>
  <c r="Y32" i="1" s="1"/>
  <c r="Z32" i="1" s="1"/>
  <c r="AA32" i="1" s="1"/>
  <c r="AB32" i="1" s="1"/>
  <c r="DA30" i="1"/>
  <c r="DA60" i="1" s="1"/>
  <c r="CW30" i="1"/>
  <c r="CW60" i="1" s="1"/>
  <c r="CS30" i="1"/>
  <c r="CS60" i="1" s="1"/>
  <c r="CO30" i="1"/>
  <c r="CO60" i="1" s="1"/>
  <c r="CK30" i="1"/>
  <c r="CK60" i="1" s="1"/>
  <c r="CG30" i="1"/>
  <c r="CG60" i="1" s="1"/>
  <c r="CC30" i="1"/>
  <c r="CC60" i="1" s="1"/>
  <c r="BY30" i="1"/>
  <c r="BY60" i="1" s="1"/>
  <c r="BU30" i="1"/>
  <c r="BU60" i="1" s="1"/>
  <c r="BQ30" i="1"/>
  <c r="BQ60" i="1" s="1"/>
  <c r="BM30" i="1"/>
  <c r="BM60" i="1" s="1"/>
  <c r="BI30" i="1"/>
  <c r="BI60" i="1" s="1"/>
  <c r="BE30" i="1"/>
  <c r="BE31" i="1" s="1"/>
  <c r="DE31" i="1" s="1"/>
  <c r="DE29" i="1"/>
  <c r="BD29" i="1"/>
  <c r="AB29" i="1"/>
  <c r="T29" i="1"/>
  <c r="S29" i="1"/>
  <c r="R29" i="1"/>
  <c r="DE28" i="1"/>
  <c r="AB28" i="1"/>
  <c r="T28" i="1"/>
  <c r="S28" i="1"/>
  <c r="R28" i="1"/>
  <c r="DE27" i="1"/>
  <c r="AB27" i="1"/>
  <c r="T27" i="1"/>
  <c r="S27" i="1"/>
  <c r="R27" i="1"/>
  <c r="DE26" i="1"/>
  <c r="BD25" i="1"/>
  <c r="BD24" i="1"/>
  <c r="DE23" i="1"/>
  <c r="BD23" i="1"/>
  <c r="DE22" i="1"/>
  <c r="Q22" i="1"/>
  <c r="R22" i="1" s="1"/>
  <c r="S22" i="1" s="1"/>
  <c r="T22" i="1" s="1"/>
  <c r="U22" i="1" s="1"/>
  <c r="V22" i="1" s="1"/>
  <c r="W22" i="1" s="1"/>
  <c r="X22" i="1" s="1"/>
  <c r="Y22" i="1" s="1"/>
  <c r="Z22" i="1" s="1"/>
  <c r="AA22" i="1" s="1"/>
  <c r="AB22" i="1" s="1"/>
  <c r="K22" i="1"/>
  <c r="DE21" i="1"/>
  <c r="BF21" i="1"/>
  <c r="AT21" i="1"/>
  <c r="AU21" i="1" s="1"/>
  <c r="AV21" i="1" s="1"/>
  <c r="AW21" i="1" s="1"/>
  <c r="AX21" i="1" s="1"/>
  <c r="AY21" i="1" s="1"/>
  <c r="AZ21" i="1" s="1"/>
  <c r="BA21" i="1" s="1"/>
  <c r="BB21" i="1" s="1"/>
  <c r="BC21" i="1" s="1"/>
  <c r="BD21" i="1" s="1"/>
  <c r="AR21" i="1"/>
  <c r="Q21" i="1"/>
  <c r="R21" i="1" s="1"/>
  <c r="S21" i="1" s="1"/>
  <c r="T21" i="1" s="1"/>
  <c r="U21" i="1" s="1"/>
  <c r="V21" i="1" s="1"/>
  <c r="W21" i="1" s="1"/>
  <c r="X21" i="1" s="1"/>
  <c r="Y21" i="1" s="1"/>
  <c r="Z21" i="1" s="1"/>
  <c r="AA21" i="1" s="1"/>
  <c r="AB21" i="1" s="1"/>
  <c r="K21" i="1"/>
  <c r="DE20" i="1"/>
  <c r="BD20" i="1"/>
  <c r="Q20" i="1"/>
  <c r="R20" i="1" s="1"/>
  <c r="S20" i="1" s="1"/>
  <c r="T20" i="1" s="1"/>
  <c r="U20" i="1" s="1"/>
  <c r="V20" i="1" s="1"/>
  <c r="W20" i="1" s="1"/>
  <c r="X20" i="1" s="1"/>
  <c r="Y20" i="1" s="1"/>
  <c r="Z20" i="1" s="1"/>
  <c r="AA20" i="1" s="1"/>
  <c r="AB20" i="1" s="1"/>
  <c r="K20" i="1"/>
  <c r="DE19" i="1"/>
  <c r="Q19" i="1"/>
  <c r="R19" i="1" s="1"/>
  <c r="S19" i="1" s="1"/>
  <c r="T19" i="1" s="1"/>
  <c r="U19" i="1" s="1"/>
  <c r="V19" i="1" s="1"/>
  <c r="W19" i="1" s="1"/>
  <c r="X19" i="1" s="1"/>
  <c r="Y19" i="1" s="1"/>
  <c r="Z19" i="1" s="1"/>
  <c r="AA19" i="1" s="1"/>
  <c r="AB19" i="1" s="1"/>
  <c r="K19" i="1"/>
  <c r="DE18" i="1"/>
  <c r="AR18" i="1"/>
  <c r="AS18" i="1" s="1"/>
  <c r="AT18" i="1" s="1"/>
  <c r="AU18" i="1" s="1"/>
  <c r="AV18" i="1" s="1"/>
  <c r="AW18" i="1" s="1"/>
  <c r="AX18" i="1" s="1"/>
  <c r="AY18" i="1" s="1"/>
  <c r="AZ18" i="1" s="1"/>
  <c r="BA18" i="1" s="1"/>
  <c r="BB18" i="1" s="1"/>
  <c r="BC18" i="1" s="1"/>
  <c r="DE17" i="1"/>
  <c r="AR17" i="1"/>
  <c r="AS17" i="1" s="1"/>
  <c r="AT17" i="1" s="1"/>
  <c r="AU17" i="1" s="1"/>
  <c r="AV17" i="1" s="1"/>
  <c r="AW17" i="1" s="1"/>
  <c r="AX17" i="1" s="1"/>
  <c r="AY17" i="1" s="1"/>
  <c r="AZ17" i="1" s="1"/>
  <c r="BA17" i="1" s="1"/>
  <c r="BB17" i="1" s="1"/>
  <c r="BC17" i="1" s="1"/>
  <c r="DE16" i="1"/>
  <c r="BD16" i="1"/>
  <c r="DE15" i="1"/>
  <c r="BD15" i="1"/>
  <c r="BD14" i="1"/>
  <c r="AB14" i="1"/>
  <c r="DE13" i="1"/>
  <c r="BD13" i="1"/>
  <c r="AB13" i="1"/>
  <c r="BE60" i="1" l="1"/>
  <c r="DE30" i="1"/>
  <c r="DE60" i="1" s="1"/>
</calcChain>
</file>

<file path=xl/sharedStrings.xml><?xml version="1.0" encoding="utf-8"?>
<sst xmlns="http://schemas.openxmlformats.org/spreadsheetml/2006/main" count="9175" uniqueCount="1312">
  <si>
    <t>FORMATO DE PLAN DE ACCION POLÍTICAS PÚBLICAS</t>
  </si>
  <si>
    <t>Política Pública de Seguridad Alimentaria y Nutricional "CONSTRUYENDO CIUDADANIA ALIMENTARIA 2019-2031"</t>
  </si>
  <si>
    <t>Documento CONPES Distrital No: 09</t>
  </si>
  <si>
    <t>Fecha de aprobación:</t>
  </si>
  <si>
    <t>Fecha de actualización:</t>
  </si>
  <si>
    <t>Fecha de corte de seguimiento:</t>
  </si>
  <si>
    <t>Sector líder:</t>
  </si>
  <si>
    <t>DesarrolloEconómicoIndustriayTurismo</t>
  </si>
  <si>
    <t>Entidad líder:</t>
  </si>
  <si>
    <t>Secretaría Distrital de Desarrollo Económico</t>
  </si>
  <si>
    <t>Sector corresponsable 1:</t>
  </si>
  <si>
    <t>Salud</t>
  </si>
  <si>
    <t>Entidad 1:</t>
  </si>
  <si>
    <t>Secretaría Distrital de Salud</t>
  </si>
  <si>
    <t>Sector corresponsable 2:</t>
  </si>
  <si>
    <t xml:space="preserve">Secretaria Distrital de Educación </t>
  </si>
  <si>
    <t>Entidad 2:</t>
  </si>
  <si>
    <t>Sector corresponsable 3:</t>
  </si>
  <si>
    <t xml:space="preserve">Social </t>
  </si>
  <si>
    <t>Entidad 3:</t>
  </si>
  <si>
    <t xml:space="preserve">Secretaria de Integración Social </t>
  </si>
  <si>
    <t>Objetivo General de la Política Pública: Superar de manera progresiva la inseguridad alimentaria y la malnutrición en los habitantes de Distrito Capital al 2031 con un enfoque de ciudadanía alimentaría.</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</si>
  <si>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</si>
  <si>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</si>
  <si>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</si>
  <si>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</si>
  <si>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</si>
  <si>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</si>
  <si>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</si>
  <si>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</si>
  <si>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</si>
  <si>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</si>
  <si>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</si>
  <si>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</si>
  <si>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</si>
  <si>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</si>
  <si>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</si>
  <si>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</si>
  <si>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Indicador del PDD</t>
  </si>
  <si>
    <t>Código Meta
PDD</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</si>
  <si>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</si>
  <si>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</si>
  <si>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</si>
  <si>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</si>
  <si>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</si>
  <si>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</si>
  <si>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</si>
  <si>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</si>
  <si>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</si>
  <si>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</si>
  <si>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</si>
  <si>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</si>
  <si>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</si>
  <si>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</si>
  <si>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</si>
  <si>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</si>
  <si>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</si>
  <si>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</si>
  <si>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</si>
  <si>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</si>
  <si>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2019</t>
  </si>
  <si>
    <t>Meta 2020</t>
  </si>
  <si>
    <t>Meta 2021</t>
  </si>
  <si>
    <t>Meta 2022</t>
  </si>
  <si>
    <t>Meta 2023</t>
  </si>
  <si>
    <t>Meta 2024</t>
  </si>
  <si>
    <t>Meta 2025</t>
  </si>
  <si>
    <t>Meta 2026</t>
  </si>
  <si>
    <t>Meta 2027</t>
  </si>
  <si>
    <t>Meta 2028</t>
  </si>
  <si>
    <t>Meta 2029</t>
  </si>
  <si>
    <t>Meta 2030</t>
  </si>
  <si>
    <t>Meta 2031</t>
  </si>
  <si>
    <t>Costo Estimado</t>
  </si>
  <si>
    <t>Recurso disponible.</t>
  </si>
  <si>
    <t>Fuente de financiación</t>
  </si>
  <si>
    <t>Código Proyecto de Invesión</t>
  </si>
  <si>
    <t>Recurso disponible</t>
  </si>
  <si>
    <t>1. Incidir progresivamente en las situaciones de inequidad económica  y social que afectan la seguridad y la soberanía alimentaria y nutricional de los habitantes de Bogotá D.C.</t>
  </si>
  <si>
    <t xml:space="preserve">1.1 Mejorar las condiciones de empleo y/o  de las personas cabeza de hogar con menores de cinco (5) años reportados por desnutrición aguda en la SDS.            </t>
  </si>
  <si>
    <t>Porcentaje de personas cabeza de hogar con casos de desnutrición aguda en menores de 5 años que mejoraron sus condiciones de empleo y/o emprendimiento, a través de los programas ofrecidos por la SDDE.</t>
  </si>
  <si>
    <r>
      <rPr>
        <sz val="11"/>
        <color theme="1"/>
        <rFont val="Arial Narrow"/>
        <family val="2"/>
      </rPr>
      <t xml:space="preserve">Personas cabeza de hogar con casos de desnutrición aguda en menores de 5 años atendidas por la ruta de empleo a través de los programas  de la SDDE </t>
    </r>
    <r>
      <rPr>
        <b/>
        <sz val="11"/>
        <color theme="1"/>
        <rFont val="Arial Narrrow"/>
      </rPr>
      <t>/</t>
    </r>
    <r>
      <rPr>
        <sz val="11"/>
        <color theme="1"/>
        <rFont val="Arial Narrrow"/>
      </rPr>
      <t xml:space="preserve"> Total de personas cabeza de hogar remitidos por SDS *100 </t>
    </r>
  </si>
  <si>
    <t xml:space="preserve">Poblacional </t>
  </si>
  <si>
    <t>Creciente</t>
  </si>
  <si>
    <t>No</t>
  </si>
  <si>
    <t>1.1.1 Personas Cabezas de hogar de niños menores de 5 años en condición de desnutrición, remitidas a empleadores y que cumplan con los perfiles laborales requeridos por el mercado laboral en Bogotá D.C, a través de los programas de la SDDE.</t>
  </si>
  <si>
    <t>Número de personas Cabezas de hogar de niños menores de 5 años en condicion de desnutrición, que cumplan con los perfiles laborales requeridos por el mercado laboral en Bogotá.</t>
  </si>
  <si>
    <t>Sumatoria de personas cabeza de hogar de niños menores de 5 años en condición de desnutrición, que cumplan con los perfiles laborales requeridos por el mercado laboral en Bogotá, a través de los programas de la SDDE.</t>
  </si>
  <si>
    <t>Trabajodecenteycrecimientoeconómico
Hambre 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</si>
  <si>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2.3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</si>
  <si>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Diferencial</t>
  </si>
  <si>
    <t xml:space="preserve">suma </t>
  </si>
  <si>
    <t>NO</t>
  </si>
  <si>
    <t>Inversión</t>
  </si>
  <si>
    <t xml:space="preserve">Secretaría Distrital de Desarrollo Economico </t>
  </si>
  <si>
    <t xml:space="preserve">Subdireccion de Empleo y Formación </t>
  </si>
  <si>
    <t xml:space="preserve">Bernardo Brigard Posse </t>
  </si>
  <si>
    <t>3693777 Ext:166</t>
  </si>
  <si>
    <t xml:space="preserve">bbrigard@desarrolloeconomico.gov.co
</t>
  </si>
  <si>
    <t>Subredes integradas de servicios de Salud</t>
  </si>
  <si>
    <t>SDS</t>
  </si>
  <si>
    <t>Determinantes en salud</t>
  </si>
  <si>
    <t xml:space="preserve">Angela Lucia Cortes </t>
  </si>
  <si>
    <t>Alcortes@saludcapital.gov.co</t>
  </si>
  <si>
    <t>Personas cabeza de hogar con casos de desnutrición aguda en menores de 5 años que mejoraron sus condiciones de empleo a través de los programas  de empleo y/o emprendimiento de la SDDE / Total de personas cabeza de hogar remitidos por SDS *101</t>
  </si>
  <si>
    <t xml:space="preserve">1.1.2 Acciones Priorizadas e implementación del Plan Distrital de Emprendimiento y Desarrollo Empresarial (estrategias, programas, proyectos, plan de acción) del Portafolio de servicios especializados para emprendedores y empresarios de Bogotá y la región, a través de la ruta diferencial para personas cabeza de hogar con casos de desnutrición aguda en menores de 5 años
</t>
  </si>
  <si>
    <t xml:space="preserve">Número de personas cabeza de hogar con casos de desnutrición aguda en menores de 5 años, atendidas a través de los programas de emprendimiento ofrecidos por la SDDE. </t>
  </si>
  <si>
    <r>
      <rPr>
        <sz val="11"/>
        <color theme="1"/>
        <rFont val="Arial Narrow"/>
        <family val="2"/>
      </rPr>
      <t>Sumatoria del número de personas cabeza de hogar con casos de desnutrición aguda en menores de</t>
    </r>
    <r>
      <rPr>
        <sz val="11"/>
        <color theme="1"/>
        <rFont val="Arial"/>
        <family val="2"/>
      </rPr>
      <t xml:space="preserve"> 5 años atendidas a través de los programas de emprendimiento</t>
    </r>
    <r>
      <rPr>
        <sz val="11"/>
        <color theme="1"/>
        <rFont val="Arial"/>
        <family val="2"/>
      </rPr>
      <t xml:space="preserve"> de la SDDE</t>
    </r>
  </si>
  <si>
    <t>Trabajodecenteycrecimientoeconómico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</si>
  <si>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</si>
  <si>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SI</t>
  </si>
  <si>
    <t>Subdirección de Emprendimiento y Negocios</t>
  </si>
  <si>
    <t>Angelica Segura</t>
  </si>
  <si>
    <t>3693777 Ext: 176, 502</t>
  </si>
  <si>
    <t>asegura@desarrolloeconomico..gov.co</t>
  </si>
  <si>
    <t>DesarrolloEconómicoIndustriayTurismo
Secretaría Distrital de la Mujer</t>
  </si>
  <si>
    <t xml:space="preserve">Secretaría Distrital de Desarrollo Económico
</t>
  </si>
  <si>
    <t xml:space="preserve">Dirección de Desarrollo Empresarial y Empleo / Subdirección de Emprendimiento y Negocios
</t>
  </si>
  <si>
    <t>Subdirector de Emprendimiento y Negocios</t>
  </si>
  <si>
    <t xml:space="preserve">3693777 Ext: 176, 502
3169001 </t>
  </si>
  <si>
    <t xml:space="preserve">1.2 Fomentar la competitividad de las unidades productivas rurales bogotanas por medio del impulso a los procesos de reconversión productiva y tecnológica rural sostenible. </t>
  </si>
  <si>
    <t>Variación del ingreso de las unidades productivas rurales vinculadas a los procesos de fortalecimiento de capacidades y transferencia tecnológica en materia de producción, comercialización y asociatividad rural.</t>
  </si>
  <si>
    <t>Sumatoria de los ingresos de las unidades productivas rurales vinculadas a los procesos de fortalecimiento de capacidades y transferencia tecnológica en materia de producción, comercialización y asociatividad rural, menos el valor de los ingresos de las unidades productivas rurales del año anterior / sumatoria de los ingresos de las unidades productivas rurales del año anterior *100</t>
  </si>
  <si>
    <t>Territorial</t>
  </si>
  <si>
    <t>Constante</t>
  </si>
  <si>
    <t>Sí</t>
  </si>
  <si>
    <t xml:space="preserve">1.2.1 Unidades productivas de la ruralidad bogotana, fortalecidas en materia de producción, comercialización  y asociatividad rural a través del impulso a los procesos de reconversión productiva y tecnológica rural sostenible. </t>
  </si>
  <si>
    <t xml:space="preserve">Número de Unidades productivas de la ruralidad Bogotana vinculadas a los procesos de fortalecimiento de capacidades y transferencia tecnológica en materia de producción, comercialización y asociatividad rural. 
</t>
  </si>
  <si>
    <t xml:space="preserve">Sumatoria de unidades productivas campesinas vinculadas a los procesos de fortalecimiento de capacidades y transferencia tecnológica en materia de producción, comercialización  y asociatividad rural. </t>
  </si>
  <si>
    <t>Findelapobreza
HambreCero</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</si>
  <si>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</si>
  <si>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Suma</t>
  </si>
  <si>
    <t>Subdirección de Economia Rural</t>
  </si>
  <si>
    <t>Adriana Moreno</t>
  </si>
  <si>
    <t>3693777 Ext:206</t>
  </si>
  <si>
    <t>amoreno@desarrolloeconomico.gov.co</t>
  </si>
  <si>
    <t xml:space="preserve">Dirección de Economia Rural y Abastecimiento Alimentario. </t>
  </si>
  <si>
    <t xml:space="preserve">Hugo Ambrosio Rojas Figueroa </t>
  </si>
  <si>
    <t>hrojas@desarrolloeconomico.gov.co</t>
  </si>
  <si>
    <t xml:space="preserve">Variación del ingreso de las unidades productivas rurales vinculadas a los procesos de fortalecimiento de capacidades y transferencia tecnológica en materia de producción, comercialización y asociatividad rural.
</t>
  </si>
  <si>
    <t xml:space="preserve">Sumatoria de los ingresos de las unidades productivas rurales vinculadas a los procesos de fortalecimiento de capacidades y transferencia tecnológica en materia de producción, comercialización y asociatividad rural, menos el valor de los ingresos de las unidades productivas rurales del año anterior / sumatoria de los ingresos de las unidades productivas rurales del año anterior *100
</t>
  </si>
  <si>
    <t xml:space="preserve">1.2.2 Red de actores de la cadena de abastecimiento que ofrecen productos alimenticios frescos de la Región. </t>
  </si>
  <si>
    <t>Número de actores de la cadena de abastecimiento identificados por la SDDE vinculados a la oferta de productos alimenticios frescos de la Región.</t>
  </si>
  <si>
    <t>Sumatoria del número de actores de la cadena de abastecimiento identificados por la SDDE vinculados a la oferta de productos alimenticios frescos de la Región.</t>
  </si>
  <si>
    <t>1.3.Mejoramiento del estado nutricional de los niños y niñas menores de cinco años.</t>
  </si>
  <si>
    <t xml:space="preserve">
Prevalencia del estado nutricional adecuado según el indicador peso para la talla en niños, niñas menores de cinco años</t>
  </si>
  <si>
    <t xml:space="preserve">
Número de niños, niñas menores de cinco años con adecuado estado nutricional según
el indicador peso para la talla/ Total de niños, niñas menores de cinco años captados a través del SISVAN.</t>
  </si>
  <si>
    <t>Derechos Humanos</t>
  </si>
  <si>
    <t>creciente</t>
  </si>
  <si>
    <t>1.3.1Intervenciones individuales para el diagnóstico, tratamiento, rehabilitación, paliación, cuidado de la salud que afectan las alteraciones nutricionales en menores de cinco años.</t>
  </si>
  <si>
    <t>Proporción de niños y niñas con seguimiento al estado nutricional durante la valoracion integral.</t>
  </si>
  <si>
    <t>Total de niños con seguimiento al estado nutricional durante la valoracion integral/ Total de niños menores de cinco años*100</t>
  </si>
  <si>
    <t>HambreCero</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</si>
  <si>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</si>
  <si>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Derechos Humanos,</t>
  </si>
  <si>
    <t>Secretaria Distrital de salud</t>
  </si>
  <si>
    <t>Dirección de Provisión de Servicios de Salud</t>
  </si>
  <si>
    <t>Mabel Angulo</t>
  </si>
  <si>
    <t>3649090 ext 9366</t>
  </si>
  <si>
    <t>fmangulo@saludcapital.gov.co</t>
  </si>
  <si>
    <t xml:space="preserve">DIRECCIÓN DE PROVISIÓN DE SERVICIOS DE SALUD </t>
  </si>
  <si>
    <t xml:space="preserve"> Martha Yolanda Ruiz </t>
  </si>
  <si>
    <t xml:space="preserve">
MYRuiz@saludcapital.gov.co </t>
  </si>
  <si>
    <t xml:space="preserve">1.3.2 Niños y niñas menores de 5 años con estado nutricional adecuado, atendidos en las Modalidades de Atencion de Primera Infancia. </t>
  </si>
  <si>
    <t>Porcentaje de Niños y niñas menores de 5 años con peso adecuado para la talla, atendidos en las Modalidades de Primera Infancia.</t>
  </si>
  <si>
    <t>No. de niños y niñas menores de 5 años con peso adecuado para la talla. / Total de niños y niñas menores de 5 años atendidos en las Modalidades de Primera Infancia , 4o. Trimestre</t>
  </si>
  <si>
    <t>Funcionamiento</t>
  </si>
  <si>
    <t>C-4102-1500-18-0-4102001</t>
  </si>
  <si>
    <t>3649090 ext 9367</t>
  </si>
  <si>
    <t>Regional Bogotá ICBF</t>
  </si>
  <si>
    <t>Regional Bogotá ICBF
Grupo de      Atención en ciclos de vida y nutrición</t>
  </si>
  <si>
    <t>Luz Audrey Remolina Rincon</t>
  </si>
  <si>
    <t>4377630 ext 106115</t>
  </si>
  <si>
    <t>luz.remolina@icbf.gov.co</t>
  </si>
  <si>
    <t>2. Consolidar el Sistema de Abastecimiento y Distribución de Alimentos saludables y agua (SADA), con una perspectiva Bogotá – Región</t>
  </si>
  <si>
    <t xml:space="preserve">2.1 Fortalecimiento de la eficiencia de los actores intervenidos del Sistema de Abastecimiento y Distribución de Alimentos (SADA).      </t>
  </si>
  <si>
    <t xml:space="preserve">Variación de Toneladas comercializadas de alimentos en los equipamientos estratégicos del SADA fortalecidos.
</t>
  </si>
  <si>
    <t>Sumatoria de Toneladas de alimentos comercializados en los equipamientos estratégicos  del SADA menos Sumatoria de Toneladas de alimentos comercializados en los equipamientos estrategicos del SADA establecidos en la linea base / Sumatoria de Toneladas de alimentos comercializados en los equipamientos estrategicos del SADA establecidos en la linea base *100</t>
  </si>
  <si>
    <t xml:space="preserve"> 
Territorial</t>
  </si>
  <si>
    <t>2.1.1. Planes de mejoramiento, mantenimiento preventivo, adecuación y dotación de equipamientos estratégicos para el acopio, procesamiento y/o distribución de alimentos, implementados.</t>
  </si>
  <si>
    <t xml:space="preserve">(planes de mejoramiento, mantenimiento preventivo y adecuación de equipamientos estratégicos  para el acopio, procesamiento y/o distribución de alimentos IMPLEMENTADOS/planes de mejoramiento, mantenimiento preventivo y adecuación de equipamientos estratégicos  para el acopio, procesamiento y/o distribución de alimentos PROGRAMADOS) *100 </t>
  </si>
  <si>
    <t>Porcentaje de avance en la implementación del plan de mejoramiento y mantenimientos preventivo.</t>
  </si>
  <si>
    <t>Industria,innovacióneinfraestructura
Hambre 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</si>
  <si>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</si>
  <si>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IPES</t>
  </si>
  <si>
    <t>Sistema Distrital de Plazas</t>
  </si>
  <si>
    <t xml:space="preserve">Carlos Trujillo </t>
  </si>
  <si>
    <t>cetrujillob@ipes.gov.co</t>
  </si>
  <si>
    <t>Poblacional</t>
  </si>
  <si>
    <t xml:space="preserve">                                                                                                                                                                                                                                                                                                                                                                                                             </t>
  </si>
  <si>
    <t>2.1.2. Fortalecimiento de actores de la cadena de abastecimiento para la prestación de servicios relacionados con alimentos  en el SADA.</t>
  </si>
  <si>
    <t>Actores de la cadena de abastecimiento vinculados y fortalecidos para  la prestación de servicios relacionados con alimentos en el SADA.</t>
  </si>
  <si>
    <t>Sumatoria de actores vinculados y fortalecidos  para  la prestación de servicios relacionados con   alimentos  en el SADA.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</si>
  <si>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</si>
  <si>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t>
  </si>
  <si>
    <t>Secretaría Distrital de Desarrollo Economico
IPES</t>
  </si>
  <si>
    <t>Dirección de Economia Rural y Abastecimiento Alimentario.  
Sistema Distrital de Plazas</t>
  </si>
  <si>
    <t xml:space="preserve">Hugo Ambrosio Rojas Figueroa
Carlos Trujillo </t>
  </si>
  <si>
    <t>3693777 Ext:206
2976030</t>
  </si>
  <si>
    <t>hrojas@desarrolloeconomico.gov.co
cetrujillob@ipes.gov.co</t>
  </si>
  <si>
    <t>2.1.3. Pequeños y medianos actores  del SADA, vinculados a los circuitos cortos  de comercialización de alimentos por medio de los programas de la SDDE</t>
  </si>
  <si>
    <t>Numero de pequeños y medianos actores vinculados a los circuitos cortos de comercialización de alimentos por medio de los programas de la SDDE.</t>
  </si>
  <si>
    <t>Sumatoria de pequeños y medianos actores vinculados a los circuitos cortos de comercialización de alimentos por medio de los programas de la SDDE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</si>
  <si>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</si>
  <si>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2.1.4. Documento técnico de soporte que contribuya al mejoramiento del sistema de abastecimiento alimentario y de seguridad alimentaria y nutricional para la ciudad de Bogotá D.C.</t>
  </si>
  <si>
    <t>Porcentaje de avance en la formulación, socialización y formalización del  DTS PMASAB de Bogotá.</t>
  </si>
  <si>
    <t>Número de etapas de formulación y socialización del DTS SAASAN de Bogotá / Etapas definidas de la formulación y socialización del DTS SAASAN de Bogotá.</t>
  </si>
  <si>
    <t>Dirección de Economia Rural y Abastecimiento Alimentario.</t>
  </si>
  <si>
    <t>Hugo Ambrosio Rojas Figueroa</t>
  </si>
  <si>
    <t>Integración Regional</t>
  </si>
  <si>
    <t>RAPE Región Central</t>
  </si>
  <si>
    <t>SEGURIDAD ALIMENTARIA Y ECONOMIA RURAL</t>
  </si>
  <si>
    <t>SANDRA MILENA BELTRAN</t>
  </si>
  <si>
    <t>sbeltran@regioncentralrape.gov.co</t>
  </si>
  <si>
    <t xml:space="preserve">2.2 Incremento del autoconsumo de alimentos saludables de los habitantes de la ciudad de Bogotá
</t>
  </si>
  <si>
    <t xml:space="preserve">Porcentaje de Incremento en la prevalencia de hogares con prácticas de autoconsumo de alimentos saludables en la ciudad
</t>
  </si>
  <si>
    <t>Prevalencia de hogares con prácticas de autoconsumo de alimentos saludables en la ciudad menos Dato ENSIN prevalencia de hogares con prácticas de autoconsumo de alimentos saludables en la ciudad de LB / Dato ENSIN prevalencia de hogares con prácticas de autoconsumo de alimentos saludables en la ciudad LB * 100</t>
  </si>
  <si>
    <t xml:space="preserve">2.2.1. Sistemas productivos rurales que desarrollan estrategias de autoconsumo  de alimentos saludables en Bogotá.  
 </t>
  </si>
  <si>
    <t>Número de personas vinculadas a procesos que promueven el autoconsumo de alimentos saludables.</t>
  </si>
  <si>
    <t>Sumatoria  de personas vinculadas a procesos que promueven el autoconsumo de alimentos saludables en sistemas productivos rurales en la ciudad de Bogotá.</t>
  </si>
  <si>
    <t xml:space="preserve">Territorial;
Poblacional </t>
  </si>
  <si>
    <t xml:space="preserve">Adriana Moreno </t>
  </si>
  <si>
    <t>2.2.2. Asistencias técnicas como actividad de acompañamiento, asesoría y seguimiento a las  prácticas de agricultura urbana de la ciudad de Bogotá.</t>
  </si>
  <si>
    <t>Personas participantes de procesos de asistencia técnica en agricultura urbana.</t>
  </si>
  <si>
    <t>Sumatoria de personas participantes de procesos de asistencia técnica en agricultura urbana.</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</si>
  <si>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</si>
  <si>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De aquí a 2030, asegurar que las personas de todo el mundo tengan la información y los conocimientos pertinentes para el desarrollo sostenible y los estilos de vida en armonía con la naturaleza</t>
  </si>
  <si>
    <t>Territorial;
Poblacional y Ambiental</t>
  </si>
  <si>
    <t xml:space="preserve"> Ambiente</t>
  </si>
  <si>
    <t xml:space="preserve">Jardín Botánico de Bogotá </t>
  </si>
  <si>
    <t xml:space="preserve">Subdirección técnica operativa </t>
  </si>
  <si>
    <t>Subdirector Técnico Operativo- German Darío Alvarez Lucero</t>
  </si>
  <si>
    <t>4377060 ext 1048</t>
  </si>
  <si>
    <t>galvarez@jbb.gov.co</t>
  </si>
  <si>
    <t>Ambiente</t>
  </si>
  <si>
    <t>Sandra Milena Moreno Cardenas</t>
  </si>
  <si>
    <t>sandra.moreno@jbb.gov.co</t>
  </si>
  <si>
    <t>2.2.3. Personas capacitadas en agricultura urbana en la ciudad de Bogotá.</t>
  </si>
  <si>
    <t>Número de personas capacitadas en agricultura urbana en la ciudad de Bogotá.</t>
  </si>
  <si>
    <t>Sumatoria del número de personas capacitadas en agricultura urbana en la ciudad de Bogotá.</t>
  </si>
  <si>
    <t xml:space="preserve">2.3. Manejo eficiente del recurso hídrico y del suelo en predios rurales, para la prevención de la inseguridad alimentaria y nutricional </t>
  </si>
  <si>
    <t xml:space="preserve">Incremento de las unidades productivas rurales con buenas prácticas agopecuarias. </t>
  </si>
  <si>
    <t>Sumatoria de unidades productivas rurales con buenas prácticas agropecuarias.</t>
  </si>
  <si>
    <t>Ambiental, poblacional y territorial</t>
  </si>
  <si>
    <t>2.3.1. Huertas bajo invernadero con buenas  prácticas de manejo (agrícolas y  de bioinsumos) u otras intervenciones relacionadas.</t>
  </si>
  <si>
    <t>No. De huertas con buenas prácticas implementadas.</t>
  </si>
  <si>
    <t>Sumatoria de huertas con buenas prácticas implementadas.</t>
  </si>
  <si>
    <t>HambreCero
VidadeEcosistemasTerrestres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</si>
  <si>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</si>
  <si>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Poblacional, Ambiental y Territorial</t>
  </si>
  <si>
    <t>si</t>
  </si>
  <si>
    <t>Secretaría Distrital de Ambiente</t>
  </si>
  <si>
    <t>Dirección de Gestión Ambiental/Subdirección de Ecosistemas y Ruralidad</t>
  </si>
  <si>
    <t>Subdirector de Ecosistemas y Ruralidad</t>
  </si>
  <si>
    <t>natalia.ramirez@ambientebogota.gov.co 
Bogotá - Colombia</t>
  </si>
  <si>
    <t xml:space="preserve">2.4 Aumento de la participación de pequeños y medianos actores del SADA en los procesos de  compras publicas de alimentos. </t>
  </si>
  <si>
    <t xml:space="preserve">Porcentaje de participación de  pequeños y medianos actores del SADA en procesos de compras públicas de alimentos.
</t>
  </si>
  <si>
    <t xml:space="preserve">Sumatoria del valor de las compras de alimentos realizadas a pequeños y medianos actores del SADA / Sumatoria del valor total destinado para compra de alimentos por las entidades del Distrito * 100 </t>
  </si>
  <si>
    <t xml:space="preserve">2.4.1.Lineamiento técnico y/o de precio unificados intersectorialmente para la compra pública de alimentos por parte de las entidades del Distrito formulado, socializado y formalizado. </t>
  </si>
  <si>
    <t>Porcentaje de avance en la formulación, socialización y formalización del lineamiento para la compra pública de alimentos en el Distrito.</t>
  </si>
  <si>
    <t>Número de etapas de formulación, socialización y formalización del Lineamiento de compra pública de alimentos ejecutadas / Etapas definidas del lineamiento de compra pública de alimentos.</t>
  </si>
  <si>
    <t>Producciónyconsumoresponsables
HambreCero</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</si>
  <si>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</si>
  <si>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t>
  </si>
  <si>
    <t>Secretaría de Educación Distrital
Secretaría Distrital de Integración Social</t>
  </si>
  <si>
    <t>Secretaría de Educación del Distrito
Secretaría Distrital de Integración Social</t>
  </si>
  <si>
    <t>Dirección de Bienestar Estudiantil
Subdirección de Nutrición y Abastecimiento</t>
  </si>
  <si>
    <t xml:space="preserve">Daniel Eduardo Mora Castañeda
Jaqueline Londoño </t>
  </si>
  <si>
    <t>3241000
3808330</t>
  </si>
  <si>
    <t>dmorac@educacionbogota.gov.co
Jlondono@sdis.gov.co</t>
  </si>
  <si>
    <t xml:space="preserve">2.4.2.Plataforma de información del flujo de abastecimiento de alimentos de la ciudad, construido progresivamente con la incorporación actualizada de actores del sistema de abastecimiento.
</t>
  </si>
  <si>
    <t xml:space="preserve">Porcentaje de avance de la implementación de la Plataforma de información del flujo de abastecimiento de alimentos de la ciudad.
</t>
  </si>
  <si>
    <t xml:space="preserve">Número de etapas implementadas para la puesta en marcha de la plataforma de información del flujo de abastecimiento de alimentos  / Etapas definidas para la puesta en marcha de la plataforma de información del flujo de abastecimiento de alimentos*100
</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</si>
  <si>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</si>
  <si>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</si>
  <si>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Territorial y
 ambiental</t>
  </si>
  <si>
    <t>Sumatoria de los valores de compras de alimentos realizadas a pequeños y medianos actores del SADA / Sumatoria del presupuesto total para compra de alimentos por el Distrito.</t>
  </si>
  <si>
    <t xml:space="preserve">2.4.3.Jornadas de sensibilizacion para la formalización y/u organización  de actores del SADA responsables de la producción, procesamiento y comercialización de alimentos, ejecutadas.
</t>
  </si>
  <si>
    <t xml:space="preserve">Número de actores del SADA responsables de la producción, procesamiento y comercialización de alimentos sensibilizados en jornadas para la formalización.
</t>
  </si>
  <si>
    <t>Sumatoria del número de actores del SADA responsables de la producción, procesamiento y comercialización de alimentos sensibilizados en jornadas para la formalización.</t>
  </si>
  <si>
    <t>Trabajodecenteycrecimientoeconómico
HambreCero</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</si>
  <si>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2.c Adoptar medidas para asegurar el buen funcionamiento de los mercados de productos básicos alimentarios y sus derivados y facilitar el acceso oportuno a la información sobre los mercados, incluso sobre las reservas de alimentos</t>
  </si>
  <si>
    <t>2.5 Reducción en la ocurrencia de brotes de enfermedades transmitidas
por Alimentos-ETA</t>
  </si>
  <si>
    <t>Número de brotes de enfermedades transmitidas por Alimentos-ETA</t>
  </si>
  <si>
    <t>Sumatoria del número de brotes de enfermedades transmitidas por Alimentos-ETA</t>
  </si>
  <si>
    <t>Decreciente</t>
  </si>
  <si>
    <t>2.5.1. Actores del SADA capacitados en temas relacionados con educación sanitaria y buenas prácticas de manipulación de alimentos en el Distrito Capital.</t>
  </si>
  <si>
    <t>Número de actores del SADA capacitados en temas relacionados con educación sanitaria y buenas prácticas de manipulación de alimentos en el Distrito Capital.</t>
  </si>
  <si>
    <t xml:space="preserve">Sumatoria del número de actores del SADA capacitados en temas relacionados con educación sanitaria y buenas prácticas de manipulación de alimentos en el Distrito Capital.
</t>
  </si>
  <si>
    <t xml:space="preserve">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
</t>
  </si>
  <si>
    <t>Si</t>
  </si>
  <si>
    <t xml:space="preserve">2.5.2.  Actores del Programa de Alimentación Escolar capacitados en buenas prácticas de manipulación de alimentos </t>
  </si>
  <si>
    <t xml:space="preserve">Número de actores del Programa de Alimentación Escolar capacitados en buenas prácticas de manipulación de alimentos </t>
  </si>
  <si>
    <t>Sumatoria de actores del PAE capacitados en Buenas Prácticas de Manipulación de Alimentos</t>
  </si>
  <si>
    <t>Agualimpiaysaneamiento
Hambre Cero</t>
  </si>
  <si>
    <t xml:space="preserve">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2.1 De aquí a 2030, poner fin al hambre y asegurar el acceso de todas las personas, en particular los pobres y las personas en situaciones de vulnerabilidad, incluidos los niños menores de 1 año, a una alimentación sana, nutritiva y suficiente </t>
  </si>
  <si>
    <t>poblacional; derechos humanos y ambiental</t>
  </si>
  <si>
    <t>Educación</t>
  </si>
  <si>
    <t>Secretaría de Educación del Distrito</t>
  </si>
  <si>
    <t>Dirección de Bienestar Estudiantil</t>
  </si>
  <si>
    <t>Daniel Eduardo Mora Castañeda</t>
  </si>
  <si>
    <t>3241000
Ext. 3117</t>
  </si>
  <si>
    <t>dmorac@educacionbogota.gov.co</t>
  </si>
  <si>
    <t>2.6 Disminución de pérdidas y desperdicios de alimentos en la cadena de suministro de alimentos.</t>
  </si>
  <si>
    <t>Porcentaje de disminución de pérdidas y desperdicios de alimentos en la cadena de suministro de alimentos.</t>
  </si>
  <si>
    <t xml:space="preserve">Toneladas de pérdidas y desperdicios de alimentos / Dato DANE total oferta disponible de alimentos.
</t>
  </si>
  <si>
    <t xml:space="preserve">Ambiental </t>
  </si>
  <si>
    <t>2.6.1. Programa Distrital de reducción de perdidas y desperdicios de alimentos para el Distrito Capital diseñado y socializado.</t>
  </si>
  <si>
    <t xml:space="preserve">Porcentaje de avance en la formulación y socialización del Programa Distrital de reducción de perdidas y desperdicios de alimentos.
</t>
  </si>
  <si>
    <t xml:space="preserve">Número de etapas de formulación y socialización del Programa Distrital de reducción de perdidas y desperdicios de alimentos ejecutadas / Etapas definidas  de la formulación y socialización del Programa Distrital de reducción de perdidas y desperdicios de alimentos </t>
  </si>
  <si>
    <t>Producciónyconsumoresponsables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</si>
  <si>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</si>
  <si>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Ambiental y poblacional</t>
  </si>
  <si>
    <t>Toneladas de pérdidas y desperdicios de alimentos / Dato DANE total oferta disponible de alimentos.</t>
  </si>
  <si>
    <t>Ambiental</t>
  </si>
  <si>
    <t>2.6.2 Hogares abordados con el programa para la reducción de desperdicios de alimentos.</t>
  </si>
  <si>
    <t>Número de hogares abordados con el programa para la reducción de desperdicios de alimentos.</t>
  </si>
  <si>
    <t>Sumatoria de hogares intervenidos con el programa para la reducción de desperdicio de alimentos en el hogar.</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</si>
  <si>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</si>
  <si>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Subsecretaría de Salud Pública/ Dirección de salud colectiva/Subdirección de Acciones
 Colectivas</t>
  </si>
  <si>
    <t>Luz Mery Vargas</t>
  </si>
  <si>
    <t>3649090 ext 9885</t>
  </si>
  <si>
    <t>lmvargas@saludcapital.gov.co</t>
  </si>
  <si>
    <t>2.6.3.  Población estudiantil informada con acciones pedagógicas de promoción de consumo responsable y manejo de desperdicios de alimentos en los colegios oficiales en el  PAE.</t>
  </si>
  <si>
    <t>Porcentaje de estudiantes informados con acciones pedagógicas de promoción de consumo responsable y manejo de desperdicios de alimentos en los colegios oficiales en el PAE.</t>
  </si>
  <si>
    <t>Número de estudiantes informados con acciones pedagógicas de promoción de consumo responsable y manejo de desperdicios de alimentos/ Total número de estudiantes del año evaluado * 100</t>
  </si>
  <si>
    <t>Producción y consumo responsables</t>
  </si>
  <si>
    <t>poblacional; derechos humanos</t>
  </si>
  <si>
    <t>2.6.4. Buenas practicas locales para  reduccion de desperdicios de alimentos implementadas en unidades operativas de la SDIS en las que se realiza preparación de alimentos</t>
  </si>
  <si>
    <t xml:space="preserve">Porcentaje de unidades operativas que realiza buenas practicas locales para la reduccion de desperdicios de alimentos  </t>
  </si>
  <si>
    <t>Número de unidades que realizan buenas practicas locales para la reduccion de desperdicios de alimentos / Total de unidades operativas donde se realiza preparacion de alimentos programada* 100</t>
  </si>
  <si>
    <t>Social</t>
  </si>
  <si>
    <t>Secretaria Distrital de Integración Social</t>
  </si>
  <si>
    <t>Subdirección de Nutrición</t>
  </si>
  <si>
    <t>Alexandra Gonzalez</t>
  </si>
  <si>
    <t>3808330 ext 71000</t>
  </si>
  <si>
    <t>agonzaleza@sdis.gov.co</t>
  </si>
  <si>
    <t>2.6.5. Acciones pedagógicas de promoción de consumo responsable y manejo de desperdicios de alimentos con los participantes de los servicios sociales que reciben apoyo alimentario en la SDIS</t>
  </si>
  <si>
    <t xml:space="preserve">Porcentaje de acciones pedagógicas construidas para la socialización del documento de promoción de consumo responsable y manejo de desperdicios de alimentos en los servicios sociales que reciben apoyo alimentario en la SDIS.
</t>
  </si>
  <si>
    <t xml:space="preserve">Número de acciones pedagógicas de promoción de consumo responsable y manejo de desperdicios de alimentos con los participantes en los servicios sociales que reciben apoyo alimentario en la SDIS/ número de acciones pedagógicas programadas*100.
</t>
  </si>
  <si>
    <t xml:space="preserve">2.7 Población escolar matriculada oficialmente y población  vulnerable priorizada en los diferentes momentos del curso de vida beneficiada con programas de apoyo alimentario
</t>
  </si>
  <si>
    <t>Población escolar matriculada oficialmente y población  vulnerable priorizada del Distrito atendida con programas de apoyo alimentario</t>
  </si>
  <si>
    <t>Sumatoria de personas del Distrito atendidas con  los programas de apoyo alimentario</t>
  </si>
  <si>
    <t>Derechos Humanos; Poblacional</t>
  </si>
  <si>
    <t xml:space="preserve">2.7.1 Estudiantes matriculados  en el Sistema Educativo Oficial del Distrito que reciben alimentación escolar.
</t>
  </si>
  <si>
    <t xml:space="preserve">Estudiantes matriculados en el Sistema Educativo Oficial del Distrito que reciben
alimentación escolar.
</t>
  </si>
  <si>
    <t>Estudiantes del sistema educativo oficial del Distrito que reciben refrigerios escolares
+ estudiantes del sistema educativo oficial del Distrito que reciben servicio integral de desayunos y almuerzos escolares.</t>
  </si>
  <si>
    <t>2.7.2. Población vulnerable atendida por la SDIS que recibe Apoyos alimentarios</t>
  </si>
  <si>
    <t xml:space="preserve">Número de participantes vulnerables atendidos en la SDIS a través de apoyos alimentarios.
</t>
  </si>
  <si>
    <t>Sumatoria de personas únicas que reciben apoyo alimentario</t>
  </si>
  <si>
    <t>diferencial; derechos humanos; poblacional</t>
  </si>
  <si>
    <t>50 - 51</t>
  </si>
  <si>
    <t>2.7.3 Complementación alimentaria de acuerdo a los beneficiarios atendidos en los servicios de Atención Integral a la Primera infancia del ICBF.</t>
  </si>
  <si>
    <t>Beneficiarios atendidos en los servicios de Atención Integral a la Primera infancia del ICBF a quienes se les suministran complementacion alimentaria.</t>
  </si>
  <si>
    <t>No. De beneficiarios atendidos en los servicios de Atención Integral a la Primera infancia del ICBF con suministro de complementación alimentaria.</t>
  </si>
  <si>
    <t xml:space="preserve"> 2.1 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</si>
  <si>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Género; Diferencial; Poblacional; Territorial</t>
  </si>
  <si>
    <t>Recursos de la nación</t>
  </si>
  <si>
    <t>C-4102-1500-18</t>
  </si>
  <si>
    <t>Inclusión social y reconciliación</t>
  </si>
  <si>
    <t>3.Incentivar el consumo responsable de alimentos saludables y agua, así como de prácticas de alimentación, nutrición y actividad física adecuadas para los diferentes momentos y entornos del curso de vida de los habitantes del Distrito Capital.</t>
  </si>
  <si>
    <t xml:space="preserve">3.1Incremento en la adopción de hábitos alimentarios saludables en los diferentes momentos del curso de vida de los habitantes del Distrito Capital </t>
  </si>
  <si>
    <t xml:space="preserve">
Incremento en la proporción del consumo de 5 porciones entre frutas y verduras al día en la población 2 a 64 años
</t>
  </si>
  <si>
    <t>Porcentaje de personas de 2 a 64 años que consumen 5 porciones al día de frutas y verduras.</t>
  </si>
  <si>
    <t>7,6%</t>
  </si>
  <si>
    <t>3.1.1. Estrategias de información, comunicación y educación alimentaria y nutricional dirigidas a grupos poblacionales a lo largo del curso de la vida.</t>
  </si>
  <si>
    <t>Porcentaje de avance en las etapas de las estrategias de información, comunicación y educación alimentaria y nutricional implementadas.</t>
  </si>
  <si>
    <t>Número de etapas de las estrategias de información, comunicación y educación alimentaria y nutricional implementadas/N° total de etapas de la estrategia de información, comunicación y educación alimentaria y nutricional formuladas.</t>
  </si>
  <si>
    <t>Saludybienestar</t>
  </si>
  <si>
    <t>3.4 De aquí a 2030, reducir en un tercio la mortalidad prematura por enfermedades no transmisibles mediante su prevención y tratamiento, y promover la salud mental y el bienestar</t>
  </si>
  <si>
    <t>Subsecretaría de Salud Pública/ Dirección de salud colectiva/Subdirección de Determinantes en salud
 Colectivas</t>
  </si>
  <si>
    <t>Adriana Sierra</t>
  </si>
  <si>
    <t>amardila@saludcapital.gov.co</t>
  </si>
  <si>
    <t>Subsecretaría de Salud Pública/ Dirección de salud colectiva/Subdirección de Determinantes en Salud</t>
  </si>
  <si>
    <t xml:space="preserve">Angela Lucía Cortés Morales </t>
  </si>
  <si>
    <t>3649090 ext 9047</t>
  </si>
  <si>
    <t>3.1.2 Documento con Orientaciones pedagógicas para la Educación Alimentaria y Nutricional en los colegios oficiales del Distrito</t>
  </si>
  <si>
    <t>Porcentaje de avance en la construcción de Documento de Orientaciones pedagógicas  para la Educación Alimentaria y Nutricional en Colegios Oficiales del Distrito construidas</t>
  </si>
  <si>
    <t xml:space="preserve">3.1.3  Colegios Oficiales del Distrito con implementación de las Orientaciones pedagógicas para la Educación Alimentaria y Nutricional </t>
  </si>
  <si>
    <t xml:space="preserve">Número de Colegios Oficiales del Distrito con implementación de Orientaciones pedagógicas  para la Educación Alimentaria y Nutricional </t>
  </si>
  <si>
    <t xml:space="preserve">Sumatoria de Número de colegios oficiales con implementación de las Orientaciones pedagógicas para la Educación Alimentaria y Nutricional </t>
  </si>
  <si>
    <t>Inversion</t>
  </si>
  <si>
    <t>3.1.4. Formación y cualificación de agentes educativos del ICBF en el tema de Guías Alimentarias para la Población Colombiana - GABAS</t>
  </si>
  <si>
    <t>Agentes educativos del ICBF capacitados, de acuerdo con las Guías Alimentarias para la Población Colombiana - GABAS</t>
  </si>
  <si>
    <t>Sumatoria de Agentes educativos del ICBF que participan en la estrategia de información, educación y
comunicación en el tema de Guías Alimentarias para la Población Colombiana - GABAS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</si>
  <si>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</si>
  <si>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territorial; derechos humanos</t>
  </si>
  <si>
    <t>Recursos Propios</t>
  </si>
  <si>
    <t>C-4102-1500-12-0-4102003-02</t>
  </si>
  <si>
    <t>Claudia Ochoa</t>
  </si>
  <si>
    <t>3649090 ext 9346</t>
  </si>
  <si>
    <t>Clochoa@saludcapital.gov.co</t>
  </si>
  <si>
    <t>3.1.5. Participantes de los servicios sociales de la SDIS con apoyo alimentario vinculados en acciones de promoción de estilos de vida saludable</t>
  </si>
  <si>
    <t>Porcentaje de participantes con apoyo alimentario vinculados en acciones para promoción de estilos de vida saludable</t>
  </si>
  <si>
    <t>Número de participantes con apoyo alimentario vinculados en actividades/Total de participantes con apoyo alimentario de los servicios sociales de la SDIS * 100</t>
  </si>
  <si>
    <t>diferencial; derechos humanos; poblacional;</t>
  </si>
  <si>
    <t>Subsecretaría de Salud Pública/ Dirección de salud colectiva/Subdirección de Acciones
Colectivas</t>
  </si>
  <si>
    <t xml:space="preserve">Luz Mery Vargas </t>
  </si>
  <si>
    <t xml:space="preserve"> lmvargas@saludcapital.gov.co</t>
  </si>
  <si>
    <t>3.2.Intervención de espacios para reducir los entornos que fomentan la ingesta calórica elevada y el sedentarismo.</t>
  </si>
  <si>
    <t>Número de espacios intervenidos para la reducción de entornos que fomentan la ingesta calórica elevada y el sedentarismo.</t>
  </si>
  <si>
    <t>Sumatoria de espacios  intervenidos para la reducción de entornos que fomentan la ingesta calórica elevada y el sedentarismo.</t>
  </si>
  <si>
    <t>Derechos humanos</t>
  </si>
  <si>
    <t>3.2.1 Certificación de tiendas escolares de colegios públicos y/o privados, plazas de mercado, espacios administrativos distritales y servicios de salud como saludables en el Distrito Capital.</t>
  </si>
  <si>
    <t>Número de espacios certificados como saludables</t>
  </si>
  <si>
    <t>Sumatoria de espacios certificados como saludables</t>
  </si>
  <si>
    <t>William Robles</t>
  </si>
  <si>
    <t>warobles@saludcapital.gov.co</t>
  </si>
  <si>
    <t xml:space="preserve">3.2.2.  Estudiantes de colegios oficiales con disponibilidad de agua permanente para consumo en comedores escolares   </t>
  </si>
  <si>
    <t xml:space="preserve">Número de estudiantes de colegios oficiales con disponibilidad de agua permanente para consumo en comedores escolares   </t>
  </si>
  <si>
    <t xml:space="preserve">Sumatoria de estudiantes de colegios con comedor escolar con disponibilidad de agua permanente </t>
  </si>
  <si>
    <t xml:space="preserve">HambreCero
</t>
  </si>
  <si>
    <t xml:space="preserve">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t>
  </si>
  <si>
    <t xml:space="preserve">Secretaria de Educación del Distrito </t>
  </si>
  <si>
    <t>3.2.3.  Tiendas escolares intervenidas para validar el cumplimiento de la normatividad de la normatividad vigente de la SED</t>
  </si>
  <si>
    <t>Porcentaje de tiendas escolares intervenidas para validar el cumplimiento en la normatividad vigente de la SED</t>
  </si>
  <si>
    <t>Tiendas escolares intervenidas para validar el cumplimiento de la normatividad vigente de la SED/ Total tiendas escolares activas en los colegios oficiales durante el periodo evaluado * 100</t>
  </si>
  <si>
    <t>3.2.4. Sesiones de Actividad Física dirigidas que aporten en la disminución del sobrepeso y obesidad en la población del Distrito Capital.</t>
  </si>
  <si>
    <t xml:space="preserve">Número de Sesiones de Actividad Física dirigidas </t>
  </si>
  <si>
    <t xml:space="preserve">Sumatoria de Sesiones de Actividad Física dirigidas realizadas </t>
  </si>
  <si>
    <t xml:space="preserve">Inversión </t>
  </si>
  <si>
    <t xml:space="preserve">1146 
</t>
  </si>
  <si>
    <t>1146 
7852</t>
  </si>
  <si>
    <t>N/D</t>
  </si>
  <si>
    <t>CULTURA, RECREACIÓN Y DEPORTE</t>
  </si>
  <si>
    <t>IDRD</t>
  </si>
  <si>
    <t xml:space="preserve">Subdirección Técnica de Recreación y Deporte </t>
  </si>
  <si>
    <t>Aura María Escamilla Ospina</t>
  </si>
  <si>
    <t>aura.escamilla@idrd.gov.co</t>
  </si>
  <si>
    <t xml:space="preserve">3.2.5. Programas deportivos y de actividad física, en los ámbitos comunitario y educativo. </t>
  </si>
  <si>
    <t xml:space="preserve">Número de personas beneficiadas en programas deportivos y de actividad física </t>
  </si>
  <si>
    <t>Sumatoria de personas beneficiadas en programas deportivos y de actividad física.</t>
  </si>
  <si>
    <t xml:space="preserve">1147
7850
 7851
7852
</t>
  </si>
  <si>
    <t>3.3. Incremento de la práctica de la lactancia materna en mujeres lactantes del Distrito Capital</t>
  </si>
  <si>
    <t>Porcentaje de menores de 6 meses con práctica de lactancia materna exclusiva</t>
  </si>
  <si>
    <t>Numero de lactantes menores de 6 meses que recibieron solamente leche materna durante el día anterior / 
 Total lactantes menores de 6 meses *100</t>
  </si>
  <si>
    <t>3.3.1Inicio temprano de la lactancia
 materna</t>
  </si>
  <si>
    <t>Proporción de niños y niñas
 nacidos vivos sin complicaciones, con inicio temprano de la lactancia materna.</t>
  </si>
  <si>
    <t xml:space="preserve">Número de recien nacidos sin complicaciones con inicio temprano de lactancia materna/Total de recien nacidossin complicaciones de IPS con atención de partos*100
</t>
  </si>
  <si>
    <t xml:space="preserve">SaludyBienstar
HambreCero
</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</si>
  <si>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</si>
  <si>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Subsecretaría de Salud Pública/ Dirección de salud colectiva/Subdirección de determinantes en salud</t>
  </si>
  <si>
    <t xml:space="preserve">Maria Paula Fajardo </t>
  </si>
  <si>
    <t>Mpfajardo@saludcapital.gov.co</t>
  </si>
  <si>
    <t>Subsecretaría de Servicios de Salud y Aseguramiento/ Dirección de Provisión de Servicios de Salud</t>
  </si>
  <si>
    <t>Ana María Silva Puerto</t>
  </si>
  <si>
    <t>3649090 ext 9866</t>
  </si>
  <si>
    <t>amsilva@saludcapital.gov.co</t>
  </si>
  <si>
    <t>3.3.2. Vigilancia Sanitaria de las Salas Amigas de la Familia Lactante en el entorno laboral:.</t>
  </si>
  <si>
    <t>Porcentaje de Salas de Amigas de la Familia Lactante con vigilancia sanitaria por la Secretaría Distrital de Salud</t>
  </si>
  <si>
    <t>N° de Salas Amigas de la Familia Lactante del entorno laboral
certificadas por la Secretaría Distrital de Salud. / N° de salas amigas de la familia lactante de las
entidades públicas de orden nacional y de las empresas privadas inscritas ante la Secretaría Distrital
de Salud*100</t>
  </si>
  <si>
    <t>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nutricionales</t>
  </si>
  <si>
    <t>Subdireccion de Determinantes en salud</t>
  </si>
  <si>
    <t>Adriana Ardila</t>
  </si>
  <si>
    <t>AMArdila@saludcapital.gov.co</t>
  </si>
  <si>
    <t>3.3.3. Número de IPS que implementan la Estrategia IAMII</t>
  </si>
  <si>
    <t>Número de IPS certificadas con la estrategia IAMII.</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</si>
  <si>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</si>
  <si>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 xml:space="preserve">3.3. Incremento de la práctica de la lactancia materna en mujeres lactantes del Distrito Capital </t>
  </si>
  <si>
    <t>3.3.4. Certificación y recertificación de Salas Amigas de la familia lactante en el entorno laboral de las entidades distritales de acuerdo a la normatividad vigente.</t>
  </si>
  <si>
    <t xml:space="preserve">Porcentaje de salas amigas de la familia lactante en entidades distritales  públicas certificadas y recertificadas </t>
  </si>
  <si>
    <t>N° de salas amigas de la familia lactante  certificadas y recertificadas /N° de salas amigas de la familia lactante programadas *100</t>
  </si>
  <si>
    <t>diferencial; derechos humanos; poblacional; género</t>
  </si>
  <si>
    <t xml:space="preserve">3.3.5. Jornadas de cualificación para la promoción en la lactancia materna  dirigidas a talento humano  de los servicios sociales de la SDIS. </t>
  </si>
  <si>
    <t xml:space="preserve">Porcentaje de jornadas de cualificación en lactancia materna </t>
  </si>
  <si>
    <t>Total de jornadas de cualificación realizadas en lactancia materna  / N°  de jornadas programadas*100</t>
  </si>
  <si>
    <t xml:space="preserve">3.3.6. Certificación y recertificación de Salas Amigas de la familia lactante en los servicios sociales de la SDIS. </t>
  </si>
  <si>
    <t>Porcentaje de salas amigas en los servicios sociales de la SDIS certificadas y recertificadas</t>
  </si>
  <si>
    <t>3.4 Disminuciónde desnutrición aguda en niños y niñas menores de 5 años.</t>
  </si>
  <si>
    <t>Proporción de menores de cinco años con desnutrición aguda</t>
  </si>
  <si>
    <t>N° de menores de cinco años con desnutricion aguda/ Total de niños y menores menores de 5 años captados *100</t>
  </si>
  <si>
    <t>decreciente</t>
  </si>
  <si>
    <t>3.4.1 Personas abordadas en espacios de divulgacion en alimentación y nutricion para la promoción de estilos de vida saludables en los entornos (educativo, publico, vivienda, trabajo)</t>
  </si>
  <si>
    <t>Número de personas abordadas en espacios de divulgación sobre alimentación saludable y nutricion.</t>
  </si>
  <si>
    <t>Sumatoria de personas abordadas en espacios de divulgación sobre alimentación saludable y nutricion.</t>
  </si>
  <si>
    <t xml:space="preserve">
HambreCero
Saludybienestar
</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</si>
  <si>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</si>
  <si>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alcortes@saludcapital.gov.co</t>
  </si>
  <si>
    <t>3.4.2. Adherencia a la ruta de alteraciones nutricionales</t>
  </si>
  <si>
    <t>Porcentaje de IPS que implementan la ruta de alteraciones nutricionales</t>
  </si>
  <si>
    <t>IPS que implementan la ruta de alteraciones nutricionales /Total de IPS priorizadas para seguimiento a la implementación de la ruta de alteraciones nutricionales de acuerdo a su pertil institucional *100</t>
  </si>
  <si>
    <t>3.4.3 Mujeres gestantes suplementadas</t>
  </si>
  <si>
    <t>Proporcion de gestantes con suministro de micronutrientes</t>
  </si>
  <si>
    <t>N° de mujeres gestantes suplementada/ Total demujeres gestantes atendidas*100</t>
  </si>
  <si>
    <t>3.4.4 Sistema para la medición de indicadores de seguridad alimentaria y nutricional</t>
  </si>
  <si>
    <t>Sistema para la medición de indicadores de seguridad alimentaria y nutricionalimplementado</t>
  </si>
  <si>
    <t>Porcentaje de etapas abordadas del sistema de medición de indicadores de seguridad alimentaria y nutricional</t>
  </si>
  <si>
    <t>Subsecretaría de Salud Pública/ Subdirección de Vigilancia en Salud Pública</t>
  </si>
  <si>
    <t>Inés Galindo</t>
  </si>
  <si>
    <t>imgalindo@saludcapital.gov.co</t>
  </si>
  <si>
    <t>ALcortes@saludcapital.gov.co</t>
  </si>
  <si>
    <t>GCONPESDC 2019Feb</t>
  </si>
  <si>
    <t>FICHA TÉCNICA INDICADOR DE PRODUCTO 2.6.1</t>
  </si>
  <si>
    <t>Información general</t>
  </si>
  <si>
    <t>Nombre del indicador</t>
  </si>
  <si>
    <t>Porcentaje de avance en la formulación y socialización del Programa Distrital de reducción de perdidas y desperdicios de alimentos.</t>
  </si>
  <si>
    <t>Relación entre el indicador de producto y el resultado esperado</t>
  </si>
  <si>
    <t>El indicador se relaciona directamente con el indicador de resultado IR 2.5</t>
  </si>
  <si>
    <t>Pilar, Objetivo o Eje del PDD</t>
  </si>
  <si>
    <t>N / A</t>
  </si>
  <si>
    <t>Programa (PDD)</t>
  </si>
  <si>
    <t>Sector responsable</t>
  </si>
  <si>
    <t>Entidades involucradas en el cumplimiento del indicador</t>
  </si>
  <si>
    <t>SDDE</t>
  </si>
  <si>
    <t xml:space="preserve">Entidad </t>
  </si>
  <si>
    <t>Descripción del indicador</t>
  </si>
  <si>
    <t xml:space="preserve">Porcentaje de avance en la formulación y socialización del Programa Distrital de reducción de perdidas y desperdicios de alimentos.										</t>
  </si>
  <si>
    <t>Descripción del producto</t>
  </si>
  <si>
    <t>Programa Distrital de reducción de perdidas y desperdicios de alimentos para el Distrito Capital diseñado y socializado.</t>
  </si>
  <si>
    <t>Meta(s) de resultado a la que el producto aporta mediante su implementación.</t>
  </si>
  <si>
    <t xml:space="preserve">Disminución de pérdidas y desperdicios de alimentos en la cadena de suministro de alimentos.  </t>
  </si>
  <si>
    <t>Objetivo de Desarrollo Sostenible ODS</t>
  </si>
  <si>
    <t>Meta ODS</t>
  </si>
  <si>
    <t>Medición</t>
  </si>
  <si>
    <t xml:space="preserve">Ambiental y Poblacional </t>
  </si>
  <si>
    <t>Fórmula de cálculo</t>
  </si>
  <si>
    <t>Número de etapas de formulación y socialización del Programa Distrital de reducción de perdidas y desperdicios de alimentos ejecutadas / Etapas definidas  de la formulación y socialización del Programa Distrital de reducción de perdidas y desperdicios de alimentos.</t>
  </si>
  <si>
    <t>Unidad de medida</t>
  </si>
  <si>
    <t>Kilómetros</t>
  </si>
  <si>
    <t>Toneladas</t>
  </si>
  <si>
    <t>Programas</t>
  </si>
  <si>
    <t>Personas</t>
  </si>
  <si>
    <t>Hectáreas</t>
  </si>
  <si>
    <t>Habitantes</t>
  </si>
  <si>
    <t>Acuerdos</t>
  </si>
  <si>
    <t>Documento</t>
  </si>
  <si>
    <t>X</t>
  </si>
  <si>
    <t>Estrategia</t>
  </si>
  <si>
    <t>Otro</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</si>
  <si>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</si>
  <si>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</si>
  <si>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</si>
  <si>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</si>
  <si>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</si>
  <si>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</si>
  <si>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</si>
  <si>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</si>
  <si>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</si>
  <si>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</si>
  <si>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</si>
  <si>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</si>
  <si>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</si>
  <si>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</si>
  <si>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2021</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</si>
  <si>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</si>
  <si>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</si>
  <si>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</si>
  <si>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</si>
  <si>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</si>
  <si>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</si>
  <si>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</si>
  <si>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</si>
  <si>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</si>
  <si>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</si>
  <si>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</si>
  <si>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</si>
  <si>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</si>
  <si>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</si>
  <si>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</si>
  <si>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</si>
  <si>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</si>
  <si>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</si>
  <si>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</si>
  <si>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</si>
  <si>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</si>
  <si>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Se determina el número de etapas de formulación y socialización del Programa Distrital de reducción de perdidas y desperdicios  (PDRPDA) de alimentos ejecutadas, se divide sobre las etapas definidas de la formulación y socialización del PDRPDA y se multiplica por cien.</t>
  </si>
  <si>
    <t xml:space="preserve">Fuentes de información </t>
  </si>
  <si>
    <t xml:space="preserve">Dirección de Economía Rural y Abastecimiento Alimentario, base de datos actores vinculados. </t>
  </si>
  <si>
    <t>Días de rezago</t>
  </si>
  <si>
    <t>30 dias</t>
  </si>
  <si>
    <t>Serie disponible</t>
  </si>
  <si>
    <t>Diciembre de 2019</t>
  </si>
  <si>
    <t>Datos del responsable del indicador</t>
  </si>
  <si>
    <t>Nombre funcionario:</t>
  </si>
  <si>
    <t>Hugo Ambrosio Rojas</t>
  </si>
  <si>
    <t>Cargo:</t>
  </si>
  <si>
    <t xml:space="preserve">Director de Economia Rural y Abastecimiento Alimentario. </t>
  </si>
  <si>
    <t>Entidad:</t>
  </si>
  <si>
    <t>Dependencia:</t>
  </si>
  <si>
    <t>Dirección de Desarrollo Empresarial y Empleo</t>
  </si>
  <si>
    <t>Correo electrónico:</t>
  </si>
  <si>
    <t>Teléfono:</t>
  </si>
  <si>
    <t>3693777 Ext: 206</t>
  </si>
  <si>
    <t>Aprobación Oficina de Planeación de la entidad responsable de reportar el dato</t>
  </si>
  <si>
    <t>Nombre funcionario</t>
  </si>
  <si>
    <t>Carolina Chica Builes</t>
  </si>
  <si>
    <t>Cargo</t>
  </si>
  <si>
    <t xml:space="preserve">Jefe oficina asesora de Planeación </t>
  </si>
  <si>
    <t>Observaciones</t>
  </si>
  <si>
    <t>FICHA TÉCNICA INDICADOR DE PRODUCTO 2.4.1</t>
  </si>
  <si>
    <t>El indicador se relaciona directamente con el indicador de resultado Número de brotes de enfermedades transmitidas por Alimentos-ETA</t>
  </si>
  <si>
    <t>Eje transversal Desarrollo económico basado en el conocimiento</t>
  </si>
  <si>
    <t>Elevar la eficiencia de los mercados de la ciudad</t>
  </si>
  <si>
    <t>Cuantifica el número de actores del SADA capacitados en temas relacionados con educación sanitaria y buenas prácticas de manipulación de alimentos en el Distrito Capital.</t>
  </si>
  <si>
    <t>Actores del SADA capacitados en temas relacionados con educación sanitaria y buenas prácticas de manipulación de alimentos en el Distrito Capital.</t>
  </si>
  <si>
    <t>Reducción en la ocurrencia de brotes de enfermedades transmitidas por Alimentos-ETA</t>
  </si>
  <si>
    <t>2.1 De aquí a 2030, poner fin al hambre y asegurar el acceso de todas las personas, en particular los pobres y las personas en situaciones de vulnerabilidad, incluidos los niños menores de 1 año, a una alimentación sana, nutritiva y suficiente durante todo el año
2.4 De aquí a 2030, asegurar la sostenibilidad de los sistemas de producción de alimentos y aplicar prácticas agrícolas resilientes que aumenten la productividad y la producción</t>
  </si>
  <si>
    <t>Poblacional / Territorial</t>
  </si>
  <si>
    <t>Sumatoria de actores del SADA capacitados en temas relacionados con educación sanitaria y buenas prácticas de manipulación de alimentos en el Distrito Capital.</t>
  </si>
  <si>
    <t>SDDE / DERAA</t>
  </si>
  <si>
    <t>2020</t>
  </si>
  <si>
    <t>2031</t>
  </si>
  <si>
    <t>Localidad</t>
  </si>
  <si>
    <t>Se determina el número de actores del SADA que soncapacitados y certificados en educación sanitaria y buenas prácticas de manipulación sumando las personas formadas anualmente en los diferentes programas desarrollados por la SDDE, este indicador se define como constante ya que en su mayoría se forma o actualiza a la misma base de actores año a año (mercados campesinos, productores y tenderos).</t>
  </si>
  <si>
    <t>Se deben agregar metas IPES (comerciantes de plaza de mercado).</t>
  </si>
  <si>
    <t>FICHA TÉCNICA INDICADOR DE PRODUCTO 2.4.3</t>
  </si>
  <si>
    <t xml:space="preserve">Número de actores del SADA responsables de la producción, procesamiento y comercialización de alimentos sensibilizados en jornadas de  formalización.  </t>
  </si>
  <si>
    <t>El indicador se relaciona directamente con el indicador de resultado IR 2.3 y de manera indirecta con los indicadores de producto IP 2.3.1 e IP 2.3.2</t>
  </si>
  <si>
    <t>Cuantifica el número de actores del SADA responsables de la producción, procesamiento y comercialización de alimentos sensibilizados en jornadas de formalización con miras a su inclusión en los procesos de compras públicas.</t>
  </si>
  <si>
    <t>Jornadas de sensibilizacion para la formalización y/u organización  de actores del SADA responsables de la producción, procesamiento y comercialización de alimentos, ejecutadas.</t>
  </si>
  <si>
    <t xml:space="preserve">Aumento de la participación de pequeños y medianos actores del SADA en los procesos de  compras publicas de alimentos. </t>
  </si>
  <si>
    <t>Trabajodecenteycrecimientoeconómico
HambreCero</t>
  </si>
  <si>
    <t>Diferencial</t>
  </si>
  <si>
    <t xml:space="preserve">Sumatoria del numero de  actores del SADA responsables de la producción, procesamiento y comercialización de alimentos sensibilizados en jornadas de formalización. 
 </t>
  </si>
  <si>
    <t>FICHA TÉCNICA INDICADOR DE PRODUCTO 2.4.2</t>
  </si>
  <si>
    <t>Porcentaje de avance de la implementación de la Plataforma de información del flujo de abastecimineto de alimentos de la ciudad.</t>
  </si>
  <si>
    <t>El indicador se relaciona directamente con el indicador de resultado IR 2.4 y de manera indirecta con los indicadores de producto IP 2.4.1 e IP 2.4.3</t>
  </si>
  <si>
    <t>Mide el porcentaje de avance de la implementación de la Plataforma de información del flujo de abastecimiento de alimentos de la ciudad.</t>
  </si>
  <si>
    <t>Plataforma de información del flujo de abastecimiento de alimentos de la ciudad,construido progresivamente con la incorporación actualizada de actores del sistema de abastecimiento.</t>
  </si>
  <si>
    <t>Industria,innovacióneinfraestructura
HambreCero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</si>
  <si>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2.1 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</si>
  <si>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implementadas para la puesta en marcha de la plataforma de información del flujo de abastecimiento de alimentos  / Etapas definidas para la puesta en marcha de la plataforma de información del flujo de abastecimiento de alimentos*100</t>
  </si>
  <si>
    <t>2022</t>
  </si>
  <si>
    <t xml:space="preserve">Se determina el número de etapas implementadas de la plataforma de información del flujo de abastecimiento de alimentos, con el número de etapas definidas y se multiplica por 100, para obtener el porcentaje de avance anual. </t>
  </si>
  <si>
    <t xml:space="preserve">Dirección de Economía Rural y Abastecimiento Alimentario, SED, SDS, lineamiento de compras públicas </t>
  </si>
  <si>
    <t>Diciembre de 2020</t>
  </si>
  <si>
    <t>FICHA TÉCNICA INDICADOR DE PRODUCTO 2.2.1</t>
  </si>
  <si>
    <t>El indicador se relaciona directamente con el indicador de resultado IR 2.2 y de manera indirecta con los indicadores de producto IP 2.2.2 e IP 2.2.3</t>
  </si>
  <si>
    <t>Cuantifica el número de personas vinculadas a procesos que promueven el autoconsumo de alimentos saludables en los sistemas productivos rurales de la ciudad de Bogotá.</t>
  </si>
  <si>
    <t xml:space="preserve">Sistemas productivos rurales que desarrollan estrategias de autoconsumo de alimentos saludables en Bogotá.  </t>
  </si>
  <si>
    <t>Incremento del autoconsumo de alimentos saludables de los habitantes de la ciudad de Bogotá</t>
  </si>
  <si>
    <t>Dirección Ecom. Rural y Abast. A</t>
  </si>
  <si>
    <t>2019</t>
  </si>
  <si>
    <t>Se realiza la sumatoria  del número de personas vinculadas a procesos que promueven el autoconsumo de alimentos saludables en los sistemas productivos rurales en la ciudad de Bogotá, fortalecidos a través de los servicios y programas de la Dirección de Economía Rural y Abastecimiento Alimentario de la SDDE.</t>
  </si>
  <si>
    <t>Subdirector de Economia Rural</t>
  </si>
  <si>
    <t>FICHA TÉCNICA INDICADOR DE PRODUCTO 2.1.1.</t>
  </si>
  <si>
    <t xml:space="preserve">Porcentaje de implementación de los planes de mejoramiento, mantenimiento preventivo y adecuación de equipamientos estratégicos  para el acopio, procesamiento y/o distribución de alimentos. </t>
  </si>
  <si>
    <t>Porcentaje de implementación de los planes de mejoramiento, mantenimiento preventivo y adecuación de equipamientos estratégicos  para el acopio, procesamiento y/o distribución de alimentos.</t>
  </si>
  <si>
    <t>Código Meta
 PDD</t>
  </si>
  <si>
    <t xml:space="preserve">Mide el porcentaje de implementación de los planes de mejoramiento, mantenimiento preventivo y adecuación de equipamientos estratégicos  para el acopio, procesamiento y/o distribución de alimentos. </t>
  </si>
  <si>
    <t>Planes de mejoramiento, mantenimiento preventivo y adecuación de equipamientos estratégicos para el acopio, procesamiento y/o distrtibución de alimentos, implementados</t>
  </si>
  <si>
    <t xml:space="preserve">Fortalecimiento de la eficiencia de los actores intervenidos del Sistema de Abastecimiento y Distribución de Alimentos (SADA). </t>
  </si>
  <si>
    <t>Industria,innovacióneinfraestructura
HambreCero</t>
  </si>
  <si>
    <t>9.1 Desarrollar infraestructuras fiables, sostenibles, resilientes y de calidad, incluidas infraestructuras regionales y transfronterizas, para apoyar el desarrollo económico y el bienestar humano, haciendo especial hincapié en el acceso asequible y equitativo para todos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</si>
  <si>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Avance plan de mantenimiento</t>
  </si>
  <si>
    <t>LOCALIDAD</t>
  </si>
  <si>
    <t>Se determina el porcentaje de avance en la ejecución del plan de mantenimiento y/o mejoramiento de los equipamientos del SADA en Bogotá / El total de las intervenciones definidas en el Plan de mantenimiento y/o mejoramiento programado para el periodo de la política y sus respectivas actualizaciones de acuerdo a las necesidades de cada equipamiento.</t>
  </si>
  <si>
    <t>Fuentes de información</t>
  </si>
  <si>
    <t>IPES, Supervisión Plan de Mejormaiento y/o mantenimiento equipamientos SADA.</t>
  </si>
  <si>
    <t>Luz Mery Pinilla</t>
  </si>
  <si>
    <t>Subdirectora de emprendimiento, servicios empresariales y comercialización (E)</t>
  </si>
  <si>
    <t>Instituto para la Economía Social IPES</t>
  </si>
  <si>
    <t xml:space="preserve">Subdirección de emprendimiento, servicios empresariales y comercialización </t>
  </si>
  <si>
    <t>lmpinilla@ipes.gov.co</t>
  </si>
  <si>
    <t>2976030 - ext 309</t>
  </si>
  <si>
    <t>Jefe oficina asesora de Planeación</t>
  </si>
  <si>
    <t>FICHA TÉCNICA INDICADOR DE PRODUCTO 2.1.4</t>
  </si>
  <si>
    <t>Porcentaje de avance en la formulación, socialización y formalización del Documento Técnico de Soporte SAASAN de Bogotá.</t>
  </si>
  <si>
    <t>El indicador se relaciona directamente con el indicador de resultado IR 2.1 y de manera indirecta con los indicadores de producto IP 2.1.2 e IP 2.1.3</t>
  </si>
  <si>
    <t>RAPE</t>
  </si>
  <si>
    <t>Mide el porcentaje de avance en la formulación, socialización y formalización delDocumento Técnico de Soporte SAASAN de Bogotá.</t>
  </si>
  <si>
    <t>Documento técnico de soporte desarrollado a través de la participación de los actores de toda la cadena, y construido con la RAPE, de forma que se articule al Plan de abastecimiento de la región central</t>
  </si>
  <si>
    <t>Fortalecimiento de la eficiencia de los actores intervenidos del Sistema de Abastecimiento y Distribución de Alimentos (SADA).</t>
  </si>
  <si>
    <t>De aquí a 2030, poner fin al hambre y asegurar el acceso de todas las personas, en particular los pobres y las personas en situaciones de vulnerabilidad, incluidos los niños menores de 1 año, a una alimentación sana, nutritiva y suficiente durante todo el año</t>
  </si>
  <si>
    <t>Número de etapas de formulación y socialización del l  DTS PMASAB de Bogotá de Bogotá / Etapas definidas de la formulación y socialización del DTS SAASAN de Bogotá.</t>
  </si>
  <si>
    <t>N/A</t>
  </si>
  <si>
    <t>Se determina el avance en la formulación, socialización y formalización del del  DTS PMASAB de Bogotá y se comprar con las etapas definidas previamente.</t>
  </si>
  <si>
    <t>SDDE, RAPE</t>
  </si>
  <si>
    <t>Director de Economia Rural y Abastecimiento Alimentario.</t>
  </si>
  <si>
    <t>FICHA TÉCNICA INDICADOR DE PRODUCTO 2.2.2</t>
  </si>
  <si>
    <t>El indicador se relaciona directamente con el indicador de resultado IR 2.2 y de producto IP 2.2.3 y de manera indirecta con el indicador de producto IP 2.2.1</t>
  </si>
  <si>
    <t>SDA</t>
  </si>
  <si>
    <t>JBB</t>
  </si>
  <si>
    <t>Cuantifica el número de personas participantes de procesos de asistencia técnica en agricultura urbana en pro de promover el autoconsumo alimentos a través de los programas del Jardín Botánico de Bogotá.</t>
  </si>
  <si>
    <t>Asistencias técnicas como actividad de acompañamiento, asesoría y seguimiento a las prácticas de agricultura urbana de la ciudad de Bogotá, en pro de promover el autoconsumo de alimentos.</t>
  </si>
  <si>
    <t>HambreCero
 Producciónyconsumoresponsables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</si>
  <si>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12.8 Asegurar que las personas de todo el mundo tengan la información y los conocimientos pertinentes para el desarrollo sostenible y los estilos de vida en armonía con la naturaleza.</t>
  </si>
  <si>
    <t>Jardín Botánico de Bogotá</t>
  </si>
  <si>
    <t>Se realiza la sumatoria anual del número de personas participantes en procesos de asistencia técnica en agricultura urbana en pro de promover el autoconsumo alimentos en los programas del Jardín Botánico de Bogotá.</t>
  </si>
  <si>
    <t>Jardín Botánico de Bogotá, Base de datos de actores vinculados.</t>
  </si>
  <si>
    <t>German Alvarez</t>
  </si>
  <si>
    <t>Subdirector Técnico Operativo</t>
  </si>
  <si>
    <t>Subdirección Técnica Operativa</t>
  </si>
  <si>
    <t>agriculturaurbana@jbb.gov.co</t>
  </si>
  <si>
    <t>4377060 Ext: 1048</t>
  </si>
  <si>
    <t>FICHA TÉCNICA INDICADOR DE PRODUCTO 2.2.3</t>
  </si>
  <si>
    <t>El indicador se relaciona directamente con el indicador de resultado IR 2.2 y de producto IP 2.2.2 y de manera indirecta con el indicador de producto IP 2.2.1</t>
  </si>
  <si>
    <t>Cuantifica el número de personas capacitadas en agricultura urbana en la ciudad de Bogotá a favor de promover el autoconsumo de alimentos a través de los porgramas del Jardín Botánico de Bogotá.</t>
  </si>
  <si>
    <t>Personas capacitadas en agricultura urbana en la ciudad de Bogotá a favor de promover el autoconsumo de alimentos.</t>
  </si>
  <si>
    <t>Hambre Cero
 Producciónyconsumoresponsables</t>
  </si>
  <si>
    <t>2.3 De aquí a 2030, duplicar la productividad agrícola y los ingresos de los productores de alimentos en pequeña escala, en particular las mujeres, los pueblos indígenas, los agricultores familiares, los ganaderos y los pescadores.
 12.8 Asegurar que las personas de todo el mundo tengan la información y los conocimientos pertinentes para el desarrollo sostenible y los estilos de vida en armonía con la naturaleza.</t>
  </si>
  <si>
    <t>Se realiza la sumatoria anual del número de personas capacitadas en agricultura urbana a favor de promover el autoconsumo de alimentos por los programas del Jardín Botánico de Bogotá.</t>
  </si>
  <si>
    <t>German Dario Alvarez</t>
  </si>
  <si>
    <t>FICHA TÉCNICA INDICADOR DE RESULTADO 1.1</t>
  </si>
  <si>
    <t>Relación entre el indicador de resultado e indicadores de producto</t>
  </si>
  <si>
    <t>El indicador se relaciona directamente con los indicadores de producto IP 1.1.1 e IP 1.1.2</t>
  </si>
  <si>
    <t>Mide el porcentaje de personas con hijos menores de cinco años identificados con desnutrición aguda por la SDS, que mejoraron sus condiciones de empleo y/o emprendimiento a través de los programas de la SDDE.</t>
  </si>
  <si>
    <t>x</t>
  </si>
  <si>
    <t>Valor obtenido de la sumatoria de las personas cabeza de hogar con casos de desnutrición aguda en menores de 5 años que mejoran sus condiciones de empleo a través de los programas de empleo y/o emprendimiento de la SDDE dividido entre la sumatoria de las personas cabeza de hogar con casos de desnutrición aguda en menores de 5 años remitidas por la SDS, multiplicado por 100".</t>
  </si>
  <si>
    <t>Dirección de desarrollo empresarial y empleo, Formato de identificación y caracterización</t>
  </si>
  <si>
    <t>Bernardo Brigard</t>
  </si>
  <si>
    <t>Director de desarrollo empresarial y empleo</t>
  </si>
  <si>
    <t>bbrigard@desarrolloeconomico.gov.co</t>
  </si>
  <si>
    <t>FICHA TÉCNICA INDICADOR DE RESULTADO 2.1</t>
  </si>
  <si>
    <t>Variación de Toneladas comercializadas de alimentos en los equipamientos estratégicos del SADA fortalecidos.</t>
  </si>
  <si>
    <t>El indicador se relaciona directamente con los indicadores de producto IP 1.2.1, IP 1.2.2 e IP 1.2.3</t>
  </si>
  <si>
    <t>Mide la variación de Toneladas comercializadas de alimentos en los equipamientos estratégicos del SADA fortalecidos.</t>
  </si>
  <si>
    <t>Linea Base PMASAB, FAO 2018, Fuente IPES</t>
  </si>
  <si>
    <t xml:space="preserve">Se realiza la sumatoria de las Toneladas de alimentos comercializados en los equipamientos estratégicos  del SADA (Plazas de mercado, Plataformas Logísticas) / el total de Toneladas de alimentos comercializados en los equipamientos estrategicos del SADA establecidos en la linea base FAO 2018, estableciendo así el crecimiento anual en número de toneladas, para lo cual se trabajará de manera artículada con el IPES a fin de obtener esta información actualizada anualmente. </t>
  </si>
  <si>
    <t>IPES, Comercialziación en equipamientos del SADA.</t>
  </si>
  <si>
    <t>FICHA TÉCNICA INDICADOR DE RESULTADO 2.2</t>
  </si>
  <si>
    <t>Porcentaje de Incremento en la prevalencia de hogares con prácticas de autoconsumo de alimentos saludables en la ciudad</t>
  </si>
  <si>
    <t>El indicador se relaciona directamente con los indicadores de producto IP 2.2.1, IP 2.2.2 e IP 2.2.3,</t>
  </si>
  <si>
    <t>Mide el porcentaje de Incremento en la prevalencia de hogares con prácticas de autoconsumo de alimentos saludables en la ciudad de Bogotá. Autoconsumo de alimentos se refiere a la práctica de producción agroalimentaria para el cosumo propio de las familias y el mejoramiento de las condiciones alimentarias de los entornos rurales y urbanos.</t>
  </si>
  <si>
    <t>Hogares</t>
  </si>
  <si>
    <t>Quinquenal</t>
  </si>
  <si>
    <t>ENSIN 2015</t>
  </si>
  <si>
    <t>Se toma el dato de practicas de autoconsumo de la Encuesta de la Situación Nutricional ENSIN, el cual se mide de manera quinquenal, comparando su variación. Para este indicador se debe garantizar la continuidad en la toma del dato, de manera articulada con el ICBF.</t>
  </si>
  <si>
    <t>DANE, ENSIN</t>
  </si>
  <si>
    <t>60 dias</t>
  </si>
  <si>
    <t>FICHA TÉCNICA INDICADOR DE RESULTADO 2.4</t>
  </si>
  <si>
    <t>Porcentaje de participación de  pequeños y medianos actores del SADA en procesos de compras públicas de alimentos.</t>
  </si>
  <si>
    <t>El indicador se relaciona directamente con los indicadores de producto IP 2.3.1, IP 2.3.2 e IP 2.3.3</t>
  </si>
  <si>
    <t>SED</t>
  </si>
  <si>
    <t>Mide el porcentaje de participación de pequeños y medianos actores del SADA en procesos de compras públicas de alimentos de las entidades distritales que incorporan componente alimentario en sus servicios.</t>
  </si>
  <si>
    <t>Millones de Pesos</t>
  </si>
  <si>
    <t>Se realiza la sumatoria del valor de las compras de alimentos realizadas a pequeños y medianos actores del SADA y se divide por la Sumatoria del del valor total destinado para compra de alimentos por las entidades del Distrito, con base en la información reportada por las entidades que tienen componente alimentario en sus programas y servicios, todo multiplicado por cien para obtner el porcentaje anual.</t>
  </si>
  <si>
    <t>SED (PAE), SDS (Subredes Integradas), ICBF (Regional Bogotá).</t>
  </si>
  <si>
    <t>FICHA TÉCNICA INDICADOR DE RESULTADO 2.5</t>
  </si>
  <si>
    <t>El indicador se relaciona directamente con el indicador de producto IP 2.5.1</t>
  </si>
  <si>
    <t>Mide el porcentaje de disminución de las pérdidas y desperdicios de alimentos  en la cadena de suministro de alimentos en la ciudad de Bogotá.</t>
  </si>
  <si>
    <t>Linea Base DNP</t>
  </si>
  <si>
    <t>Se toma como base la información reportada por DANE sobre pérdidas y desperdicios, realizando la sumatoria de toneladas de pérdidas y desperdicios de alimentos en la ciudad de Bogotá / el total de oferta disponible medida en toneladas en la cadena de suministro de alimentos en la ciudad * 100. 
Pérdidas se relaciona con la producción y distribución de alimentos, mientras que desperdicios hacen referencia ala fase final de la cadena, es decir al consumo</t>
  </si>
  <si>
    <t xml:space="preserve"> Departamento Administrativo Nacional de Estadística (DANE).</t>
  </si>
  <si>
    <t xml:space="preserve">Se debe garantizar la continuidad en la medición de este indicador por pare del DANE. </t>
  </si>
  <si>
    <t>FICHA TÉCNICA INDICADOR DE PRODUCTO 2.7.2</t>
  </si>
  <si>
    <t>Número de personas vulnerables atendidas en la SDIS a través de apoyos alimentarios</t>
  </si>
  <si>
    <t>Consolidar el Sistema de Abastecimiento y Distribución de Alimentos saludables y agua (SADA), con una perspectiva Bogotá – Región</t>
  </si>
  <si>
    <t>Código Meta
  PDD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</si>
  <si>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</si>
  <si>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</si>
  <si>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Próposito 01 Hacer un nuevo contrato social con igualdad de oportunidades para la inclusión social, productiva
 y política</t>
  </si>
  <si>
    <t>06 Sistema Distrital del Cuidado</t>
  </si>
  <si>
    <t>IntegraciónSocial</t>
  </si>
  <si>
    <t>Secretaría Distrital de Integración Social</t>
  </si>
  <si>
    <t>Secretaria de Educación</t>
  </si>
  <si>
    <t>ICBF</t>
  </si>
  <si>
    <t>A través de este indicador la SDIS presentara el número único de personas vulnerables atendidas en la SDIS a través de apoyos alimentarios.
 Cabe resaltar que la programación mensual de entrega es variable de acuerdo con las necesidades de las Subdirecciones locales y Subdirecciones técnicas de la SDIS</t>
  </si>
  <si>
    <t>Relaciona el número único de personas atendidas a través de apoyos alimentarios entregados de acuerdo con la programación mensual establecida de cada Subdirección local y Subdirección Técnica de la SDIS</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</si>
  <si>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</si>
  <si>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Tasa</t>
  </si>
  <si>
    <t>Porcentaje</t>
  </si>
  <si>
    <t>Índice</t>
  </si>
  <si>
    <t>Plan de acción institucional</t>
  </si>
  <si>
    <t>A través del seguimiento de plan de acción institucional y de la meta del proyecto correspondiente se verifican avances. La programación de entrega es mensual, basada en las solicitudes de las Subdirecciones locales y técnicas de la entidad. El numero de participantes que reciben apoyo alimentario se identifica a través de lo reportado en Sirbe de acuerdo con el número de participantes en atención.</t>
  </si>
  <si>
    <t>SIRBE - Sistema de Registro de Beneficiarios</t>
  </si>
  <si>
    <t>30 días</t>
  </si>
  <si>
    <t>Alexandra González Barrera</t>
  </si>
  <si>
    <t>Profesional Subdirección de Nutrición</t>
  </si>
  <si>
    <t>Oscar David Garzón Alfaro</t>
  </si>
  <si>
    <t>Subdirector de Diseño Evaluación y Sistematización</t>
  </si>
  <si>
    <t>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</si>
  <si>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3.3.5</t>
  </si>
  <si>
    <t>Porcentaje de jornadas de cualificación en lactancia materna</t>
  </si>
  <si>
    <t>Incentivar el consumo responsable de alimentos saludables y agua, así como de prácticas de alimentación, nutrición y actividad física adecuadas para los diferentes momentos y entornos del curso de vida de los habitantes del Distrito Capital .</t>
  </si>
  <si>
    <t>A través del indicador, la SDIS presentará el porcentaje de jornadas de cualificación en lactancia materna desarrolladas.
 El manejo del indicador se dará relacionado con la programación de la jornadas, la cual depende de la demanda de las unidades operativas vigentes y de la apertura de nuevas unidades operativas, además de la necesidad de capacitar a personal nuevo en el servicio social. 
 Como aspectos a considerar, las cualificaciones tambien se realizan a talento humano de jardines privados en el marco del estándar de Educación Inicial.</t>
  </si>
  <si>
    <t>La SDIS realiza jornada de cualificación de lactancia materna de 12 horas de duración, dirigidas al talento humano de los servicios sociales que atienden niños y niños de primera infancia.
 Son certificadas las personas que participen las 12 horas programadas.
 Se realiza jornada con base en estándar de educación inicial, en el que se establece que los jardines infantiles tengan sala amiga de la familia lactante</t>
  </si>
  <si>
    <t>Diferencial; derechos humanos; poblacional y género.</t>
  </si>
  <si>
    <t>Total de jornadas realizadas de cualificación en lactancia materna / N° de jornadas programadas*100</t>
  </si>
  <si>
    <t>NA</t>
  </si>
  <si>
    <t>Se reportará el numero de jornadas realizadas de acuerdo con la programación establecida en la Subdirección de Infancia, específicamente el equipo de lactancia materna</t>
  </si>
  <si>
    <t>Subdirección de Infancia y registro de actividades desarrolladas</t>
  </si>
  <si>
    <t>15 días</t>
  </si>
  <si>
    <t>Alexandra González</t>
  </si>
  <si>
    <t>3808330 ext. 71000</t>
  </si>
  <si>
    <t>FICHA TÉCNICA INDICADOR DE RESULTADO 1.3</t>
  </si>
  <si>
    <t>Prevalencia del estado nutricional adecuado según el indicador peso para la talla en niños, niñas menores de cinco años.</t>
  </si>
  <si>
    <t>Los indicadores de producto que le aportan a este indicador de resultado son: IP 1,3,1 y 1,3,2.</t>
  </si>
  <si>
    <t>Oportunidades de educación, salud y cultura para mujeres, jóvenes, niños, niñas y adolescentes</t>
  </si>
  <si>
    <t>Salud y bienestar para niñas y niños</t>
  </si>
  <si>
    <t>Instituto Colombiano de Bienestar Familiar</t>
  </si>
  <si>
    <t>El indicador esta elaborado, a partir del estado nutricional de los niños y niñas menores de cinco años,  conn base a un indicador de crecimiento que relaciona el peso con longitud o con la talla. Se toma el dato de los niños que  se clasifican de ≥ -1 a ≤ +1 DS de acuerdo a los patrones de la OMS. Esta información de obtiene del Sistema de Vigilancia Alimentrio y Nutricional - SISVAN de Distrtito Capital y su objetivo es que el estado nutricional adecuado de los nños cada año se incremente.</t>
  </si>
  <si>
    <t>SISVAN</t>
  </si>
  <si>
    <t xml:space="preserve">Año </t>
  </si>
  <si>
    <r>
      <rPr>
        <sz val="12"/>
        <color theme="9"/>
        <rFont val="Arial Narrow"/>
        <family val="2"/>
      </rPr>
      <t>Formula de calculo: (Número de niños, niñas menores de cinco años con adecuado estado nutricional según el indicador peso para la talla/ Total de niños, niñas menores de cinco años captados a través del SISVAN.)</t>
    </r>
    <r>
      <rPr>
        <sz val="12"/>
        <color theme="1"/>
        <rFont val="Arial Narrow"/>
        <family val="2"/>
      </rPr>
      <t xml:space="preserve">
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con adecuado estado nutricional los que se clasifican entre ≥ -1 a ≤ +1 DS </t>
    </r>
  </si>
  <si>
    <t xml:space="preserve">Sol Beltran </t>
  </si>
  <si>
    <t xml:space="preserve">Subdirectora de Vigilancia en Salud Pública
</t>
  </si>
  <si>
    <t xml:space="preserve">Subdirección de Vigilancia en Salud Pública
</t>
  </si>
  <si>
    <t>sybeltran@saludcapital.gov.co</t>
  </si>
  <si>
    <t>3649090 EXT 9784</t>
  </si>
  <si>
    <t>Cristina de los Ángeles Losada Forero</t>
  </si>
  <si>
    <t xml:space="preserve">Director de Planeación </t>
  </si>
  <si>
    <t xml:space="preserve">Los indicadores de producto que le aportan a este indicador de resultado son:
Actores del SADA capacitados en temas relacionados con educación sanitaria y buenas prácticas de manipulación de alimentos en el Distrito Capital.
Número de actores del Programa de Alimentación Escolar capacitados en buenas prácticas de manipulación de alimentos </t>
  </si>
  <si>
    <t>Subredes Integradas de Servicios de Salud ESE´s</t>
  </si>
  <si>
    <t xml:space="preserve">Brotes </t>
  </si>
  <si>
    <t xml:space="preserve">SIVIGILA  EVENTO 350 </t>
  </si>
  <si>
    <t>Se realiza la sumatoria de los brotes de ETAS, notificados por las siubredes integradas de servicios de salud a la Secretaría Distrital de Salud. Según la OMS/OPS una brote de ETA es definida como un incidente en el que dos o más personas presentan una enfermedad semejante después de la ingestión de un mismo alimento, y los análisis epidemiológicos apuntan al alimento como el origen de la enfermedad. La incidencia de estas enfermedades es un indicador directo de la calidad higiénico-sanitaria de los alimentos, y se ha demostrado que la  ontaminación de éstos puede ocurrir durante su procesamiento o por el empleo de materia prima contaminada.</t>
  </si>
  <si>
    <t>Subredes integradas de servicios de salud</t>
  </si>
  <si>
    <t>FICHA TÉCNICA INDICADOR DE RESULTADO 2.7</t>
  </si>
  <si>
    <t xml:space="preserve">Consolidar el Sistema de Abastecimiento y Distribución de Alimentos Saludables y agua (SADA), con una perspectiva Bogotá - Región </t>
  </si>
  <si>
    <t>Pilar Igualdad de calidad de vida</t>
  </si>
  <si>
    <t>Igualdad y autonómica para una Bogotá incluyente</t>
  </si>
  <si>
    <t>Secretaria de Educación del Distrito</t>
  </si>
  <si>
    <t>SDIS</t>
  </si>
  <si>
    <t>Consiste en la sumatoria de personas del Distrito atendidas con  los programas de apoyo alimentario atendidas por las entidades de acuerdo con sus modalidad de atención donde se benefician personas, así
Secretaria de Educación Distrital: estudiantes beneficiados a través del programa de alimentación escolar a través de las modalidades de atención refrigerios escolares y servicio integral de desayunos y almuerzos escolares
Secretaria Distrital de Integración Social: participantes atendidos en servicios sociales y con apoyos de complementación alimentaria
ICBF: beneficiarios atendidos en los servicios de atención integral a la primera infancia del ICBF a quienes se les suministra complementación alimentaria</t>
  </si>
  <si>
    <t>Derechos Humanos, Diferencial,  Poblacional , Territorial</t>
  </si>
  <si>
    <t>SED, SDIS, ICBF</t>
  </si>
  <si>
    <t>La metodología de consolidación del indicador estará basada en los recursos que cada una de las entidades involucradas reporte semestralmente, basada en sus estadísticas, SDIS e ICBF remitirán semestralmente su información a SED para consolidación de la sumatoria total de las personas. La información de cada entidad se consolida así:
Secretaria de Educación Distrital: consolidación de la cantidad de estudiantes con suministro de alimentación escolar de acuerdo con la matricula oficial y los requerimientos de cada institución acorde con la normatividad vigente del Programa de Alimentación Escolar.
Secretaria Distrital de Integración Social: consolidación de participantes de los servicios sociales y beneficiarios de apoyos alimentarios de acuerdo con el reporte de meta del proyecto de personas atendidas acumuladas en el semestre
ICBF: Suma de beneficiarios atendidos en los servicios de atención integral a la primera infancia del ICBF a quienes se les suministra complementación alimentaria</t>
  </si>
  <si>
    <t>Director de Bienestar Estudiantil</t>
  </si>
  <si>
    <t>3241000 Ext 3119</t>
  </si>
  <si>
    <t>agonzalezb@sdis.gov.co</t>
  </si>
  <si>
    <t>María Angélica Brugés Arciniegas</t>
  </si>
  <si>
    <t>Profesional Especializado</t>
  </si>
  <si>
    <t>FICHA TÉCNICA INDICADOR DE RESULTADO 1</t>
  </si>
  <si>
    <t>Los indicadores de producto que le aportan a este indicador de resultado son:
Porcentaje de espacios certificados como saludables
Número de estudiantes de colegios oficiales con disponibilidad de agua permanente para consumo en comedores escolares   
Porcentaje de tiendas escolares intervenidas para validar el cumplimiento en la normatividad vigente de la SED
Número de sesiones de actividad fisica musicalizada realizadas en el programa de Recreovía 
Beneficiarios de programas deportivos y de actividad física</t>
  </si>
  <si>
    <t>Objetivo estratégico 2. Con oportunidades, empleo y educación somos imparables (Oportunidades para reforzar la agencia humana)</t>
  </si>
  <si>
    <t>Prevención y cambios para mejorar la salud de la población</t>
  </si>
  <si>
    <t xml:space="preserve">Secretaría de Educación Distrital </t>
  </si>
  <si>
    <t>Instituto Distrital para la recreación y el deporte</t>
  </si>
  <si>
    <r>
      <rPr>
        <sz val="12"/>
        <color theme="1"/>
        <rFont val="Arial Narrow"/>
        <family val="2"/>
      </rPr>
      <t xml:space="preserve">El indicador esta elaborado, a partir de los espacios intervenidos instituciones educativas </t>
    </r>
    <r>
      <rPr>
        <b/>
        <sz val="12"/>
        <color theme="1"/>
        <rFont val="Arial Narrow"/>
        <family val="2"/>
      </rPr>
      <t>348</t>
    </r>
    <r>
      <rPr>
        <sz val="12"/>
        <color theme="1"/>
        <rFont val="Arial Narrow"/>
        <family val="2"/>
      </rPr>
      <t xml:space="preserve"> (colegios distirtales) plazas de mercado</t>
    </r>
    <r>
      <rPr>
        <b/>
        <sz val="12"/>
        <color theme="1"/>
        <rFont val="Arial Narrow"/>
        <family val="2"/>
      </rPr>
      <t xml:space="preserve"> 19 </t>
    </r>
    <r>
      <rPr>
        <sz val="12"/>
        <color theme="1"/>
        <rFont val="Arial Narrow"/>
        <family val="2"/>
      </rPr>
      <t xml:space="preserve">(19 plazas de mercado distritales), </t>
    </r>
    <r>
      <rPr>
        <b/>
        <sz val="12"/>
        <color theme="1"/>
        <rFont val="Arial Narrow"/>
        <family val="2"/>
      </rPr>
      <t>43</t>
    </r>
    <r>
      <rPr>
        <sz val="12"/>
        <color theme="1"/>
        <rFont val="Arial Narrow"/>
        <family val="2"/>
      </rPr>
      <t xml:space="preserve"> instituciones distritales, </t>
    </r>
    <r>
      <rPr>
        <b/>
        <sz val="12"/>
        <color theme="1"/>
        <rFont val="Arial Narrow"/>
        <family val="2"/>
      </rPr>
      <t>23</t>
    </r>
    <r>
      <rPr>
        <sz val="12"/>
        <color theme="1"/>
        <rFont val="Arial Narrow"/>
        <family val="2"/>
      </rPr>
      <t xml:space="preserve">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t>
    </r>
    <r>
      <rPr>
        <b/>
        <sz val="12"/>
        <color theme="1"/>
        <rFont val="Arial Narrow"/>
        <family val="2"/>
      </rPr>
      <t>433</t>
    </r>
    <r>
      <rPr>
        <sz val="12"/>
        <color theme="1"/>
        <rFont val="Arial Narrow"/>
        <family val="2"/>
      </rPr>
      <t xml:space="preserve"> espacios. Se busca que el indicador se reduzca y estos espacios fomenten la alimentación saludable y la actividad física.</t>
    </r>
  </si>
  <si>
    <t>Espacios</t>
  </si>
  <si>
    <t xml:space="preserve"> </t>
  </si>
  <si>
    <t>Año11</t>
  </si>
  <si>
    <r>
      <rPr>
        <sz val="12"/>
        <color theme="9"/>
        <rFont val="Arial Narrow"/>
        <family val="2"/>
      </rPr>
      <t>Formula de calculo: (Sumatoria de espacios  intervenidos para la reducción de entornos que fomentan la ingesta calórica elevada y el sedentarismo.) Tipo anualización</t>
    </r>
    <r>
      <rPr>
        <sz val="12"/>
        <color theme="1"/>
        <rFont val="Arial Narrow"/>
        <family val="2"/>
      </rPr>
      <t xml:space="preserve">
Este indicador busca reducir los entornos obesogenicos, entendidos estos como aquellos espacios en los que se favorece el desarrollo de obesidad o que estimula hábitos y comportamientos que conducen al exceso de peso en los entornos comunitario,trabajo y educativo. Es decir, es el conjunto de factores externos que conducen al sobrepeso u obesidad. Puede ser aquel que estimule el sedentarismo por estar colmado de tecnología, reduce la movilidad que facilita el "no esfuerzo humano" o bien, aquel que incentiva a comer más y de mala calidad). Acorde con los lineamientos establecidos anualmente para la vigencia del PIC el abordaje de los espacios acorde con la meta establecida.</t>
    </r>
  </si>
  <si>
    <t>Secretaria Distrital de Salud</t>
  </si>
  <si>
    <t>Febrero</t>
  </si>
  <si>
    <t xml:space="preserve">Adriana Mercedes Ardila </t>
  </si>
  <si>
    <t xml:space="preserve">Subdirectora de Determinantes en Salud
</t>
  </si>
  <si>
    <t xml:space="preserve">Subdirección de Determinantes en Salud
</t>
  </si>
  <si>
    <t>3649090 EXT 9047</t>
  </si>
  <si>
    <t xml:space="preserve">Director de Planeación (e) </t>
  </si>
  <si>
    <t>Incremento en la proporción del consumo de 5 porciones entre frutas y verduras al día en la población 2 a 64 años</t>
  </si>
  <si>
    <t xml:space="preserve">Los indicadores de producto que le aportan a este indicador de resultado son:
Porcentaje de estrategias de información, comunicación y educación alimentaria y nutricional implementadas desde el sector salud
Documento con Orientaciones pedagógicas para la Educación Alimentaria y Nutricional en los colegios oficiales del Distrito
Formación y cualificación de agentes educativos del ICBF en el tema de Guías Alimentarias para la Población Colombiana - GABAS
Participantes de los servicios sociales de la SDIS con apoyo alimentario vinculados en acciones de promoción de estilos de vida saludable
</t>
  </si>
  <si>
    <t>Secretaría Distrital de Integración social</t>
  </si>
  <si>
    <t xml:space="preserve">Determina el porcentaje de personas de 2 a 64 años que consumen 5 porciones al día de frutas y verduras. Identifica cuantos sujetos (%) del total de sujetos a quienes se les aplica el formulario. Este formulario indaga sobre las porciones de frutas y verduras consumidas el día inmediatamente anterior, que de acuerdo a las recomendaciones de la Organización Mundial de la Salud, OMS corresponde a cinco (5) porciones al día. Este formulario se aplica en dos entornos de la vida cotidiana el escolar (colegios) y el comunitario (puntos cuídate sé feliz). Conocer la proporción de consumo de alimentos que son considerados estratégicos para mantener la salud, dado el perfil epidemiológico del distrito permite establecer el nivel de transición alimentaria y el riesgo poblacional, que se deriva de éste. Esta información es un insumo básico para establecer la política en materia de alimentación y nutrición. Además, es necesario contar con información que, monitoreada en el tiempo, permita evaluar el impacto de las acciones emprendidas para tener consumos que promuevan la salud, y eviten o mitiguen el daño mediado por la deficiencia de nutrientes o el exceso de peso mediado por el consumo de alimentos por lo tanto se espera el ascenso del indicador
</t>
  </si>
  <si>
    <t xml:space="preserve">El Recordatorio de 24 Horas es un método utilizado ampliamente entre los profesionales del área de la Nutrición. Es una técnica que recolecta datos de ingesta reciente, útil en estudios de tipo descriptivos y cuya principal fortaleza es que en estudios poblacionales permite obtener tasas de “no respuesta” bajas. En este caso dará cuenta del consumo de frutas y verduras basado en la recomendación de la OMS de cinco porciones al día, indagando a personas con un rengo de edad entre los 2 a 64 años sobre el consumo de porciones de frutas y verduras. 
</t>
  </si>
  <si>
    <t>subredes integradas de servicios de salud</t>
  </si>
  <si>
    <t>Ángela Lucía Cortés Morales</t>
  </si>
  <si>
    <t xml:space="preserve">Profesional </t>
  </si>
  <si>
    <t>3649090 EXT 9346</t>
  </si>
  <si>
    <t>Gabriel Lozano Díaz</t>
  </si>
  <si>
    <t xml:space="preserve">Los indicadores de producto que le aportan a este indicador de resultado son:
Proporción de niños y niñas nacidos sin complicaciones menores de 24 meses de edad, cuyas madres reportaron que fueron amamantados dentro de la primera hora a su nacimiento. 
Porcentaje de salas de amigas de la familia lactante certificadas por la Secretaría Distrital de Salud.
Porcentaje de IPS que implementan la Estrategia IAMII.
Jornadas de cualificación en lactancia materna 
Salas amigas en los servicios sociales y entidades distritales de la SDIS certificadas y recertificadas
</t>
  </si>
  <si>
    <t xml:space="preserve">Secretaría Distrital de Integración Social </t>
  </si>
  <si>
    <t>Secretaría de Educación Distrital</t>
  </si>
  <si>
    <t>Secretaría Distrital de la Mujer</t>
  </si>
  <si>
    <t>ICBF Regional Bogotá</t>
  </si>
  <si>
    <t>Identifica la proporción de lactantes de 0 a 5 meses 29 dias de edad que recibieron solamente leche materna durante el día anterior. La OMS (2001, 2003) recomienda que la lactancia materna exclusiva se ofrezca durante los primeros 6 meses de edad del niño. Diversos estudios han mostrado que los niños que han sido alimentados exclusivamente por 6 meses, presentan menor incidencia de enfermedad gastrointestinal, y el crecimiento no se ve afectado  (Kramer y Kakuma 2012). Se espera un incremento del porcentaje de niños/as menores seis meses con lactancia materna exclusiva durante los 12 años de la vigencia de la Política.</t>
  </si>
  <si>
    <t>Año12</t>
  </si>
  <si>
    <t>De acuerdo a la metodologia utilizada por la ENSIN 2015, el indicador de lactancia materna exclusiva antes de los seis meses mide la proporción de lactantes de 0 a 5 meses 29 dias de edad alimentados exclusivamente con leche materna durante el día anterior. Este indicador incluye los lactantes amamantados por nodrizas, aquellos alimentados con leche materna extraída, así como quienes solamente recibieron sales de rehidratación oral (SRO), medicamentos, vitaminas y minerales recetados por profesional médico pediatra. No permite que el lactante reciba cualquier otra cosa (ni agua, caldos, sopas, etc). Se realiza apropiación de esta metodología con el fin de ser aplicado por el Sistema de Vigilancia Alimentario y Nutricional (SISVAN) de la Secretaría Distrital de Salud.</t>
  </si>
  <si>
    <t xml:space="preserve">Los indicadores de producto que le aportan a este indicador de resultado son:
Numero de acciones de divulgación en alimentación y nutricion en los entornos vivienda, educativo, publico y trabajo.
Adherencia a la ruta de alteraciones nutricionales 
Proporcion de gestantes con suministro de micronutrientes
Protocolo para la medición de indicadores de seguridad alimentaria y nutricional </t>
  </si>
  <si>
    <t>Identifica el número de niños menores de cinco años con desnutrición aguda moderada y severa es decir aquellos que de acuerdo a los indicadores de la OMS presenten, &lt; -2 a ≥ -3 para Desnutrición Aguda Moderada y &lt; -3 para Desnutrición Aguda Severa sobre el total de niños menores de cinco años tamizados en el Distrito Capital, que no presenten una patología agregada que pueda coadyudar al deterioro del estado nutricional, se espera que con la implementación de las acciones estipuladas el indicador se reduzca.</t>
  </si>
  <si>
    <r>
      <rPr>
        <sz val="12"/>
        <color theme="9"/>
        <rFont val="Arial Narrow"/>
        <family val="2"/>
      </rPr>
      <t>Formula del indicador: N° de menores de cinco años con desnutricion aguda/ Total de niños y menores menores de 5 años captados *100</t>
    </r>
    <r>
      <rPr>
        <sz val="12"/>
        <color theme="1"/>
        <rFont val="Arial Narrow"/>
        <family val="2"/>
      </rPr>
      <t xml:space="preserve">
La metodología de medición se basa en la recolección de la información remitida por las subredes integradas de servicios de salud, a partir del reporte realizado de las IPS y diligenciada en el Sistema de Vigilancia Alimentario y Nutriional - SISVAN y reportada a la Secretaría Distrital de Salud. Donde y de acuerdo a los patrones de referencia generados por la OMS, se realiza la clasificacion del estado nutricional, en este caso acorde al indicador Peso para la talla. Se toman como niños y niñas menores de cinco años con desnutrición aguda moderada y severa.</t>
    </r>
  </si>
  <si>
    <t xml:space="preserve">Marzo </t>
  </si>
  <si>
    <t>FICHA TÉCNICA INDICADOR DE PRODUCTO 1.3.1</t>
  </si>
  <si>
    <t xml:space="preserve"> El indicador de resultado con el cual tiene relación, es la prevalencia del estado nutricional adecuado en niños, niñas y escolares.</t>
  </si>
  <si>
    <t>Este indicador esta elaborado con base a las intervenciones individuales para el diagnóstico, tratamiento, rehabilitación, paliación, cuidado de la salud y educación para la salud que se realizan al niño en consulta de valoración integral del niño o niña menor de cinco años, su objetivo es incrementar cada vez más la cobertura de este en la población sujeto de la intervención.</t>
  </si>
  <si>
    <t>El desarrollo y el crecimiento infantil es un proceso complejo, debido a que integra la interacción entre múltiples determinantes biólogos y el entorno en el cual el niño comienza a estructurar y definir todos los aspectos de su existencia. Los trastornos del crecimiento y desarrollo infantil ejercerán su influencia más allá de la etapa infantil y sus manifestaciones se mantendrán a lo largo de toda la vida del individuo. Por esta razón la promoción y la detección temprana de estas alteraciones hacen parte central en la atención de la población infantil; sin embargo, debido a la complejidad del proceso de desarrollo del infante, establecer prioridades y fuentes de información confiables que reflejen las características del desarrollo es a su vez un proceso altamente complejo que debe optimizarse.</t>
  </si>
  <si>
    <t>Mejoramiento del estado nutricional de los niños y niñas menores de cinco años.</t>
  </si>
  <si>
    <t xml:space="preserve">2.2 Terminar con todas las formas de hambre y desnutrición para 2030 y velar por el acceso de todas las personas, en especial los niños, a una alimentación suficiente y nutritiva durante todo el año. </t>
  </si>
  <si>
    <t>Total de niños con seguimiento al estado nutricional durante la valoracion integral/ Total de niños menores de 10 años*100</t>
  </si>
  <si>
    <t>SISPRO</t>
  </si>
  <si>
    <t>Año 2019</t>
  </si>
  <si>
    <t>Año 2020</t>
  </si>
  <si>
    <t>Año 2021</t>
  </si>
  <si>
    <t>Año 2022</t>
  </si>
  <si>
    <t>Año 2023</t>
  </si>
  <si>
    <t>Año 2024</t>
  </si>
  <si>
    <t>Año 2025</t>
  </si>
  <si>
    <t>Año 2026</t>
  </si>
  <si>
    <t>Año 2027</t>
  </si>
  <si>
    <t>Año 2028</t>
  </si>
  <si>
    <t>Año 2029</t>
  </si>
  <si>
    <t>Año 2030</t>
  </si>
  <si>
    <t>Año 2031</t>
  </si>
  <si>
    <t>Se realiza la sumatoria de los niños reportados en el SISPRO ASI: Total de niños con valoracion integral/ Total de niños menores de 10 años y reportados a la Secretaría distrital de Salud</t>
  </si>
  <si>
    <t>La información SISPRO no está actualizado</t>
  </si>
  <si>
    <t>SISPRO (</t>
  </si>
  <si>
    <t>Mabel Ángulo</t>
  </si>
  <si>
    <t>Indicador proviene de RPMS</t>
  </si>
  <si>
    <t>AnaMaria Silva y Andrea Villamizar</t>
  </si>
  <si>
    <t>Secetaría Distrital de Salud</t>
  </si>
  <si>
    <t>3649090 EXT 9366</t>
  </si>
  <si>
    <t>FICHA TÉCNICA INDICADOR DE PRODUCTO 1.3.2</t>
  </si>
  <si>
    <t>El indicador de resultado con el cual tiene relación es:  Prevalencia del estado nutricional adecuado en niños, niñas menores de cinco años.
Los indicadores de producto que le aportan a este indicador de resultado son: IP 1,3,1 y IP 1,3,2.</t>
  </si>
  <si>
    <t>Inclusión Social y Reconciliación</t>
  </si>
  <si>
    <t>El indicador está construido con base en la información de niños y niñas registrada en el Sistema Cuentame del ICBF, en donde se ingresa la información de Peso y Talla de los niños menores de 5 años atendidos en las modalidades de Primera infancia del ICBF. Se toma la información de niños clasificados con Peso Adecuado para la Talla, de acuerdo a la Resolución 2465 de 2016 por la cual el país adopta los indicadores antropométricos, para la clasificación del estado nutricional en niños y niñas. El objetivo es aumentar el porcentaje de niños con estado nutricional Adecuado en cuanto al Peso para la Talla, que es un indicador que mide la Desnutrición Aguda.</t>
  </si>
  <si>
    <t>Teniendo en cuenta que el ICBF atiende en sus Modalidades de Primera Infancia niños y niñas menores de 5 años de edad y que al inicio de cada vigencia, se detectan porcentajes altos de niños que ingresan con Bajo peso para su Talla; se pretende con este producto que al finalizar cada año el número de estos niños sea menor y por tanto aumentar el porcentaje de niños con Peso Adecuado para la Talla. Si se detecta un déficit en el peso con relación a la Talla – P/T esto refleja que el  niño presenta Desnutrición Aguda. Se dice que hay peso bajo para la talla cuando el indicador P/T se encuentra por debajo de -2 desviaciones estándar. Por tanto el mejoramiento del estado nutricional de los niños y niñas que presentan esta condición es muy importante, pues durante la Primera infancia se presenta un desarrollo cerebral acelerado, que si no es intrevenido a tiempo determina que los niños alcancen o no un potencial de desarrollo adecuado. Mas aún si se tiene en cuenta que el ICBF atiende población en condición de vulnerabilidad, social y económica principalmente.</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</si>
  <si>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</si>
  <si>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63.8%</t>
  </si>
  <si>
    <t>Aplicación Cuentame de ICBF</t>
  </si>
  <si>
    <t>65.3</t>
  </si>
  <si>
    <t>66.8</t>
  </si>
  <si>
    <t>68.3</t>
  </si>
  <si>
    <t>69.8</t>
  </si>
  <si>
    <t>71.3</t>
  </si>
  <si>
    <t>72.8</t>
  </si>
  <si>
    <t>74.3</t>
  </si>
  <si>
    <t>75.8</t>
  </si>
  <si>
    <t>77.3</t>
  </si>
  <si>
    <t>78.8</t>
  </si>
  <si>
    <t>80.3</t>
  </si>
  <si>
    <t>81.8</t>
  </si>
  <si>
    <t>83.3</t>
  </si>
  <si>
    <t>83.3%</t>
  </si>
  <si>
    <t>Localidades de Bogotá</t>
  </si>
  <si>
    <t xml:space="preserve">La metodología de medición se basa en la recolección de la información registrda en el Sistema de Información Cuentame Modulo Seguimiento Nutricional por parte de las entidades operadoras de los programas de atencion a la Primera Infancia . Donde y de acuerdo a los patrones de referencia generados por la OMS, se realiza la clasificacion del estado nutricional, en este caso acorde al indicador Peso para la talla. Se toman como niños y niñas con adecuado estado nutricional los que se clasifican entre ≥ -1 a ≤ +1 DS </t>
  </si>
  <si>
    <t>Sistema de Informacion Cuentame del ICBF</t>
  </si>
  <si>
    <t>Grupo de Atención en Ciclos de Vida y Nutrición</t>
  </si>
  <si>
    <t>maria.bruges@icbf.gov.co</t>
  </si>
  <si>
    <t>437 7630 Ext: 106115</t>
  </si>
  <si>
    <t>FICHA TÉCNICA INDICADOR DE PRODUCTO 2.6.2.</t>
  </si>
  <si>
    <t>Hogares abordados con el programa para la reducción de desperdicios de alimentos.</t>
  </si>
  <si>
    <t xml:space="preserve"> El indicador de resultado con el cual tiene relación, es la disminución de pérdidas y desperdicios de alimentos y agua en la cadena de suministro de alimentos.  </t>
  </si>
  <si>
    <t>Con oportunidades, empleo y educación somos imparables (Oportunidades para reforzar la agencia humana)</t>
  </si>
  <si>
    <t>Este indicador esta basado en el porcentaje de hogares abordados con el programa para la reducción de desperdicio de alimentos, se espera que en el transcurso de los diez años de implementación este incremente progresivamente.</t>
  </si>
  <si>
    <t>El desperdicio de alimentos se define como la disminución de alimentos en las etapas de distribución, retail y consumo. El desperdicio de alimentos está relacionado con el comportamiento, los hábitos de compra y consumo, y la manipulación de alimentos, constituyendose el hogar una de las fuentes mas álgidas del desperdicio de alimentos un 36% se desperdician aqui. La Secretaría Distrital de Salud aborda este espacio con el fin de contribuir al resultado mediante la implementación de acciones pedagógicas en el hogar que incidan en la reducción de estas pérdidas.</t>
  </si>
  <si>
    <t>La meta a la cual le aporta este producto esta relacionado con la disminución de pérdidas y desperdicios de alimentos y agua en la cadena de suministro de alimentos.</t>
  </si>
  <si>
    <t xml:space="preserve">Sumatoria de hogares intervenidos con el programa para la reducción de desperdicio de alimentos en el hogar. </t>
  </si>
  <si>
    <t>La metodología de medicion se basa en la generación anual de lineamientos para el espacio vivienda, donde queda estipulado el accionar para el abordaje de desperdicios en el hogar, desde las Subredes integradas de servicios de salud y el reporte de este a la Secretaría Distrital de Salud.</t>
  </si>
  <si>
    <t>FICHA TÉCNICA INDICADOR DE PRODUCTO 2.7.1.</t>
  </si>
  <si>
    <t>Porcentaje de estudiantes matriculados en el Sistema Educativo Oficial del Distrito que demandan y reciben alimentación escolar</t>
  </si>
  <si>
    <t>El indicador de resultado con el cual tiene relación, es la Población escolar matriculada oficialmente y población vulnerable priorizada en los diferentes momentos del curso de vida beneficiada con programas de apoyo alimentario</t>
  </si>
  <si>
    <t>Logro de Ciudad: Cerrar las brechas DIGITALES, de cobertura, calidad y competencias a lo largo del ciclo de la formación integral, desde primera infancia hasta la educación superior y continua para la vida.</t>
  </si>
  <si>
    <t>Educación para todos y todas: acceso y permanencia con equidad y énfasis en educación rural</t>
  </si>
  <si>
    <t>Para calcular el avance y/o cumplimiento de meta de este producto se calculará el porcentaje de estudiantes del sistema educativo oficial del Distrito que reciben alimentacion escolar (refrigerios escolares y servicio integral de desayunos y almuerzos escolares) respecto aquellos que lo demadan. validando así que se estará atendiendo al total de la población que lo solicite y considerando la normatividad vigente.</t>
  </si>
  <si>
    <t>El Programa de Alimentación Escolar es definido en la Resolución 685 de 2018 "Por la cual se reglamenta el Programa de Alimentación Escolar, PAE, del Distrito Capital", en su articulo segundo así: "Comprende el conjunto de acciones orientadas a promover el acceso y la permanencia de los niños, niñas, adolescentes, jóvenes y adultos del sistema educativo oficial, mediante la entrega de complementos alimentarios durante la jornada escolar, para impactar de forma positiva los procesos de aprendizaje, el desarrollo cognitivo, disminuir el ausentismo y la deserción escolar, fomentando la promoción de prácticas de actividad física y hábitos de alimentación y vida saludable". De acuerdo con la infraestructura de los colegios oficiales, se garantiza servicio integral de desayunos y almuerzos en las instituciones que cuentan con comedor escolar y en las demás instituciones se garantiza un refrigerio escolar.</t>
  </si>
  <si>
    <t>Derechos Humanos, Poblacional</t>
  </si>
  <si>
    <t xml:space="preserve">Estudiantes del sistema educativo oficial del Distrito que reciben refrigerios escolares
+ estudiantes del sistema educativo oficial del Distrito que reciben servicio integral de desayunos y almuerzos escolares.
</t>
  </si>
  <si>
    <t>Institución Educativa Distrital</t>
  </si>
  <si>
    <t>La metodología de medicion corresponde al porcentaje de los estudiantes que lo demandan o requeiren que son atendidos con suminsitro de alimentación escolar de acuerdo con la matricula oficial y los requerimientos de cada institución acorde con la normativad vigente del Programa de Alimentación Escolar. En el seguimiento del producto debe aclararse siempre el numero de población atendida ya que esta información es necesaria para el cálculo del indicador resultado.</t>
  </si>
  <si>
    <t>Director de Bienestar Estuicantil</t>
  </si>
  <si>
    <t xml:space="preserve"> Número de personas vulnerables atendidas en la SDIS a través de apoyos alimentarios</t>
  </si>
  <si>
    <t>Entregar el 100% de apoyos alimentarios a través de los comedores comunitarios en sus diferentes
modalidades, teniendo en cuenta las necesidades de los territorios y poblaciones</t>
  </si>
  <si>
    <t>Próposito 01 Hacer un nuevo contrato social con igualdad de oportunidades para la inclusión social, productiva
y política</t>
  </si>
  <si>
    <t>A través de este indicador la SDIS presentara el número único de personas vulnerables atendidas en la SDIS a través de apoyos alimentarios.
Cabe resaltar que la programación mensual de entrega es variable de acuerdo con las necesidades de las Subdirecciones locales y Subdirecciones técnicas de la SDIS</t>
  </si>
  <si>
    <t>Relaciona el número único de personas atendidas  a través de apoyos alimentarios entregados de acuerdo con la programación mensual establecida de cada Subdirección local y Subdirección Técnica de la SDIS</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</si>
  <si>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</si>
  <si>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Diferencial; derechos humanos; poblacional</t>
  </si>
  <si>
    <t xml:space="preserve">SIRBE - Sistema de Registro de Beneficiarios </t>
  </si>
  <si>
    <t>Julian Torres Jimenez</t>
  </si>
  <si>
    <t xml:space="preserve">Director de Analisis y Diseño Estrategico </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</si>
  <si>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</si>
  <si>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2.7.3</t>
  </si>
  <si>
    <t>El indicador de resultado con el cual tiene relación es: 
Población del Distrito atendida con programas de apoyo alimentario.</t>
  </si>
  <si>
    <t>El indicador está construido con base en el N° de beneficiarios atendidos en los servicios de Atención Integral a la Primera infancia del ICBF con suministro de complementación alimentaria.</t>
  </si>
  <si>
    <t>Dentro de los servicios de Atención Integral a la Primera infancia del ICBF, se desarrolllan varios componente entre los cuales está el de Alimentación y Nutrición; lo anterior teniendo en cuenta que este grupo de edad, que  se encuentra en la etapa preescolar y en el inicio de la etapa escolar, se caracteriza porque presentan la mayor velocidad de crecimiento en talla, ingresan al sistema escolar, adquieren reglas básicas de la alimentación como en el caso de los horarios de comidas, comer en el sitio dispuesto para ello, uso correcto de cubiertos, entre otros. Por tanto el suministro de complementación alimentaria a los niños y niñas beneficiarios del ICBF, es un componente prioritario, que contribuye entre otros aspectos, a que los niños y niñas tengan acceso a una alimentación balanceada y de calidad en la Primera Infancia; a taravés de una ración diaria, que consiste en un Refrigerio reforzado en la mañana, un almuerzo a medio día y un Refrigerio en la tarde; para las Modalidades de Hogares Comunitarios de Bienestar, Hogares infantiles y Centros de Desarrollo Infantil, en donde los niños y niñas son atendidos en horario de 8:00 a.m. a 4:00 p.m. de lunes a viernes. También se tiene en cuenta la Modalidad Desarrollo infantil en Medio Familiar donde se atienden niños menores de 2 años y a quienes se les entrega un Paquete alimentario de manera mensual.</t>
  </si>
  <si>
    <t>La meta a la cual le aporta este producto esta relacionado con el indicador de Resultado: 
Población del Distrito atendida con programas de apoyo alimentario.</t>
  </si>
  <si>
    <t>De aquí a 2030, poner fin al hambre y asegurar el acceso de todas las personas, en particular los pobres y las personas en situaciones de vulnerabilidad, incluidos los niños menores de 1 año, a una alimentación sana, nutritiva y suficiente durante todo el año.</t>
  </si>
  <si>
    <t>Derechos Humanos, Genero, Diferencial, Poblacional, Territorial</t>
  </si>
  <si>
    <t>Metas de Sociales de Programación de ICBF</t>
  </si>
  <si>
    <r>
      <rPr>
        <sz val="12"/>
        <color theme="1"/>
        <rFont val="Arial Narrow"/>
        <family val="2"/>
      </rPr>
      <t xml:space="preserve">Se tomará en cuenta la ejecución </t>
    </r>
    <r>
      <rPr>
        <sz val="12"/>
        <color rgb="FFFF0000"/>
        <rFont val="Arial Narrow"/>
        <family val="2"/>
      </rPr>
      <t>mensual</t>
    </r>
    <r>
      <rPr>
        <sz val="12"/>
        <color theme="1"/>
        <rFont val="Arial Narrow"/>
        <family val="2"/>
      </rPr>
      <t xml:space="preserve"> en cuanto al Numero de beneficiarios que reciben complementación alimentaria, contra el Número de beneficiarios programados. Para esto se analizan las Metas Sociales de Programación </t>
    </r>
    <r>
      <rPr>
        <sz val="12"/>
        <color rgb="FFFF0000"/>
        <rFont val="Arial Narrow"/>
        <family val="2"/>
      </rPr>
      <t>mensuales</t>
    </r>
    <r>
      <rPr>
        <sz val="12"/>
        <color theme="1"/>
        <rFont val="Arial Narrow"/>
        <family val="2"/>
      </rPr>
      <t xml:space="preserve"> que realiza el ICBF.</t>
    </r>
  </si>
  <si>
    <t>Metas Sociales de Programación anuales del ICBF.</t>
  </si>
  <si>
    <t>Luz.remolina@icbf.gov.co</t>
  </si>
  <si>
    <t>FICHA TÉCNICA INDICADOR DE PRODUCTO 1</t>
  </si>
  <si>
    <t xml:space="preserve"> El indicador de resultado con el cual tiene relación,con el Incremento en la adopción de hábitos alimentarios saludables en los diferentes momentos del curso de vida de los habitantes del Distrito Capital </t>
  </si>
  <si>
    <t>Este indicador esta basado en la formulación e implementación del plan de educación alimentaria y nutricional</t>
  </si>
  <si>
    <t>Las estrategias educativas estan diseñadas para facilitar la adopción voluntaria de conductas alimentarias y otros comportamientos relacionados con la alimentación y la nutrición propicios para la salud y el bienestar. Estas estrategias están enfocadas en el desarrollo de habilidades de los sujetos para tomar decisiones adecuadas en cuanto a su alimentación y en la promoción de un ambiente alimentario y nutricional propicio. Desde la Secretaría Distrital de Salud y como su misionalidad establece la consolidación del Plan Distrital de Educación Alimentaría y Nutricional basado en los momentos del curso de vida y sus condiciones específicas y propone que estas estrategias se desarrollan en los ámbitos individual, comunitario y político.</t>
  </si>
  <si>
    <t>La meta a la cual le aporta este producto esta relacionado con el incremento en el porcentaje de personas de 2 a 64 años que consumen frutas y verduras diariamente</t>
  </si>
  <si>
    <t>Derechos Humanos.</t>
  </si>
  <si>
    <t>Número de etapas de las estrategias de información, comunicación y educación alimentaria y nutricional implementadas/N° de etapas de la estrategia de información, comunicación y educación alimentaria y nutricional formuladas.* 100</t>
  </si>
  <si>
    <t>N° de estrategias de información, comunicación y educación</t>
  </si>
  <si>
    <t xml:space="preserve">La metodología de medicion se basa en las etapas de formulación del plan distrital de educación alimentaria y nutricional, constituido por estrategias, donde cada una de sus etapas se establece así:  formulación documento línea de base (8,35%); propuesta de estrategias educativas para los momentos del curso de vida (16,6%), validación y ajuste de estrategias (24,9%), implementación de estrategias (33,2%), monitoreo y evaluación de estrategias implementadas (50%), ajustes a estrategias generadas (58%), implementación de estrategias ajustadas (66% - 83%), evaluación del plan distrital (91,3%). </t>
  </si>
  <si>
    <t>Clochoa@saludcapital.gov.c</t>
  </si>
  <si>
    <t>FICHA TÉCNICA INDICADOR DE PRODUCTO 3.14</t>
  </si>
  <si>
    <t>El indicador de resultado con el cual tiene relación es: 
Incremento en la adopción de hábitos alimentarios saludables en los diferentes momentos del curso de vida de los habitantes del Distrito Capital.</t>
  </si>
  <si>
    <t>El indicador está construido con base en el N° de Agentes educativos comunitarios del ICBF que serán formados y cualificados en el tema de Guías Alimentarias para la Población Colombiana - GABAS; el cual hace parte de la promoción de Hábitos de Vida Saludables.</t>
  </si>
  <si>
    <t>Los Agentes Educativos Comunitarios del ICBF son todas estas personas que interactúan de una u otra manera con el niño y la niña agencian su desarrollo, aunque no lo hagan intencionalmente. Por esto se les llama "agentes educativos" y están involucrados en la atención integral de niños y niñas menores de cinco años. Por lo anterior es importante que ellos sean capacitados y formados  en promoción de hábitos y estilos de vida saludables, de acuerdo con las Guías Alimentarias para la Población Colombiana - GABAS; puesto que al estar en contacto permanente con los niños y sus familias, pueden trasmitir los conceptos de primera mano; teniendo en cuenta que es a ellos a quienes en primera instancia acuden los niños y sus familias.</t>
  </si>
  <si>
    <t xml:space="preserve">La meta a la cual le aporta este prodcuto esta relacionado con el indicador de Resultado:
Prevalencia en el consumo de verduras crudas y frutas enteras en la población 18 a 64 años.
</t>
  </si>
  <si>
    <t>Poblacional, territorial; derechos humanos.</t>
  </si>
  <si>
    <t>Sumatoria de Agentes educativos del ICBF que participan en la estrategia de información, educación y comunicación en el tema de Guías Alimentarias para la Población Colombiana - GABAS.</t>
  </si>
  <si>
    <t>Se realizará la sumatoria de los Agentes Educativos Comunitarios del ICBF que asisten a las capacitaciones, mediante los Listados de Asistencia firmados por ellos.</t>
  </si>
  <si>
    <t>Listados de Asistencia en Formatos oficiales del ICBF.</t>
  </si>
  <si>
    <t xml:space="preserve"> El indicador de resultado con el cual tiene relación este producto es la reducción de entornos que fomenta la ingesta calórica elevada y  comportamientos que conducen al exceso de peso.</t>
  </si>
  <si>
    <t>Este indicador presenta el porcentaje de espacios certificados como saludables</t>
  </si>
  <si>
    <t xml:space="preserve">Los entornos saludables son espacios urbanos o rurales en los que transcurre la vida cotidiana, donde las personas interactúan entre ellas y con el ambiente que las rodea, generando condiciones para el desarrollo humano sustentable y sostenible. En ellos se promueve la apropiación y la participación social, la construcción de políticas públicas, el mejoramiento de los ambientes y la educación para la salud, contribuyendo al bienestar y mejoramiento de la calidad de vida de los individuos y de la comunidad. Por lo tanto es misionalidad de la Secretaría Distrital de Salud de acuerdo a las cifras actuales de malnutrición un accionar articulado que busque reducir los entornos que fomenten la ingesta calórica elevada y el sedentarismo. </t>
  </si>
  <si>
    <t>La meta a la cual le aporta este producto esta relacionado con la reducción de entornos que fomenta la ingesta calórica elevada y el sedentarismo.</t>
  </si>
  <si>
    <t>N° de espacios certificados como saludables</t>
  </si>
  <si>
    <r>
      <rPr>
        <sz val="12"/>
        <color theme="1"/>
        <rFont val="Arial Narrow"/>
        <family val="2"/>
      </rPr>
      <t xml:space="preserve">El indicador esta elaborado, a partir de los espacios intervenidos instituciones educativas </t>
    </r>
    <r>
      <rPr>
        <b/>
        <sz val="12"/>
        <color theme="1"/>
        <rFont val="Arial Narrow"/>
        <family val="2"/>
      </rPr>
      <t>348</t>
    </r>
    <r>
      <rPr>
        <sz val="12"/>
        <color theme="1"/>
        <rFont val="Arial Narrow"/>
        <family val="2"/>
      </rPr>
      <t xml:space="preserve"> (colegios distirtales) plazas de mercado</t>
    </r>
    <r>
      <rPr>
        <b/>
        <sz val="12"/>
        <color theme="1"/>
        <rFont val="Arial Narrow"/>
        <family val="2"/>
      </rPr>
      <t xml:space="preserve"> 19 </t>
    </r>
    <r>
      <rPr>
        <sz val="12"/>
        <color theme="1"/>
        <rFont val="Arial Narrow"/>
        <family val="2"/>
      </rPr>
      <t xml:space="preserve">(19 plazas de mercado distritales), </t>
    </r>
    <r>
      <rPr>
        <b/>
        <sz val="12"/>
        <color theme="1"/>
        <rFont val="Arial Narrow"/>
        <family val="2"/>
      </rPr>
      <t>43</t>
    </r>
    <r>
      <rPr>
        <sz val="12"/>
        <color theme="1"/>
        <rFont val="Arial Narrow"/>
        <family val="2"/>
      </rPr>
      <t xml:space="preserve"> instituciones distritales, </t>
    </r>
    <r>
      <rPr>
        <b/>
        <sz val="12"/>
        <color theme="1"/>
        <rFont val="Arial Narrow"/>
        <family val="2"/>
      </rPr>
      <t>23</t>
    </r>
    <r>
      <rPr>
        <sz val="12"/>
        <color theme="1"/>
        <rFont val="Arial Narrow"/>
        <family val="2"/>
      </rPr>
      <t xml:space="preserve"> servicios de salud desagregados asi:  Subred Integrada de Servicios de Salud Centro Oriente E.S.E (6 Unidad de servicios de Salud)  Subred Integrada de Servicios de Salud Norte E.S.E (5 Unidad de servicios de Salud) Subred Integrada de Servicios de Salud Sur E.S.E (6 Unidad de servicios de Salud) Subred Integrada de Servicios de Salud Centro Oriente E.S.E (6 Unidad de servicios de Salud) para un total de </t>
    </r>
    <r>
      <rPr>
        <b/>
        <sz val="12"/>
        <color theme="1"/>
        <rFont val="Arial Narrow"/>
        <family val="2"/>
      </rPr>
      <t>433</t>
    </r>
    <r>
      <rPr>
        <sz val="12"/>
        <color theme="1"/>
        <rFont val="Arial Narrow"/>
        <family val="2"/>
      </rPr>
      <t xml:space="preserve"> espacios. Se busca que el indicador se reduzca y estos espacios fomenten la alimentación saludable y la actividad física.</t>
    </r>
  </si>
  <si>
    <t>Angela Lucia Cortés Morales</t>
  </si>
  <si>
    <t>Alcortes@saludcapital.gov.c</t>
  </si>
  <si>
    <t>FICHA TÉCNICA INDICADOR DE PRODUCTO 3.2.4</t>
  </si>
  <si>
    <t xml:space="preserve">Disminuir el sobrepeso y obesidad en la población del Distrito Capital a través de Sesiones de Actividad Física </t>
  </si>
  <si>
    <t>Relación con el PDD</t>
  </si>
  <si>
    <t>Código Meta PDD</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</si>
  <si>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</si>
  <si>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
PROGRAMA 	ESTRATEGICO: Oportunidades de educación, salud y cultura para mujeres, jóvenes, niños, niñas y adolescentes</t>
  </si>
  <si>
    <t>CulturaRecreaciónyDeporte</t>
  </si>
  <si>
    <t>Instituto Distrital de Recreación y Deporte IDRD</t>
  </si>
  <si>
    <t>El producto hace referencia al reporte de las siguientes actividades: 
*Sesiones de actividad física musicalizadas y no musicalizadas de manera virtual y presencial para la promoción de la actividad física para la comunidad en general. 
*Actividad Física Virtual
*Recreovía
*Clases Grupales de Actividad Física 
*Gimnasios al Parque
*Eventos</t>
  </si>
  <si>
    <t xml:space="preserve">659.549  Sesiones de Actividad Física dirigidas </t>
  </si>
  <si>
    <t>Aspectos a considerar para el desarrollo del producto</t>
  </si>
  <si>
    <t>En las sesiones de actividad fisica se realizan prácticas como: Rumba, Gimnasia Aeróbica, Fortalecimiento Muscular, Yoga, Pilates, Entrenamiento Funcional, Estiramientos, Thai Chi, Sesiones Musicalizadas, Sesiones Especializadas y Acondicionamiento Físico en Parques. Cada una tiene una duración de 30 a 60 minutos.</t>
  </si>
  <si>
    <r>
      <rPr>
        <b/>
        <sz val="12"/>
        <color theme="1"/>
        <rFont val="Arial Narrow"/>
        <family val="2"/>
      </rPr>
      <t>3.Salud y Bienestar:</t>
    </r>
    <r>
      <rPr>
        <sz val="12"/>
        <color rgb="FF000000"/>
        <rFont val="Arial Narrow"/>
        <family val="2"/>
      </rPr>
      <t xml:space="preserve">
Garantizar una vida sana y promover el bienestar para todos en todas las edades.
</t>
    </r>
  </si>
  <si>
    <t>3.4. De aquí a 2030, reducir en un tercio la mortalidad prematura por enfermedades no transmisibles mediante su prevención y tratamiento, y promover la salud mental y el bienestar</t>
  </si>
  <si>
    <t xml:space="preserve">Línea de seguimiento </t>
  </si>
  <si>
    <t>Sumatoria de Sesiones de Actividad Física dirigidas realizadas</t>
  </si>
  <si>
    <t>Sesiones de actividad física</t>
  </si>
  <si>
    <t>Sistema de Información Misional - SIM</t>
  </si>
  <si>
    <t xml:space="preserve">Meta Final </t>
  </si>
  <si>
    <t xml:space="preserve">Conteo de sesiones de actividad física. </t>
  </si>
  <si>
    <t>Subdirectora Técnica de Recreación y Deporte</t>
  </si>
  <si>
    <t>Subdirección Técnica de Recreación y Deportes</t>
  </si>
  <si>
    <t xml:space="preserve">aura-escamilla@idrd.gov.co </t>
  </si>
  <si>
    <t>6605400 ext 500</t>
  </si>
  <si>
    <t>Martha Rodríguez Martínez</t>
  </si>
  <si>
    <t>Jefe Oficina Asesora de Planeación</t>
  </si>
  <si>
    <t>FICHA TÉCNICA INDICADOR DE PRODUCTO 3.2.5</t>
  </si>
  <si>
    <t xml:space="preserve">Disminuir el sobrepeso y obesidad en la población del Distrito Capital a través de beneficio de personas con programas de actividad física y deporte </t>
  </si>
  <si>
    <t xml:space="preserve">El indicador hace referencia al número de personas beneficiadas en actividades desportivas comunitarias y en alfabetización Fisica así:
*Entrenamiento deportivo para el fomento de la actividad física y el deporte (Deporte para la vida).
*Personas con procesos de alfabetización física que generen y multipliquen buenas prácticas para vivir una vida activa y saludable.
</t>
  </si>
  <si>
    <t xml:space="preserve">1.693.971 personas que participan en procesos deportivos y de actividad física. </t>
  </si>
  <si>
    <t>Deporte para la vida es una estrategia para la promoción de la actividad física y la salud mental a través de la práctica del deporte en varias modalidades, con entrenamientos gratuitos ubicados en los escenarios del Sistema Distrital de Parques. El programa está orientado a motivar los hábitos saludables en las personas, como producto de la práctica deportiva, y de esta manera contar con una sociedad feliz, sana y productiva. Deporte para la Vida se caracteriza por brindar espacios para practicar un deporte de manera divertida y recreativa, donde las y los instructores promueven la preparación física, la integración social y el uso productivo del tiempo.
El programa Muévete Bogotá es una estrategia pedagógica, promocional y de intervención que busca modificar los comportamientos frente a la actividad física y disminuir el comportamiento sedentario de los habitantes de Bogotá a través de la inclusión en la rutina diaria por lo menos 150 minutos semanales de intensidad moderada o 75 minutos de intensidad vigorosa en adultos, 60 minutos al día de intensidad moderada a vigorosa en niños y adolescentes y promover hábitos de vida activa desde primera infancia, con el propósito de aportar en el mejoramiento de la calidad y expectativa de vida.</t>
  </si>
  <si>
    <r>
      <rPr>
        <b/>
        <sz val="12"/>
        <color theme="1"/>
        <rFont val="Arial Narrow"/>
        <family val="2"/>
      </rPr>
      <t>3.Salud y Bienestar:</t>
    </r>
    <r>
      <rPr>
        <sz val="12"/>
        <color rgb="FF000000"/>
        <rFont val="Arial Narrow"/>
        <family val="2"/>
      </rPr>
      <t xml:space="preserve">
Garantizar una vida sana y promover el bienestar para todos en todas las edades.
</t>
    </r>
  </si>
  <si>
    <t>3.4. De aquí a 2030, reducir en un tercio la mortalidad prematura por enfermedades no transmisibles mediante su prevención y tratamiento, y promover la salud mental y el bienestar.</t>
  </si>
  <si>
    <t>Sumatoria de personas beneficiadas en programas deportivos y de actividad física</t>
  </si>
  <si>
    <t>Conteo de personas que practican actividades deportivas y de actividad física</t>
  </si>
  <si>
    <t>Proporción de niños y niñas nacidos vivos sin complicaciones, con inicio temprano de la lactancia materna.</t>
  </si>
  <si>
    <t xml:space="preserve"> El indicador de resultado con el cual tiene relación este producto es incremento de la práctica de la lactancia materna en mujeres lactantes del Distrito Capital.</t>
  </si>
  <si>
    <t>Este indicador presenta el porcentaje de menores de 6 meses con lactancia materna exclusiva</t>
  </si>
  <si>
    <t xml:space="preserve">Las recomendaciones internacionales están dirigidas a que todos los niños y niñas, inicien la lactancia materna durante la primera hora de nacidos, esta práctica aumenta la probabilidad del consumo de calostro (“primera leche”), rico en factores de inmunológicos, y a mantener la lactancia materna exclusiva. Por lo tanto se busca promover esta práctica en las instituciones de salud priorizando aquellas con atención de partos, entendido como, la proporción de recién nacidos sin complicaciones, cuyas madres reportaron que fueron amamantados dentro de la primera hora a su nacimiento. </t>
  </si>
  <si>
    <t xml:space="preserve">La meta a la cual le aporta este producto esta relacionado con el incremento de la práctica de la lactancia materna en mujeres lactantes del Distrito Capital </t>
  </si>
  <si>
    <t>SaludyBienestar
Hambre cero</t>
  </si>
  <si>
    <t xml:space="preserve"> 3.4 De aquí a 2030, reducir en un tercio la mortalidad prematura por enfermedades no transmisibles mediante su prevención y tratamiento, y promover la salud mental y el bienestar.
2.2 De aquí a 2030, poner fin a todas las formas de malnutrición, incluso logrando, a más tardar en 2025, las metas convenidas internacionalmente sobre el retraso del crecimiento y la emaciación de los niños menores de 5 años, y abordar las necesidades de nut</t>
  </si>
  <si>
    <t>Número de recien nacidos sin complicaciones con inicio temprano de lactancia materna/Total de recien nacidos  sin complicaciones de IPS intervenidas*100</t>
  </si>
  <si>
    <t>A materno de provisión de servicios</t>
  </si>
  <si>
    <t>La metodología de medicion se basa en el número de recien nacidos sin complicaciones con inicio temprano de lactancia materna sobre el total de recien nacidos  sin complicaciones de las IPS que a la fecha atienen partos en el Distrito Capital (33). La línea base parte de un abordaje inicial con 6 IPS por lo tanto, la meta se calcula con el fin de alcanzar que el 100% de los  recien nacidos sin complicaciones inicien la lactancia materna en la 33 IPS focalizadas para esta intervención. Por lo tanto se plantea que inicialmente el indicador sea constante y luego se incremente paulatinamente hasta alcanzar un 100% .</t>
  </si>
  <si>
    <t>Andrea Villamizar</t>
  </si>
  <si>
    <t>Mpfajardo@saludcapital.gov.c</t>
  </si>
  <si>
    <t>Número de IPS certificadas con la Estrategia IAMII.</t>
  </si>
  <si>
    <t xml:space="preserve"> El indicador de resultado con el cual tiene relación este producto es incremento de la práctica de la lactancia materna en mujeres lactantes del Distrito Capital .</t>
  </si>
  <si>
    <t xml:space="preserve"> Número de IPS que implementan la Estrategia IAMII</t>
  </si>
  <si>
    <t>En Colombia, la estrategia Instituciones Amigas de la Mujer y la Infancia con enfoque integral  (IAMII) plantea una metodología para la atención en salud y nutrición materno-infantil que contribuye a crear en las instituciones prestadoras de salud (IPS) un cambio de cultura, a partir de una política que promueve la atención integral continua, oportuna, segura, pertinente, cálida y humanizada. La política se operativiza articulando las áreas administrativas y asistenciales, los grupos de apoyo intrainstitucionales y extrainstitucionales, y el trabajo interdisciplinario en procesos, actividades, programas y servicios, tanto institucionales como comunitarios, teniendo en cuenta diez pasos. Es por esta razón que desde la Secretaría Distrital de Salud se promueve la implementación de la estrategia, priorizando aquellas IPS certificadas previamente o aquellas con oferta de atención del partos y las IPS con la voluntad para trabajar en el proceso.</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</si>
  <si>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</si>
  <si>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3.4De aquí a 2030, reducir en un tercio la mortalidad prematura por enfermedades no transmisibles mediante su prevención y tratamiento, y promover la salud mental y el bienestar</t>
  </si>
  <si>
    <t>Sumatoria de IPS certificadas con la Estrategia IAMII.</t>
  </si>
  <si>
    <t>N° de Instituciones prestadoras de servicios de salud</t>
  </si>
  <si>
    <t>IPS públicas y privadas</t>
  </si>
  <si>
    <t>Las 4 Subredes Integradas de Servicios de Salud e IPS privadas priorizadas.</t>
  </si>
  <si>
    <t xml:space="preserve"> x</t>
  </si>
  <si>
    <t>La metodología de medición se basa en la sumatoria de las IPS que implementan la estrategia IAMII, por lo tanto, se establece un denomidanor de 33 IPS que son las IPS que atienden partos en la ciudad, donde se plantea certificar anualmente hasta alcanzar las 33 IPS.</t>
  </si>
  <si>
    <t>Maria Paula Fajardo</t>
  </si>
  <si>
    <t>Este indicador presenta el porcentaje de Salas de Amigas de la Familia Lactante con vigilancia sanitaria por la Secretaría Distrital de Salud</t>
  </si>
  <si>
    <t>La resolución 2423 de 2018 establece los parámetros técnicos para la operación de la estrategia Salas Amigas de la Familia Lactante del Entorno Laboral, así como las especificaciones técnicas de higiene, salubridad y dotación mínima que estas deben tener, para la operación de estas salas se debe adecuar y dotar un espacio físico privado, de fácil acceso, para que las mujeres lactantes puedan realizar la extracción y conservación de la leche humana. Dentro de las competencias de la Secretaría Distrital de Salud, se encuentra el acompañamiento y certificación de la Salas Amigas de la Familia Lactante del entorno laboral de entidades públicas de orden nacional y empresas privadas de acuerdo al ámbito de aplicación de la norma citada.</t>
  </si>
  <si>
    <t>HambreCero
Saludybienestar</t>
  </si>
  <si>
    <t>2.2 De aquí a 2030, poner fin a todas las formas de malnutrición, incluso logrando, a más tardar en 2025, las metas convenidas internacionalmente sobre el retraso del crecimiento y la emaciación de los niños menores de 5 años, y abordar las necesidades de nutricionales
3.4 De aquí a 2030, reducir en un tercio la mortalidad prematura por enfermedades no transmisibles mediante su prevención y tratamiento, y promover la salud mental y el bienestar</t>
  </si>
  <si>
    <t>N° de salas amigas de la familia lactante</t>
  </si>
  <si>
    <t>La metodología de medición se basa en el  número de salas amigas de la familia lactante con proceso de acompañamiento y certificación realizada desde la Secretaría Distrital de Salud de acuerdo a la normatividad vigente. Sobre el total de salas amigas de la familia lactante del ámbito de aplicación de la Resolución 2423 de 2018 aplican a: las entidades públicas de orden nacional ubicadas en Bogotá y empresas privadas con capitales iguales o superiores a 1.500 salarios mínimos legales mensuales vigentes o aquellas con capitales inferiores con más de 50 empleadas.</t>
  </si>
  <si>
    <t>FICHA TÉCNICA INDICADOR DE PRODUCTO 3.4.1</t>
  </si>
  <si>
    <t xml:space="preserve"> El indicador de resultado con el cual tiene relación este producto es la proporción de menores de cinco años con desnutrición aguda de etiliología primaria</t>
  </si>
  <si>
    <t xml:space="preserve">Este indicador presenta el número de personas abordadas en los entornos de vida cotidiana (vivienda, trabajo, público, escolar) con temas de alimentación y nutricion </t>
  </si>
  <si>
    <t xml:space="preserve">Las estrategias educativas estan diseñadas para facilitar la adopción voluntaria de conductas alimentarias y otros comportamientos relacionados con la alimentación y la nutrición propicios para la salud y el bienestar, por lo tanto se requiere de acciones de divulgacion en los espacio, donde el habitante de la ciudad de Bogotá, desempeña y lleva a acabo sus actividades diarias (los escenarios de la vida cotidiana en los cuales
los sujetos se desarrollan, donde constituyen su vida subjetiva, construyen vínculos y relaciones con la vida social, histórica, cultural y política de la sociedad a la que pertenecen); para lo cual se requiere de talento humano capacitado y cualificado en la temática a abordar, con el fin de transmitir estos mensajes y de esta manera, la población tome decisiones informadas en alimentacion y nutrición. </t>
  </si>
  <si>
    <t>La meta a la cual le aporta este producto esta relacionado con la disminución  de desnutrición aguda de etiología primaria</t>
  </si>
  <si>
    <t>SEGPLAN SDS</t>
  </si>
  <si>
    <r>
      <rPr>
        <sz val="12"/>
        <color theme="1"/>
        <rFont val="Arial Narrow"/>
        <family val="2"/>
      </rPr>
      <t xml:space="preserve">La metodología de medición se basa en la sumatoria de las personas abordadas en los diferentes entornos donde transcurre la vida cotidiana con temáticas realcionadas con alimentación saludable y nutrición asi: </t>
    </r>
    <r>
      <rPr>
        <b/>
        <sz val="12"/>
        <color theme="1"/>
        <rFont val="Arial Narrow"/>
        <family val="2"/>
      </rPr>
      <t>Espacio educativo:</t>
    </r>
    <r>
      <rPr>
        <sz val="12"/>
        <color theme="1"/>
        <rFont val="Arial Narrow"/>
        <family val="2"/>
      </rPr>
      <t xml:space="preserve"> Colegios 100 ( 30.000 personas);</t>
    </r>
    <r>
      <rPr>
        <b/>
        <sz val="12"/>
        <color theme="1"/>
        <rFont val="Arial Narrow"/>
        <family val="2"/>
      </rPr>
      <t xml:space="preserve"> Espacio Vivienda:</t>
    </r>
    <r>
      <rPr>
        <sz val="12"/>
        <color theme="1"/>
        <rFont val="Arial Narrow"/>
        <family val="2"/>
      </rPr>
      <t xml:space="preserve"> Hogares 5000 ( 20.000 personas); </t>
    </r>
    <r>
      <rPr>
        <b/>
        <sz val="12"/>
        <color theme="1"/>
        <rFont val="Arial Narrow"/>
        <family val="2"/>
      </rPr>
      <t>Espacio Público</t>
    </r>
    <r>
      <rPr>
        <sz val="12"/>
        <color theme="1"/>
        <rFont val="Arial Narrow"/>
        <family val="2"/>
      </rPr>
      <t>: 18 Barrios (4694 personas), 25 puntos cuidate (9825 personas);</t>
    </r>
    <r>
      <rPr>
        <b/>
        <sz val="12"/>
        <color theme="1"/>
        <rFont val="Arial Narrow"/>
        <family val="2"/>
      </rPr>
      <t xml:space="preserve"> Espacio trabajo: </t>
    </r>
    <r>
      <rPr>
        <sz val="12"/>
        <color theme="1"/>
        <rFont val="Arial Narrow"/>
        <family val="2"/>
      </rPr>
      <t xml:space="preserve"> Unidad de trabajo informal UTI 3542 (7,000 personas), adolescentes y niños trabajadores (3.000). La Secretaría Distrital de Salud (SDS) entiende los espacios de vida cotidiana como los entornos en los que se desarrolla la vida de las personas que comparten la exposición a riesgos de mayor posibilidad de intervención para su transformación, que permita la modificación de las condiciones de salud: ESPACIO VIVIENDA, ESPACIO TRABAJO, ESPACIO EDCUATIVO Y ESPACIO PÚBLICO, modificar estos riesgos mediante estrategias educativas permiter la adopción voluntaria de conductas alimentarias y otros comportamientos relacionados con la alimentación y la nutrición propicios para la salud y el bienestar,</t>
    </r>
  </si>
  <si>
    <t>Angela Lucía Cortés Morales</t>
  </si>
  <si>
    <t>FICHA TÉCNICA INDICADOR DE PRODUCTO 3.4.2</t>
  </si>
  <si>
    <t xml:space="preserve"> El indicador de resultado con el cual tiene relación este producto es la proporción de menores de cinco años con desnutrición aguda</t>
  </si>
  <si>
    <t>Este indicador presenta la adherencia a la implementación de la ruta de alteraciones nutricionales. Es decir el cumplimiento que se esta dando tanto a los lineamientos generados desde el orden nacional como distrital para la atención de las personas objeto de esta ruta</t>
  </si>
  <si>
    <t xml:space="preserve">Para garantizar la integralidad de la atención en salud de la población, el Ministerio de Salud y Protección Social elaboró las Rutas Integrales de Atención en Salud – RIAS, las cuales se configuran en la herramienta que ordena la gestión intersectorial y sectorial como plataforma para la respuesta que da lugar a las atenciones/intervenciones en salud dirigidas a todas las personas, familias y comunidades, en este caso las RIAS para población con riesgo o presencia de alteraciones nutricionales.
</t>
  </si>
  <si>
    <t>Pocentaje de IPS que implementan la ruta de alteraciones nutricionales</t>
  </si>
  <si>
    <t>La metodología de medición se basa inicialmente en la identificación de IPS que serán priorizadas para seguimiento de de acuerdo a su pertil institucional; acorde con esta priorización se realiza el seguimiento a las atenciones desarrolladas o tratamientos resolutivos establecidos como lineamiento desde el Ministerio de Salud y la Secretaría Distrital de Salud, que permita verificar la adherencia. Es asi como, la medición se realiza en porcentaje de acuerdo al inventario de IPS apuntando que, al final del ciclo de la política se alcance la implementación en el 100% de las instituciones priorizadas.</t>
  </si>
  <si>
    <t>FICHA TÉCNICA INDICADOR DE PRODUCTO 3.4.3</t>
  </si>
  <si>
    <t>Este indicador presenta la Proporcion de gestantes con suministro de micronutrientes</t>
  </si>
  <si>
    <t>El embarazo representa un desafío desde el punto de vista nutricional, debido a que las necesidades de nutrientes están aumentadas y una alteración en su ingesta puede afectar la salud materno-fetal. Estados deficitarios en micronutrientes están relacionados con preeclampsia, retraso del crecimiento intrauterino, aborto y anomalías congénitas. 
Actualmente, la dieta de muchas madres gestantes es insuficiente en micronutrientes, siendo necesaria su suplementación: Hierro: 30 a 60 mg de hierro elemental. Ac. Fólico: 400 µg (0.4 mg) 1.200 a 1.500 mg/día de calcio Durante todo el embarazo, comenzar lo más temprano posible.</t>
  </si>
  <si>
    <t>N° de mujeres gestantes suplementada/ Total de  mujeres gestantes atendidas *100</t>
  </si>
  <si>
    <t xml:space="preserve">Indicadores PEDT </t>
  </si>
  <si>
    <t xml:space="preserve">La metodología de medición se basa inicialmente en la identificación del denominador total de las mujeres gestantes y posterior la identificación de aquellas que de acuerdo a la normatividad vigente estan siendo suplementadas asi: Hierro: 30 a 60 mg de hierro elemental. Ac. Fólico: 400 µg (0.4 mg) 1.200 a 1.500 mg/día de calcio.
</t>
  </si>
  <si>
    <t>FICHA TÉCNICA INDICADOR DE PRODUCTO 3.4.4</t>
  </si>
  <si>
    <t>Sistema para la medición de indicadores de seguridad alimentaria y nutricional  implementado .</t>
  </si>
  <si>
    <t xml:space="preserve">Este indicador esta basado en la generación de un sistema para la medición de indicadores de seguridad alimentaria y nutricional  implementado </t>
  </si>
  <si>
    <t>Con el fin de lograr gestionar adecuadamente los datos, indicadores y evidencia en SAN. estas estrategias se desarrollan en los ámbitos individual, comunitario y político, se busca establecer un protocolo para la medición de indicadores de seguridad alimentaria y nutricional.</t>
  </si>
  <si>
    <t>Sistema implementado</t>
  </si>
  <si>
    <t>8,3</t>
  </si>
  <si>
    <t>16,6</t>
  </si>
  <si>
    <t>24,9</t>
  </si>
  <si>
    <t>33,2</t>
  </si>
  <si>
    <t>41,5</t>
  </si>
  <si>
    <t>49,8</t>
  </si>
  <si>
    <t>58,1</t>
  </si>
  <si>
    <t>66,4</t>
  </si>
  <si>
    <t>74,7</t>
  </si>
  <si>
    <t>91,3</t>
  </si>
  <si>
    <t>La metodología de medicion se basa en las etapas de formulación e implementacion del sistema así:  formulación documento línea de base (8,35%); propuesta de bateria de indicadores (16,6%), validación y ajuste de indicadores (24,9%), implementación de indicadores (33,2%), monitoreo y evaluación de indicadores implementadas (50%), ajustes y hojas de vida de indicadores (58%), puesta en marcha del sistema implementación de indicadores ajustados (66% - 83%), evaluación del sistema implementado (91,3%).</t>
  </si>
  <si>
    <t>Inés María Galindo Henríquez</t>
  </si>
  <si>
    <t>Imgalindo@salucapital.gov.co</t>
  </si>
  <si>
    <t>Factor Estratégico</t>
  </si>
  <si>
    <t>2019-2031 Millones de pesos</t>
  </si>
  <si>
    <t>Personas cabeza de hogar con casos de desnutrición aguda en menores de 5 años, atendidas a través de los programas empleo y/o emprendimiento ofrecidos por la SDDE.</t>
  </si>
  <si>
    <t xml:space="preserve">Unidades productivas de la ruralidad bogotana, fortalecidas en materia de producción, comercialización y asociatividad rural a través del impulso a los procesos de reconversión productiva y tecnológica rural sostenible. </t>
  </si>
  <si>
    <t xml:space="preserve">Red de actores de la cadena de abastecimiento que ofrecen productos alimenticios frescos de la Región. </t>
  </si>
  <si>
    <t>Intervenciones individuales para el diagnóstico, tratamiento, rehabilitación, paliación, cuidado de la salud que afectan las alteraciones nutricionales en menores de cinco años.</t>
  </si>
  <si>
    <t>Niños y niñas menores de 5 años con estado nutricional adecuado, atendidos en las Modalidades de Atención de Primera Infancia</t>
  </si>
  <si>
    <t>Planes de mejoramiento, mantenimiento preventivo y adecuación de equipamientos estratégicos para el acopio, procesamiento y/o distribución de alimentos, implementados</t>
  </si>
  <si>
    <t>Fortalecimiento de actores de la cadena de abastecimiento para la prestación de servicios relacionados con   alimentos en el SADA.</t>
  </si>
  <si>
    <t>Pequeños y medianos actores del SADA, vinculados a los circuitos cortos de comercialización de alimentos por medio de los programas de la SDDE</t>
  </si>
  <si>
    <t>Huertas bajo invernadero con buenas  prácticas de manejo (agrícolas y bioinsumos)</t>
  </si>
  <si>
    <t>Lineamiento técnico y/o de precio unificados intersectorialmente para las compras públicas de alimentos actualizado anualmente</t>
  </si>
  <si>
    <t>Plataforma de información del flujo de abastecimiento de alimentos de la ciudad, construido progresivamente con la incorporación actualizada de actores del sistema de abastecimiento.</t>
  </si>
  <si>
    <t>Jornadas de sensibilización para la formalización de actores del SADA responsables de la producción, procesamiento y comercialización de alimentos.</t>
  </si>
  <si>
    <t xml:space="preserve">Actores del Programa de Alimentación Escolar capacitados en buenas prácticas de manipulación de alimentos </t>
  </si>
  <si>
    <t xml:space="preserve">Programa Distrital de reducción de pérdidas y desperdicios de alimentos </t>
  </si>
  <si>
    <t>Población estudiantil informada con acciones pedagógicas de promoción de consumo responsable y manejo de desperdicios de alimentos en los colegios oficiales en el PAE.</t>
  </si>
  <si>
    <t>Buenas prácticas locales para reducción de desperdicios de alimentos implementadas en unidades operativas de la SDIS en las que se realiza preparación de alimentos</t>
  </si>
  <si>
    <t>Acciones pedagógicas de promoción de consumo responsable y manejo de desperdicios de alimentos con los participantes de los servicios sociales que reciben apoyo alimentario en la SDIS</t>
  </si>
  <si>
    <t>Estudiantes matriculados en el Sistema Educativo Oficial del Distrito que reciben alimentación escolar.</t>
  </si>
  <si>
    <t>Población vulnerable atendida por la SDIS que recibe Apoyos alimentarios.</t>
  </si>
  <si>
    <t>Apoyos alimentarios de acuerdo a los cupos contratados en los servicios de Atención Integral a la Primera infancia del ICBF.</t>
  </si>
  <si>
    <t>Estrategias de información, comunicación y educación alimentaria y nutricional dirigidas a grupos poblacionales a lo largo del curso de la vida.</t>
  </si>
  <si>
    <t>Documento con Orientaciones pedagógicas para la Educación Alimentaria y Nutricional en los colegios oficiales del Distrito</t>
  </si>
  <si>
    <t>Colegios Oficiales del Distrito con implementación de las Orientaciones pedagógicas para la Educación Alimentaria y Nutricional</t>
  </si>
  <si>
    <t>Formación y cualificación de agentes educativos comunitarios del ICBF en el tema de Guías Alimentarias para la Población Colombiana - GABA</t>
  </si>
  <si>
    <t>Participantes de los servicios sociales de la SDIS con apoyo alimentario vinculados en acciones de promoción de estilos de vida saludable</t>
  </si>
  <si>
    <t>Certificación de tiendas escolares de colegios públicos y/o privados, plazas de mercado, espacios administrativos distritales y servicios de salud como saludables en el Distrito Capital.</t>
  </si>
  <si>
    <t xml:space="preserve">Estudiantes de colegios oficiales con disponibilidad de agua permanente para consumo en comedores escolares   </t>
  </si>
  <si>
    <t>Tiendas escolares intervenidas para validar el cumplimiento de la normatividad de la normatividad vigente de la SED</t>
  </si>
  <si>
    <t xml:space="preserve">Sesiones de Actividad Física Musicalizada que aporten en la disminución del sobrepeso y obesidad en la población del Distrito Capital. </t>
  </si>
  <si>
    <t xml:space="preserve">Programas deportivos y de actividad física, en los ámbitos comunitario y educativo. </t>
  </si>
  <si>
    <t>Inicio temprano de la lactancia materna</t>
  </si>
  <si>
    <t>Vigilancia Sanitaria de las Salas Amigas de la Familia Lactante en el entorno laboral.</t>
  </si>
  <si>
    <t>Certificación “Instituciones Amigas de la Mujer y la Infancia Integral (IAMII) para las Instituciones Prestadoras de Servicios de Salud-IPS en el Distrito Capital.</t>
  </si>
  <si>
    <t>Porcentaje de salas amigas de la familia lactante en entidades distritales públicas certificadas y recertificadas</t>
  </si>
  <si>
    <t xml:space="preserve">Jornadas de cualificación para la promoción en la lactancia materna dirigidas a talento humano de los servicios sociales de la SDIS. </t>
  </si>
  <si>
    <t xml:space="preserve">Certificación y recertificación de Salas Amigas de la familia lactante en los servicios sociales de la SDIS. </t>
  </si>
  <si>
    <t>Personas abordadas en espacios de divulgación en alimentación y nutrición para la promoción de estilos de vida saludables en los entornos (educativo, publico, vivienda, trabajo)</t>
  </si>
  <si>
    <t xml:space="preserve">Adherencia a la ruta de alteraciones nutricionales </t>
  </si>
  <si>
    <t>Mujeres gestantes suplementadas</t>
  </si>
  <si>
    <t>Sistema para la medición de indicadores de seguridad alimentaria y nutricional implementado.</t>
  </si>
  <si>
    <t>FICHA TÉCNICA INDICADOR DE RESULTADO 1.2</t>
  </si>
  <si>
    <t>El indicador se relaciona directamente con los indicadores de producto IP 1.2.1 e IP 1.2.2</t>
  </si>
  <si>
    <t>Eje transversal Sostenibilidad ambiental basada en la eficiencia energética</t>
  </si>
  <si>
    <t>Desarrollo Rural Sostenible</t>
  </si>
  <si>
    <t>Mide la variación del ingreso de las unidades productivas rurales vinculadas a los procesos de fortalecimiento de capacidades y transferencia tecnológica en materia de producción, comercialización y asociatividad rural.</t>
  </si>
  <si>
    <t>Ingresos</t>
  </si>
  <si>
    <t>Se debe aplicar un instrumento de identificación y caracterización de los actores que incorpore la variable "ingresos" como unidad de medida para su aplicación previa y posterior a la intevención por parte de la Subdirección de Economía Rural. Se realiza la Sumatoria de los ingresos de las unidades productivas rurales vinculadas a los procesos de fortalecimiento de capacidades y transferencia tecnológica en materia de producción, comercialización y asociatividad rural, a este se le resta el valor de los ingresos de las unidades productivas rurales del año anterior y se divide por la sumatoria de los ingresos de las unidades productivas rurales del año anterior *100.</t>
  </si>
  <si>
    <t>Subdirección de Economía Rural</t>
  </si>
  <si>
    <t>Pedro Portilla</t>
  </si>
  <si>
    <t>FICHA TÉCNICA INDICADOR DE RESULTADO 2.3</t>
  </si>
  <si>
    <t xml:space="preserve">No. de unidades productivas rurales (diferentes a huertas bajo invernadero) fortalecidas con procesos de reconversión productiva
</t>
  </si>
  <si>
    <t xml:space="preserve">Las unidades productivas que implementan activadas de reconversión productiva sostenible, protegen el recurso hídrico (nacimientos afloramientos y cursos del agua) </t>
  </si>
  <si>
    <t>El indicador esta elaborado en el Plan de Desarrollo Bogotá Mejor Para Todos, tiene por objeto fortalecer la reconversión productiva  en la ruralidad, lo que ayuda a la conservación de recurso hídrico a través de la implementación de buenas prácticas agropecuarias, como son: ordenamiento predial ambiental,  resiembra de especies nativas, uso de abonos, fungicidas orgánicos y disposición final de residuos sólidos, .</t>
  </si>
  <si>
    <t>Ambiental; Territorial; Poblacional</t>
  </si>
  <si>
    <t>Unidades productivas</t>
  </si>
  <si>
    <t>Sub Ecosistemas y Ruralidad</t>
  </si>
  <si>
    <t>2024</t>
  </si>
  <si>
    <t>Usme, Ciudad Bolívar, 
Chapinero, Santafe y 
Sumapaz</t>
  </si>
  <si>
    <t>Numero de predios Intervenidos, con acciones de BPA y OP
Carpeta de ordenamiento predial por predios intervenidos.
Actas (capacitación, entrega de insumos, acompañamientos técnicos), resultados de monitoreo en campo</t>
  </si>
  <si>
    <t>Equipo de trabajo en campo del grupo rural de la Subdirección de Ecosistemas y Ruralidad. 
Informes de visitas de campo y georreferenciación</t>
  </si>
  <si>
    <t>Alejandro Jimenez Neira</t>
  </si>
  <si>
    <t>atencionalciudadano@ambientebogota.gov.co</t>
  </si>
  <si>
    <t xml:space="preserve">Se propone realizar el proyecto hasta 2024 para evaluar resultados, y decidir si se realizan otras actividades complementarias
Las actividades de BPA, OP, resiembra, actividades de reconversión del producto hidrico, se realizan con la implementación de la Politicas Publicas Ambientales ( Politica de Ruralidad, Consumo y Producción Sostenible, Salud Ambiental, Plan Distrital del Agua y Plan Distrital de Gestion del Riesgo y Cambio Climatico. Sentencias para recuperación cuenca del Rio Bogotá) </t>
  </si>
  <si>
    <t>FICHA TÉCNICA INDICADOR DE PRODUCTO 1.1.1</t>
  </si>
  <si>
    <t>El indicador se relaciona directamente con el indicador de resultado IR 1.1 y  de manera indirecta con el indicador de producto IP 1.1.2</t>
  </si>
  <si>
    <t>Eje Transversal Desarrollo Económico basado en el conocimiento</t>
  </si>
  <si>
    <t>Generar alternativas de ingreso y empleo de mejor calidad</t>
  </si>
  <si>
    <t>Cuantifica el número de personas con hijos menores de cinco años identificados con desnutrición aguda, que cumplen con los perfiles laborales requeridos por el mercado laboral de los programas de la SDDE en Bogotá y logran vinculación laboral.</t>
  </si>
  <si>
    <t>Personas Cabezas de hogar de niños menores de 5 años en condición de desnutrición, remitidas a empleadores y que cumplan con los perfiles laborales requeridos por el mercado laboral en Bogotá D.C, a traves de los programas de la SDDE.</t>
  </si>
  <si>
    <t xml:space="preserve">Mejorar las condiciones de empleo y/o emprendimiento de las personas cabeza de hogar con menores de cinco (5) años reportados por desnutrición aguda en la SDS.  </t>
  </si>
  <si>
    <t>Trabajodecenteycrecimientoeconómico
HambreCero</t>
  </si>
  <si>
    <t>Poblacional / Diferencial</t>
  </si>
  <si>
    <t>Sumatoria de personas Cabezas de hogar de niños menores de 5 años en condicion de desnutrición, que cumplan con los perfiles laborales requeridos por el mercado laboral en Bogotá D.C, a traves de los programas de la SDDE.</t>
  </si>
  <si>
    <t>Se realiza la sumatoria anual de las personas remitidas por la Secretaría Distrital de Salud SDS como cabeza de familia con hijos menores de cinco años que cumplieron o se ajustaron a los perfiles laborales requeridos por las empresas que ofertan empleos a través de la Agencia de Empleo de la SDDE u otras convocatorias desarrolladas o apoyadas por la SDDE y que lograron ubicarse laboralmente, para lo cual se aplica el instrumento de identificación y caracterización y se realiza su respectivo seguimiento con cada uno de las personas remitidas.</t>
  </si>
  <si>
    <t>Oscar Sanchez</t>
  </si>
  <si>
    <t>Subdirector de Empleo y Fomración</t>
  </si>
  <si>
    <t>osanchez@desarrolloeconomico.gov.co</t>
  </si>
  <si>
    <t>Se realiza la sumatoria anual de las personas remitidas por la Secretaría Distrital de Salud SDS como cabeza de familia con hijos menores de cinco años que fueron vinculadas a los programas de emprendimiento de la SDDE u otras alianzas para lo cual se aplica el instrumento de identificación y caracterización y se realiza su respectivo seguimiento con cada uno de las personas remitidas.</t>
  </si>
  <si>
    <t>Sumatoria del número de personas cabeza de hogar con casos de desnutrición aguda en menores de 5 años atendidas a través de los programas de emprendimiento de la SDDE</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</si>
  <si>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</si>
  <si>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Aporta a las acciones priorizadas en la implementación del Plan Distrital de Emprendimiento y Desarrollo Empresarial del Portafolio de servicios especializados para emprendedores y empresarios de Bogotá y la región, a través de la ruta diferencial para personas cabeza de hogar con casos de desnutrición aguda en menores de 5 años.</t>
  </si>
  <si>
    <t xml:space="preserve">Cuantifica el número de personas cabeza de hogar con casos de desnutrición aguda en menores de 5 años, atendidas a través de los programas de emprendimiento ofrecidos por la SDDE. </t>
  </si>
  <si>
    <t>SedMujer</t>
  </si>
  <si>
    <t>El indicador se relaciona directamente con el indicador de resultado IR 1.1 y de manera indirecta con el indicador de producto IP 1.1.1</t>
  </si>
  <si>
    <t>FICHA TÉCNICA INDICADOR DE PRODUCTO 1.1.2</t>
  </si>
  <si>
    <t>FICHA TÉCNICA INDICADOR DE PRODUCTO 1.2.1</t>
  </si>
  <si>
    <t xml:space="preserve">Número de Unidades productivas de la ruralidad Bogotana vinculadas a los procesos de fortalecimiento de capacidades y transferencia tecnológica en materia de producción, comercialización y asociatividad rural. </t>
  </si>
  <si>
    <t>El indicador se relaciona directamente con el indicador de resultado IR 1.2 y con el indicador de producto IP 1.2.2</t>
  </si>
  <si>
    <t xml:space="preserve">Cuantifica el número de unidades productivas de la ruralidad vinculadas a los procesos de fortalecimiento de capacidades y transferencia tecnológica en materia de producción, comercialización  y asociatividad rural. </t>
  </si>
  <si>
    <t xml:space="preserve">Unidades productivas de la ruralidad bogotana, fortalecidas en materia de producción, comercialización  y asociatividad rural a través del impulso a los procesos de reconversión productiva y tecnológica rural sostenible. </t>
  </si>
  <si>
    <t xml:space="preserve">Fomentar la competitividad de las unidades productivas rurales bogotanas por medio del impulso a los procesos de reconversión productiva y tecnológica rural sostenible. </t>
  </si>
  <si>
    <t>Findelapobreza
Hambre Cero</t>
  </si>
  <si>
    <t>Unidades Productivas</t>
  </si>
  <si>
    <t>SDDE / Subdir Economía Rural</t>
  </si>
  <si>
    <t xml:space="preserve">Se realiza la sumatoria anual del número de unidades productivas de la ruralidad de Bogotá vinculadas a los procesos de fortalecimiento de capacidades y transferencia tecnológica en materia de producción, comercialización  y asociatividad rural, mediante la consolidación de la información de nuevos proyectos fortalecidos por parte de la Subdirección de Economía Rural para cada vigencia.
Por Unidad Productiva se entiende el conjunto de máquinas, bienes o productos que le permitirán desarrollar una actividad generadora de ingresos ya sea por producción, venta, alquiler o prestación de servicios haciendo una mínima inversión inicial y con un bajo costo operativo. (FAO 2017).
Se entiende por Reconversión Productiva, el cambio o transformación voluntaria hacia una producción agropecuaria diferente a la actual; busca innovar y agregar valor a la producción mediante la utilización de sistemas tecnológicos eficientes y ambientalmente sostenibles en toda la cadena productiva. 
</t>
  </si>
  <si>
    <t>Subdirección de Economía Rural, Base de datos de Unidades Productivas fortalecidas.</t>
  </si>
  <si>
    <t>FICHA TÉCNICA INDICADOR DE PRODUCTO 1.2.2</t>
  </si>
  <si>
    <t>El indicador se relaciona directamente con el indicador de resultado IR 1.2 y con el indicador de producto IP 1.2.1</t>
  </si>
  <si>
    <t>Cuantifica el número de actores de la cadena de abastecimiento vinculados a la red para ofrecer productos alimenticios frescos de la Región.</t>
  </si>
  <si>
    <t>Se realiza la sumatoria anual número de actores de la cadena de abastecimiento vinculados a la red para ofrecer productos alimenticios frescos de la Región, mediante la consolidación de la base de datos de actores vinculados anualmente por la SDDE.</t>
  </si>
  <si>
    <t>Subdirección de Economía Rural, Base de datos de actores vinculados.</t>
  </si>
  <si>
    <t>15 dias</t>
  </si>
  <si>
    <t>FICHA TÉCNICA INDICADOR DE PRODUCTO 2.1.2</t>
  </si>
  <si>
    <t>El indicador se relaciona directamente con el indicador de resultado IR 2.1 y de manera indirecta con los indicadores de producto IP 2.1.1 e IP 2.1.3</t>
  </si>
  <si>
    <t>Cuantifica el número de actores de la cadena de abastecimiento vinculados y fortalecidos para  la prestación de servicios relacionados con alimentos en el Sistema de Abastecimiento y Distribución de Alimentos saludables (SADA).</t>
  </si>
  <si>
    <t>Fortalecimiento de actores de la cadena de abastecimiento para la prestación de servicios relacionados con alimentos  en el Sistema de Abastecimiento y Distribución de Alimentos saludables (SADA).</t>
  </si>
  <si>
    <t xml:space="preserve">Fortalecimiento de la eficiencia de los actores intervenidos del Sistema de Abastecimiento y Distribución de Alimentos (SADA).    </t>
  </si>
  <si>
    <t>Sumatoria de actores vinculados y fortalecidos  para  la prestación de servicios relacionados con  alimentos  en el SADA.</t>
  </si>
  <si>
    <t>Se realiza la sumatoria del número de actores del abastecimiento vinculados y fortalecidos mediante intervenciones para el mejoramiento de capacidades para la prestación de servicios relacionados con alimentos en el SADA. El fortalecimiento de los actores pasa por la identificación, caracterización, formulación de un plan de fortalecimiento productivo y desarrollo de acciones de formación, cualificación e inclusión a la Red de actores del abastecimiento alimentario apoyados a través de programas de la SDDE u otras alianzas, con miras a la consolidación de una Ciudadanía Alimentaria.</t>
  </si>
  <si>
    <t xml:space="preserve">SDDE, IPES, base de datos de actores fortalecidos. </t>
  </si>
  <si>
    <t xml:space="preserve">Dirección de Economía Rural y Bastecimiento Alimentario, base de datos actores vinculados. </t>
  </si>
  <si>
    <t>Se realiza la sumatoria del número de actores identificados como pequeños y medianos  productores, vinculados a los circuitos cortos de comercialización de alimentos por medio de los programas de la SDDE, mediante la consolidación de la base de participantes de las estrategias de comercialización o integración de la oferta promovidas desde los programas de la SDDE.</t>
  </si>
  <si>
    <t>Dir. Econmía Rural y Abast. Alimentario</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</si>
  <si>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</si>
  <si>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Pequeños y medianos actores  del SADA, vinculados a los circuitos cortos  de comercialización de alimentos por medio de los programas de la SDDE</t>
  </si>
  <si>
    <t>Cuantifica el número de pequeños y medianos actores vinculados a los circuitos cortos de comercialización de alimentos por medio de los programas de la SDDE.</t>
  </si>
  <si>
    <t>El indicador se relaciona directamente con el indicador de resultado IR 2.1 y de manera indirecta con los indicadores de producto IP 2.1.2 e IP 2.1.2</t>
  </si>
  <si>
    <t>FICHA TÉCNICA INDICADOR DE PRODUCTO 2.1.3</t>
  </si>
  <si>
    <t>FICHA TÉCNICA INDICADOR DE PRODUCTO 2.3.1.</t>
  </si>
  <si>
    <t>Número de huertas con buenas prácticas implementadas.</t>
  </si>
  <si>
    <t>Las huertas bajo invernadero facilitan la diversificación de productos alimenticios para el autoconsumo, a la conservación de las semillas nativas y ancestrales, y contribuye a la restauración ecológica mediante la utilización de buenas practicas agrícolas, de bioinsumos, conservación del recurso hídrico y manejo adecuado del suelo</t>
  </si>
  <si>
    <t>El indicador esta elaborado, a partir del Plan de Desarrollo Bogotá Mejor Para Todos, tiene por objeto desarrollar procesos de conservación de recurso hídrico a través de la implementación de huertas bajo invernadero (capacitación sobre invernaderos, manejo y conservación de semillas,buenas practicas agropecuarias, ordenamiento predial ambiental y adecuada dispocisión final de los residuos generados.</t>
  </si>
  <si>
    <t>Hambre Cero
Vida de ecosistemas terrestres</t>
  </si>
  <si>
    <t>Huertas</t>
  </si>
  <si>
    <t>Localidades rurales del D.C.</t>
  </si>
  <si>
    <t>Usme, Ciudad Bolívar, 
Chapinero, Santafé y 
Sumapaz</t>
  </si>
  <si>
    <t>Sumatoria de predios Intervenidos, con acciones de BPA y OP
Carpeta de ordenamiento predial por predios intervenidos.
Actas (capacitación, entrega de insumos, acompañamientos técnicos), resultados de monitoreo en campo
Mediante visitas y recorridos  de campo - monitoreo yseguimiento a las actividades realizadas versus actividades programadas</t>
  </si>
  <si>
    <t>Informes de  visitas de campo y georreferenciación de los predios</t>
  </si>
  <si>
    <t>Alejandro Jiménez Neira</t>
  </si>
  <si>
    <t>atancionalciudadano@ambientebogota.gov.co</t>
  </si>
  <si>
    <t>Se propone realizar el proyecto hasta 2024 para evaluar resultados, y decidir si se realizan otras actividades</t>
  </si>
  <si>
    <t>El indicador se relaciona directamente con el indicador de resultado IR 2.3 y de manera indirecta con los indicadores de producto IP 2.3.2 e IP 2.3.3</t>
  </si>
  <si>
    <t>SDE</t>
  </si>
  <si>
    <t xml:space="preserve">Mide el porcentaje de avance en la formulación, socialización y formalización del lineamiento para la compra pública de alimentos en el Distrito.										</t>
  </si>
  <si>
    <t>Lineamiento técnico y/o de precio unificados intersectorialmente para las compras publicas de alimentos actualizado anualmente.</t>
  </si>
  <si>
    <t>12.7 Promover prácticas de adquisición pública que sean sostenibles, de conformidad con las políticas y prioridades nacionales. (ODS ONU).
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</si>
  <si>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Se determina el estado de actualización del documento con participación intersectorial y su implementación por parte de las entidades del Distrito que adquieren alimentos para la prestación de sus servicios o desarrollo de programas. En la construcción del lineamiento se definará la metodología y aspectos a actualizar año a año. </t>
  </si>
  <si>
    <t xml:space="preserve">Dirección de Economía Rural y Abastecimiento Alimentario, SED, SDIS, lineamiento de compras públicas </t>
  </si>
  <si>
    <t>FICHA TÉCNICA INDICADOR DE PRODUCTO 2.4.2.</t>
  </si>
  <si>
    <t>Con este producto se espera tener anualmente 3000 personas capacitadas en buanas prácticas de manipulaciòn de alimentos, lo que permitirá contrinuir al incremento del número de actores que son fortalecidos y certificados en buenas prácticas de alimentos en el Distrito.</t>
  </si>
  <si>
    <t xml:space="preserve">Educación </t>
  </si>
  <si>
    <t xml:space="preserve">Corresponde a la sumatoria de personas del Distrito que serán capacitadas y certificadas en buenas prácticas de manipulación de alimentos anualmente, que serán reportados a  través de los proveedores del programa de alimentación escolar como requisito de operación, más actores territoriales del Programa que están realizando acompañamiento en las instituciones educativas que son capacitados por profesionales del PAE. </t>
  </si>
  <si>
    <t xml:space="preserve">
Para garantizar la entrega de alimentación de calidad e inocua a la población objetivo, las buenas practicas de manipulación de alimentos son  indispensables en todos los programas de alimentación y en cada una de las fases desde la planeación hasta el consumidor final. De allí la importancia de vincular a todos los actores del PAE en el conocimiento y cumplimiento de las buenas prácticas de manipulación.</t>
  </si>
  <si>
    <t>La meta a la cual le aporta este producto esta relacionada con la reducción en la ocurrencia de brotes de enfermedades transmitidas
por Alimentos-ETA</t>
  </si>
  <si>
    <t xml:space="preserve">Personas capacitadas en buenas prácticas de manipulación de alimentos del operador  del PAE + referentes locales del PAE </t>
  </si>
  <si>
    <t>Mensualmente la interventoria del Programa de Alimentación Escolar realiza la verificación de la certificación de manipulación de alimentos con la que debe contar todo el personal que se encuentra en el proceso operativo del PAE (que  incluye ambas modalidades del PAE y todos los procesos, recepción, almacenamiento, producción, servicio, transporte). Lo anterior, se realiza para cada operador en cada modalidad (servicio integral de desayunos y almuerzos y refrigerios escolares) y se reporta a nivel central de la SED a través de los informes mensuales.  Desde el nivel central se realiza el consolidado de la sumatoria de personas capacitadas en buenas prácticas de manipulación de alimentos, teniendo en cuenta el reporte de la interventoria y se suman los referentes locales o territoriales del PAE que hayan sido capacitados desde nivel central para contar con el consolidado final. Se aclara que cada persona capacitada contará como 1 para el reporte, es decir quien tenga continuidad en el programa y considerando que la certificación es válida para 1 año, se contará como 1 persona.</t>
  </si>
  <si>
    <t>SED Interventoria PAE y Operadores del Programa de Alimentación Escolar</t>
  </si>
  <si>
    <t>Edwin Giovanny Rodriguez Garcia</t>
  </si>
  <si>
    <t>egrodriguez@educacionbogota.gov.co</t>
  </si>
  <si>
    <t>FICHA TÉCNICA INDICADOR DE PRODUCTO 2.6.3.</t>
  </si>
  <si>
    <t xml:space="preserve">Este indicador está basado en el número de estudiantes informados a través de acciones pedagógicas de promoción de consumo responsable y manejo de desperdicio de alimentos. Se comprenden las acciones pedagógicas  como acciones informativas, comunicativas, presenciales, virtuales y otras que se diseñen en procura de generar la información a los estudiantes frente a consumo responsable de los alimentos. Se comparará el número de estudiantes informados en un año con el número de estudiantes de la matricula para dicho periodo y se multiplicará por 100 para obtener el porcentaje </t>
  </si>
  <si>
    <t xml:space="preserve">El desperdicio de alimentos se define como la disminución de alimentos que se pierden en las etapas de distribución, retail y consumo. El no consumo de los alimentos entregados a través del Programa de Alimentación Escolar es bajo, y se encuentra relacionado con el comportamiento, los hábitos, las preferencias y gustos de los estudiantes. El ambito escolar se constituye en un espacio a abordar a través de la implementación de acciones pedagógicas que incidan en el consumo responsable de los alimentos entregados y en el manejo efectivo de los desperdicios. </t>
  </si>
  <si>
    <t>Sumatoria de personas informadas con acciones pedagógicas de promoción de consumo responsable y manejo de desperdicios de alimentos en los colegios oficiales en el PAE / total de matricula respotada por el sistema de matricula para el periodo evaluado * 100</t>
  </si>
  <si>
    <t xml:space="preserve">Institución Educativa Distrital </t>
  </si>
  <si>
    <t xml:space="preserve">Mensualmente de acuerdo con las acciones pedagógicas que se diseñen para informar a los estudiantes  frente a la promoción de consumo responsable y manejo de desperdicios de alimentos en los colegios oficiales en el PAE, se contemplará la matricula oficial del colegio que haya sido informada. De forma trimestral desde el nivel central se realizará el consolidado y se calculará el porcentaje de la matricula oficial que fue beneficiado.  Se comprenden las acciones pedagógicas  como acciones informativas, comunicativas, presenciales, virtuales y otras que se diseñen en procura de generar la información a los estudiantes frente a consumo responsable de los alimentos. </t>
  </si>
  <si>
    <t>Dirección de Bienestar Estuidantil</t>
  </si>
  <si>
    <t>FICHA TÉCNICA INDICADOR DE PRODUCTO 2.6.4</t>
  </si>
  <si>
    <t xml:space="preserve">Porcentaje de unidades operativas que realiza buenas practicas locales para la reducción de desperdicios de alimentos  </t>
  </si>
  <si>
    <t>Secretaria de Desarrollo Económico</t>
  </si>
  <si>
    <t xml:space="preserve">A través de este indicador las SDIS presentara el porcentaje de unidades operativas que realiza buenas practicas locales para la reducción de desperdicios de alimentos.
Se contempla para el desarrollo del indicador únicamente las unidades operativas de la SDIS en las que se realiza preparación de alimentos y basado en la orientacion de un protocolo en la entidad que oriente estos temas de forma general  </t>
  </si>
  <si>
    <t>Se implementaran en las unidades operativas buenas practicas locales para la reducción de desperdicios de alimentos, para ello se propenderá por elaborar un protocolo que oriente el desarrollo de las mismas, el cual sería formalizado a través de sistema integrado de gestión de la entidad y por ende de cumplimiento de los actores locales en las unidades operativas de la SDIS</t>
  </si>
  <si>
    <t xml:space="preserve">Se contempla para el desarrollo del indicador únicamente las unidades operativas de la SDIS en las que se realiza preparación de alimentos </t>
  </si>
  <si>
    <t>Número de unidades que realiza buenas prácticas locales para la reducción de desperdicios de alimentos / Total de unidades operativas donde se realiza preparación de alimentos * 100</t>
  </si>
  <si>
    <t>A través de seguimiento a unidades operativas que realizan preparación de alimentos por parte de los referentes locales, se verificará implementación de buenas practicas locales para la reducción de desperdicios de alimentos, establecidas en un protocolo de la entidad</t>
  </si>
  <si>
    <t>Actas de seguimiento y cuadros de reporte</t>
  </si>
  <si>
    <t>2 meses</t>
  </si>
  <si>
    <t>FICHA TÉCNICA INDICADOR DE PRODUCTO 2.6.5</t>
  </si>
  <si>
    <t>|</t>
  </si>
  <si>
    <t>A través de ste indicador la SDIS presentara el porcentaje de acciones pedagógicas de promoción de consumo responsable y manejo de desperdicios de alimentos con los participantes de los servicios sociales que reciben apoyo alimentario en la SDIS
Se abordará tema con los participantes en estado "en atención" en el sistema misional y que reciben apoyo alimentario de la SDIS</t>
  </si>
  <si>
    <t>Realización de acciones pedagógicas de promoción de consumo responsable de los alimentos ofrecidos en la entidad y manejo de desperdicios de alimentos con los participantes de los servicios sociales que reciben apoyo alimentario en la SDIS, a través de las subdirecciones locales</t>
  </si>
  <si>
    <t>Número de acciones pedagógicas de promoción de consumo responsable y manejo de desperdicios de alimentos con los participantes de los servicios sociales que reciben apoyo alimentario en la SDIS/ número de acciones pedagógicas programadas*100</t>
  </si>
  <si>
    <t>Numero de acciones pedagógicas realizadas con los participantes de los servicios sociales que reciben apoyo alimentario realizadas en las subdirecciones locales y nivel central de la SDIS de acuerdo con la programación</t>
  </si>
  <si>
    <t>Actas de asistencia de las acciones realizadas</t>
  </si>
  <si>
    <t>FICHA TÉCNICA INDICADOR DE PRODUCTO 3.1.2</t>
  </si>
  <si>
    <t xml:space="preserve">Para la elaboración del Documento de Orientaciones pedagógicas para la Educación Alimentaria y Nutricional en Colegios Oficiales del Distrito se plantean abordar varias fases, que incluyen la determinación de una línea de base que contemple las experiencias internacionales y nacionales replicables al sistema educativo Colombiano, así como la elaboración de un documento con propuesta inicial de orientaciones que considere tanto la línea de base,  como la alineación con los proyectos transversales y lineamientos del Ministerio de Educación al respecto. Posteriormente se contempla realizar una prueba piloto de la propuesta inicial de orientaciones, que permita realizar el ajuste para finalmente contar con el documento final de Orientaciones pedagógicas de educación en alimentación y nutrición que pueda empezar a socializarse en las instituciones educativas para su posterior implementación. Para el calculo de la meta y su respectivo seguimiento el cumplimiento de cada una de estas fases, tendrá un peso porcentual que al sumar cada una de ellas se obtendrá el 100%, es decir la totalidad del documento. </t>
  </si>
  <si>
    <t>Se plantea la definición de un Documento de orientaciones pedagógicas para la educación alimentaria y nutricional, que en los colegios se deberán adoptar a través de los programas curriculares, proyectos institucionales y/o áreas de conocimiento, la educación alimentaria y nutricional, enfatizando en hábitos de vida saludable, soberanía y seguridad alimentaria, consumo responsable y su contribución al desarrollo sostenible en el marco de la ciudadanía alimentaria.</t>
  </si>
  <si>
    <t>Sumatoria de logro ponderado de las fases programadas para la construcción de las Orientaciones pedagógicas para la Educación Alimentaria y Nutricional en Colegios Oficales del Distrito</t>
  </si>
  <si>
    <t>2023</t>
  </si>
  <si>
    <t>2025</t>
  </si>
  <si>
    <t>2026</t>
  </si>
  <si>
    <t>2027</t>
  </si>
  <si>
    <t>2028</t>
  </si>
  <si>
    <t>2029</t>
  </si>
  <si>
    <t>2030</t>
  </si>
  <si>
    <t>La metodología de medicion se basa en el seguimiento al cumplimiento de cada una de las fases programadas para lograr construir el documento de orientaciones pedagógicas de educación en alimentación y nutrición. Es importante resaltar que cada una de estas fases tendrá un peso porcentual asignado que al sumarlas se obtendrá un 100% obteniendo un documento construido y aprobado.</t>
  </si>
  <si>
    <t>FICHA TÉCNICA INDICADOR DE PRODUCTO 3.1.3</t>
  </si>
  <si>
    <t xml:space="preserve">Colegios Oficiales del Distrito con implementación de las Orientaciones pedagógicas para la Educación Alimentaria y Nutricional </t>
  </si>
  <si>
    <t xml:space="preserve">Se contemplarán los colegios oficiales del Distrito que adopten e implementen las Orientaciones pedagógicas para la Educación Alimentaria y Nutricional </t>
  </si>
  <si>
    <t xml:space="preserve">Dado que la Secretaría de Educación del Distrito aprobará el documento de Orientaciones pedagógicas de Educación en Alimentación y Nutrición, los colegios de manera progresiva  recibirán la socialización de dichas orientaciones e iniciarán con su adopción e implementación. Lo anterior será objeto de seguimiento y acompañamiento desde nivel central, para lograr su adecuada y efectiva implemenatción y contribuir asi en la promoción de una alimentación saludable en la población escolar. </t>
  </si>
  <si>
    <t xml:space="preserve">Instituciones Educativas Distritales </t>
  </si>
  <si>
    <t>De acuerdo con lo definido en el Documento de Orientaciones Pedagógicas de Educación en Alimentación y Nutrición, se establecerá los colegios que cumplen con los criterios de adopción e implementación de dichas orientaciones, los cuales se contarán como logro para el respectivo periodo evaluado.</t>
  </si>
  <si>
    <t>FICHA TÉCNICA INDICADOR DE PRODUCTO 3.1.5</t>
  </si>
  <si>
    <t xml:space="preserve"> Incentivar el consumo responsable de alimentos saludables y agua, así como de prácticas de alimentación, nutrición y actividad física adecuadas para los diferentes momentos y entornos del curso de vida de los habitantes del Distrito Capital.</t>
  </si>
  <si>
    <t>Igualdad y autonomía para una Bogotá incluyente</t>
  </si>
  <si>
    <t>A través de este indicador, la SDIS dará cuenta del Porcentaje de participantes con apoyo alimentario vinculados en acciones para promoción de estilos de vida saludable.
Cabe aclarar que los participantes en los servicios sociales son variables, por ende solo se contemplarán  acciones con participantes en estado "En atención" dentro del sistema misional de la entidad
El funcionamiento de algunos servicios sociales esta acorde con lo establecido en los anexos técnicos de cada uno de ellos, por ende la realización de las acciones estará enmarcada dentro de lo que se establezca por la entidad
El participante debe cumplir con los procesos de corresponsabilidad de cada servicio, dentro de los cuales se establece la participación en este tipo de actividades</t>
  </si>
  <si>
    <t>La entidad realiza procesos de promoción de estilos de vida saludable en los servicios sociales en los que se ofrece apoyo alimentario, a través de procesos de capacitación, implementación de estrategias IEC, y otras acciones establecidas en las subdirecciones técnicas. La vinculación de los participantes a estos procesos lleva a la implementación de estilos de vida saludable para el mantenimiento o a la incorporación de nuevos hábitos de vida saludable entorno a su salud</t>
  </si>
  <si>
    <t>Se cuenta con una base que relaciona las personas que participan en acciones de promoción de estilos de vida saludable, la cual es diligenciada mensualmente por las referentes locales en nutrición, la consolidación se realiza en la Subdirección de Nutrición. Posteriormente se surte proceso de verificación con el  desde la Dirección de Análisis y Diseño Estratégico en el SIRBE - Sistema de Registro de Beneficiarios para calidad y fiabilidad de la información</t>
  </si>
  <si>
    <t>Base de consolidación de acciones de  promoción de estilos de vida saludable</t>
  </si>
  <si>
    <t>60 días</t>
  </si>
  <si>
    <t>FICHA TÉCNICA INDICADOR DE PRODUCTO 3.2.2</t>
  </si>
  <si>
    <t xml:space="preserve">Estudiantes de colegios oficiales con disponibilidad de agua permanente para consumo en comedores escolares </t>
  </si>
  <si>
    <t xml:space="preserve"> El indicador de resultado con el cual tiene relación este producto es reducción de entornos que fomenta la ingesta calórica elevada y el sedentarismo.</t>
  </si>
  <si>
    <t>Corresponde al número de estudiantes de colegios oficiales con comedor escolar que cuentan con disponibilidad permanente de agua</t>
  </si>
  <si>
    <t xml:space="preserve">A través del Programa de Alimentación Escolar, se busca fortalecer la promoción de  estilos de vida saludable, dentro de los cuales se encuentra el consumo regular de agua potable. Por lo anterior se incluirá en colegios con comedor escolar dispensador de agua permanente para consumo.  </t>
  </si>
  <si>
    <t xml:space="preserve">La metodología de medicion se basa en la sumatoria de estudiantes de colegios con comedor escolar que cuentan con disponibilidad de agua para consumo </t>
  </si>
  <si>
    <t>FICHA TÉCNICA INDICADOR DE PRODUCTO 3.2.3</t>
  </si>
  <si>
    <t>Con el objetivo de validar el cumplimiento de la normativdiad vigente (Resolución 2092 de 2015 de la SED) en todo su articulado, la SED  realizará visitas de acompañamiento, capacitación y seguimiento a las recomendaciones generadas a la totalidad de tiendas escolares que se encuentren activas en el periodo evaluado.</t>
  </si>
  <si>
    <t>El funcionamiento de las tiendas escolares del Distrito se encuentra reglamentado en la Resolución 2092 de 2015. El cumplimiento de la Resolución contribuye en la promocion de una alimentación saludable en la población escolar. Por lo anterior, la SED realizará las actividades de fortalecimiento, capacitación, comunicación, seguimiento que propenderán por que cada año se aumente el número de tiendas que cumplan con la normatividad establecida.</t>
  </si>
  <si>
    <t>SaludyBienestar</t>
  </si>
  <si>
    <t>Tiendas escolares</t>
  </si>
  <si>
    <t>La metodología de medicion se basa en el acompañamiento y seguimiento que se realice a cada tienda escolar, del cual se dejará soporte en actas de visita. Se aclara que independientemente del número de visitas o intervenciones realizadas, cada tienda escolar contará como una.</t>
  </si>
  <si>
    <t>FICHA TÉCNICA INDICADOR DE PRODUCTO 3.3.4</t>
  </si>
  <si>
    <t xml:space="preserve">Porcentaje de salas amigas de la familia lactante en entidades distritales públicas certificadas y recertificadas </t>
  </si>
  <si>
    <t>Integración Social</t>
  </si>
  <si>
    <t>El indicador dará cuenta del porcentaje de  salas amigas de la familia lactante en entidades distritales públicas certificadas y recertificadas por la SDIS, basado en la programación anual establecida y en el trabajo desarrollado con las entidades frente a información, orientación y proceso a desarrollar.
A la fecha, se cuenta con listado de entidades públicas distritales las cuales iniciarán proceso de convocatoria en el marco de la normatividad distrital en el tema. 
Como aspectos a considerar, el periodo de certificación tiene una vigencia de dos (2) años, a los cuales deberán adelantar proceso de recertificación
La sala amiga recibe un certificado que evidencia resultado del proceso y de la certificación y vigencia de la misma</t>
  </si>
  <si>
    <t xml:space="preserve">Adelantar procesos de certificación y recertificación de las Salas amigas de la familia lactante en las entidades públicas distritales </t>
  </si>
  <si>
    <t>Salud Y Bienestar</t>
  </si>
  <si>
    <t>La SDIS adelantan procesos informativos con las entidades públicas distritales sobre el proceso de certificación de las salas amigas, a fin de progresivamente ir incorporando en el proceso a las entidades. Una vez se cuente con el diagnóstico de las entidades, se establecerá programación anual de salas a certificar y la implementación de salas en el entorno laboral y calendarios de recertificación una vez cumpla con la vigencia de cada una de las salas</t>
  </si>
  <si>
    <t>Listado de entidades públicas distritales del equipo de lactancia materna de la SDIS</t>
  </si>
  <si>
    <t>FICHA TÉCNICA INDICADOR DE PRODUCTO 3.3.6</t>
  </si>
  <si>
    <t xml:space="preserve"> Incentivar el consumo responsable de alimentos saludables y agua, así como de prácticas de alimentación, nutrición y actividad física adecuadas para los diferentes momentos y entornos del curso de vida de los habitantes del Distrito Capital .</t>
  </si>
  <si>
    <t>El indicador dará cuenta del Porcentaje de salas amigas en los servicios sociales de la SDIS certificadas y recertificadas por la SDIS, basado en la programación anual establecida.
El periodo de certificación tiene una vigencia de dos (2) años, a los cuales deberán adelantar proceso de recertificación, durante este periodo los jardínes infantiles deberán realizar el proceso de sostenibilidad de la sala amiga, que consiste hacer las acciones propias para el adecuado funcionamiento de la sala.
El estándar de educación inicial define que los jardines infantiles con niños y niñas menores de 2 años deben tener una sala amiga de la familia lactante, la cual debe ser certificada y recertificada cada 2 años. Se deben surtir 9 pasos para poderse certificar
La sala amiga recibe un certificado que evidencia resultado del proceso y de la certificación y vigencia de la misma</t>
  </si>
  <si>
    <t>Adelantar procesos de certificación y recertificación de las Salas amigas de la familia lactante en los servicios sociales de la SDIS, específicamente en jardines</t>
  </si>
  <si>
    <t>La SDIS adelantara procesos de certificación en unidades operativas de jardines y continuará con procesos de recertificación una vez se supere la vigencia de periodo de certificación de las salas, para ello, de acuerdo con el insumo de diagnostico de los jardines y sus salas se diseñara cronograma de recertificación.</t>
  </si>
  <si>
    <t>Censo de jardines infantiles del equipo de lactancia materna de la SDIS</t>
  </si>
  <si>
    <t xml:space="preserve">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</si>
</sst>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8" formatCode="&quot;$&quot;\ #,##0.00;[Red]\-&quot;$&quot;\ #,##0.00"/>
    <numFmt numFmtId="164" formatCode="&quot;$&quot;#,##0.00;[Red]\-&quot;$&quot;#,##0.00"/>
    <numFmt numFmtId="165" formatCode="0.0"/>
    <numFmt numFmtId="166" formatCode="&quot;$&quot;#,##0"/>
    <numFmt numFmtId="167" formatCode="&quot;$&quot;#,##0.00"/>
    <numFmt numFmtId="168" formatCode="0.0%"/>
    <numFmt numFmtId="169" formatCode="_-* #,##0_-;\-* #,##0_-;_-* &quot;-&quot;??_-;_-@"/>
    <numFmt numFmtId="170" formatCode="&quot;$&quot;\ #,##0.00"/>
    <numFmt numFmtId="171" formatCode="&quot;$&quot;#,##0.0"/>
    <numFmt numFmtId="172" formatCode="&quot;$&quot;\ #,##0.00_);[Red]\(&quot;$&quot;\ #,##0.00\)"/>
    <numFmt numFmtId="173" formatCode="_-&quot;$&quot;\ * #,##0_-;\-&quot;$&quot;\ * #,##0_-;_-&quot;$&quot;\ * &quot;-&quot;_-;_-@"/>
    <numFmt numFmtId="174" formatCode="0.000"/>
    <numFmt numFmtId="175" formatCode="_-* #,##0.00_-;\-* #,##0.00_-;_-* &quot;-&quot;??_-;_-@"/>
    <numFmt numFmtId="176" formatCode="&quot;$&quot;\ #,##0_);[Red]\(&quot;$&quot;\ #,##0\)"/>
    <numFmt numFmtId="177" formatCode="d/m/yyyy"/>
    <numFmt numFmtId="178" formatCode="&quot;$&quot;\ #,#00.00,,"/>
    <numFmt numFmtId="179" formatCode="dd/mm/yyyy"/>
    <numFmt numFmtId="180" formatCode="_(* #,##0_);_(* \(#,##0\);_(* &quot;-&quot;??_);_(@_)"/>
    <numFmt numFmtId="181" formatCode="mmmm&quot; de &quot;yyyy"/>
    <numFmt numFmtId="182" formatCode="_(* #,##0.0_);_(* \(#,##0.0\);_(* &quot;-&quot;??_);_(@_)"/>
    <numFmt numFmtId="183" formatCode="mmm\-d"/>
    <numFmt numFmtId="184" formatCode="_-* #,##0_-;\-* #,##0_-;_-* &quot;-&quot;_-;_-@"/>
  </numFmts>
  <fonts count="104" x14ac:knownFonts="1">
    <font>
      <sz val="11"/>
      <color theme="1"/>
      <name val="Arial"/>
      <scheme val="minor"/>
    </font>
    <font>
      <sz val="11"/>
      <color rgb="FF000000"/>
      <name val="Arial Narrow"/>
      <family val="2"/>
    </font>
    <font>
      <sz val="11"/>
      <name val="Arial"/>
      <family val="2"/>
    </font>
    <font>
      <b/>
      <sz val="11"/>
      <color theme="1"/>
      <name val="Arial Narrow"/>
      <family val="2"/>
    </font>
    <font>
      <sz val="11"/>
      <color theme="1"/>
      <name val="Arial Narrow"/>
      <family val="2"/>
    </font>
    <font>
      <sz val="11"/>
      <color theme="1"/>
      <name val="Arial"/>
      <family val="2"/>
    </font>
    <font>
      <sz val="11"/>
      <color rgb="FF9C5700"/>
      <name val="Arial Narrow"/>
      <family val="2"/>
    </font>
    <font>
      <b/>
      <sz val="10"/>
      <color theme="1"/>
      <name val="Arial Narrow"/>
      <family val="2"/>
    </font>
    <font>
      <u/>
      <sz val="11"/>
      <color theme="10"/>
      <name val="Arial"/>
      <family val="2"/>
    </font>
    <font>
      <u/>
      <sz val="11"/>
      <color rgb="FF0000FF"/>
      <name val="Arial"/>
      <family val="2"/>
    </font>
    <font>
      <sz val="11"/>
      <color theme="10"/>
      <name val="Arial"/>
      <family val="2"/>
    </font>
    <font>
      <sz val="11"/>
      <color rgb="FFFF0000"/>
      <name val="Arial Narrow"/>
      <family val="2"/>
    </font>
    <font>
      <sz val="12"/>
      <color theme="1"/>
      <name val="Arial Narrow"/>
      <family val="2"/>
    </font>
    <font>
      <u/>
      <sz val="11"/>
      <color rgb="FF0563C1"/>
      <name val="Arial Narrow"/>
      <family val="2"/>
    </font>
    <font>
      <u/>
      <sz val="11"/>
      <color rgb="FF0000FF"/>
      <name val="Arial Narrow"/>
      <family val="2"/>
    </font>
    <font>
      <sz val="11"/>
      <color rgb="FF000000"/>
      <name val="Arial"/>
      <family val="2"/>
    </font>
    <font>
      <sz val="10"/>
      <color rgb="FF000000"/>
      <name val="Arial"/>
      <family val="2"/>
    </font>
    <font>
      <u/>
      <sz val="11"/>
      <color rgb="FF0563C1"/>
      <name val="Arial"/>
      <family val="2"/>
    </font>
    <font>
      <sz val="8"/>
      <color theme="1"/>
      <name val="Arial Narrow"/>
      <family val="2"/>
    </font>
    <font>
      <u/>
      <sz val="11"/>
      <color theme="10"/>
      <name val="Arial"/>
      <family val="2"/>
    </font>
    <font>
      <u/>
      <sz val="11"/>
      <color rgb="FF0563C1"/>
      <name val="Arial Narrow"/>
      <family val="2"/>
    </font>
    <font>
      <sz val="11"/>
      <color theme="9"/>
      <name val="Arial Narrow"/>
      <family val="2"/>
    </font>
    <font>
      <u/>
      <sz val="11"/>
      <color rgb="FF0000FF"/>
      <name val="Arial"/>
      <family val="2"/>
    </font>
    <font>
      <u/>
      <sz val="11"/>
      <color rgb="FF0000FF"/>
      <name val="Arial Narrow"/>
      <family val="2"/>
    </font>
    <font>
      <u/>
      <sz val="11"/>
      <color rgb="FF0563C1"/>
      <name val="Arial Narrow"/>
      <family val="2"/>
    </font>
    <font>
      <sz val="11"/>
      <color theme="1"/>
      <name val="&quot;Arial Narrow&quot;"/>
    </font>
    <font>
      <u/>
      <sz val="11"/>
      <color theme="1"/>
      <name val="Arial Narrow"/>
      <family val="2"/>
    </font>
    <font>
      <u/>
      <sz val="11"/>
      <color theme="10"/>
      <name val="Arial"/>
      <family val="2"/>
    </font>
    <font>
      <b/>
      <sz val="12"/>
      <color theme="0"/>
      <name val="Arial Narrow"/>
      <family val="2"/>
    </font>
    <font>
      <b/>
      <sz val="12"/>
      <color theme="1"/>
      <name val="Arial Narrow"/>
      <family val="2"/>
    </font>
    <font>
      <b/>
      <i/>
      <sz val="12"/>
      <color theme="1"/>
      <name val="Arial Narrow"/>
      <family val="2"/>
    </font>
    <font>
      <sz val="11"/>
      <color theme="1"/>
      <name val="Calibri"/>
      <family val="2"/>
    </font>
    <font>
      <i/>
      <sz val="12"/>
      <color theme="1"/>
      <name val="Arial Narrow"/>
      <family val="2"/>
    </font>
    <font>
      <u/>
      <sz val="11"/>
      <color theme="10"/>
      <name val="Arial"/>
      <family val="2"/>
    </font>
    <font>
      <sz val="12"/>
      <color rgb="FF000000"/>
      <name val="Arial"/>
      <family val="2"/>
    </font>
    <font>
      <b/>
      <sz val="12"/>
      <color rgb="FFFFFFFF"/>
      <name val="Arial"/>
      <family val="2"/>
    </font>
    <font>
      <b/>
      <sz val="12"/>
      <color rgb="FF000000"/>
      <name val="Arial"/>
      <family val="2"/>
    </font>
    <font>
      <b/>
      <i/>
      <sz val="12"/>
      <color rgb="FF000000"/>
      <name val="Arial"/>
      <family val="2"/>
    </font>
    <font>
      <sz val="11"/>
      <color rgb="FF000000"/>
      <name val="Calibri"/>
      <family val="2"/>
    </font>
    <font>
      <i/>
      <sz val="12"/>
      <color rgb="FF000000"/>
      <name val="Arial"/>
      <family val="2"/>
    </font>
    <font>
      <sz val="12"/>
      <color rgb="FF000000"/>
      <name val="Arial Narrow"/>
      <family val="2"/>
    </font>
    <font>
      <b/>
      <sz val="12"/>
      <color rgb="FFFFFFFF"/>
      <name val="Arial Narrow"/>
      <family val="2"/>
    </font>
    <font>
      <b/>
      <sz val="12"/>
      <color rgb="FF000000"/>
      <name val="Arial Narrow"/>
      <family val="2"/>
    </font>
    <font>
      <b/>
      <i/>
      <sz val="12"/>
      <color rgb="FF000000"/>
      <name val="Arial Narrow"/>
      <family val="2"/>
    </font>
    <font>
      <u/>
      <sz val="11"/>
      <color rgb="FF0563C1"/>
      <name val="Arial"/>
      <family val="2"/>
    </font>
    <font>
      <i/>
      <sz val="12"/>
      <color rgb="FF000000"/>
      <name val="Arial Narrow"/>
      <family val="2"/>
    </font>
    <font>
      <u/>
      <sz val="11"/>
      <color theme="10"/>
      <name val="Arial"/>
      <family val="2"/>
    </font>
    <font>
      <b/>
      <i/>
      <sz val="11"/>
      <color rgb="FF000000"/>
      <name val="Arial Narrow"/>
      <family val="2"/>
    </font>
    <font>
      <u/>
      <sz val="12"/>
      <color rgb="FF000000"/>
      <name val="Arial Narrow"/>
      <family val="2"/>
    </font>
    <font>
      <sz val="12"/>
      <color rgb="FFFF0000"/>
      <name val="Arial Narrow"/>
      <family val="2"/>
    </font>
    <font>
      <i/>
      <sz val="12"/>
      <color rgb="FFFF0000"/>
      <name val="Arial Narrow"/>
      <family val="2"/>
    </font>
    <font>
      <sz val="12"/>
      <color rgb="FF000000"/>
      <name val="Calibri"/>
      <family val="2"/>
    </font>
    <font>
      <u/>
      <sz val="12"/>
      <color rgb="FF000000"/>
      <name val="Arial Narrow"/>
      <family val="2"/>
    </font>
    <font>
      <u/>
      <sz val="12"/>
      <color theme="1"/>
      <name val="Arial Narrow"/>
      <family val="2"/>
    </font>
    <font>
      <u/>
      <sz val="11"/>
      <color theme="10"/>
      <name val="Arial"/>
      <family val="2"/>
    </font>
    <font>
      <u/>
      <sz val="12"/>
      <color theme="1"/>
      <name val="Arial Narrow"/>
      <family val="2"/>
    </font>
    <font>
      <u/>
      <sz val="11"/>
      <color theme="10"/>
      <name val="Arial"/>
      <family val="2"/>
    </font>
    <font>
      <u/>
      <sz val="10"/>
      <color rgb="FF0000FF"/>
      <name val="Arial"/>
      <family val="2"/>
    </font>
    <font>
      <sz val="12"/>
      <color theme="9"/>
      <name val="Arial Narrow"/>
      <family val="2"/>
    </font>
    <font>
      <u/>
      <sz val="12"/>
      <color theme="1"/>
      <name val="Arial Narrow"/>
      <family val="2"/>
    </font>
    <font>
      <u/>
      <sz val="11"/>
      <color theme="10"/>
      <name val="Arial"/>
      <family val="2"/>
    </font>
    <font>
      <u/>
      <sz val="12"/>
      <color theme="1"/>
      <name val="Arial Narrow"/>
      <family val="2"/>
    </font>
    <font>
      <u/>
      <sz val="12"/>
      <color theme="1"/>
      <name val="Arial Narrow"/>
      <family val="2"/>
    </font>
    <font>
      <u/>
      <sz val="11"/>
      <color rgb="FF0000FF"/>
      <name val="Arial"/>
      <family val="2"/>
    </font>
    <font>
      <u/>
      <sz val="12"/>
      <color theme="1"/>
      <name val="Arial Narrow"/>
      <family val="2"/>
    </font>
    <font>
      <u/>
      <sz val="12"/>
      <color rgb="FF000000"/>
      <name val="Arial"/>
      <family val="2"/>
    </font>
    <font>
      <u/>
      <sz val="12"/>
      <color rgb="FF000000"/>
      <name val="Arial"/>
      <family val="2"/>
    </font>
    <font>
      <u/>
      <sz val="12"/>
      <color rgb="FF000000"/>
      <name val="Arial"/>
      <family val="2"/>
    </font>
    <font>
      <b/>
      <i/>
      <sz val="11"/>
      <color theme="1"/>
      <name val="Arial Narrow"/>
      <family val="2"/>
    </font>
    <font>
      <sz val="12"/>
      <color theme="1"/>
      <name val="Arial"/>
      <family val="2"/>
    </font>
    <font>
      <b/>
      <sz val="12"/>
      <color theme="1"/>
      <name val="Arial"/>
      <family val="2"/>
    </font>
    <font>
      <u/>
      <sz val="12"/>
      <color theme="1"/>
      <name val="Arial Narrow"/>
      <family val="2"/>
    </font>
    <font>
      <sz val="10"/>
      <color theme="1"/>
      <name val="Arial"/>
      <family val="2"/>
    </font>
    <font>
      <u/>
      <sz val="11"/>
      <color theme="10"/>
      <name val="Arial"/>
      <family val="2"/>
    </font>
    <font>
      <u/>
      <sz val="12"/>
      <color theme="1"/>
      <name val="Arial Narrow"/>
      <family val="2"/>
    </font>
    <font>
      <b/>
      <sz val="11"/>
      <color theme="1"/>
      <name val="Arial"/>
      <family val="2"/>
    </font>
    <font>
      <u/>
      <sz val="11"/>
      <color theme="10"/>
      <name val="Arial"/>
      <family val="2"/>
    </font>
    <font>
      <u/>
      <sz val="12"/>
      <color theme="1"/>
      <name val="Arial Narrow"/>
      <family val="2"/>
    </font>
    <font>
      <u/>
      <sz val="12"/>
      <color theme="1"/>
      <name val="Arial Narrow"/>
      <family val="2"/>
    </font>
    <font>
      <u/>
      <sz val="12"/>
      <color theme="1"/>
      <name val="Arial Narrow"/>
      <family val="2"/>
    </font>
    <font>
      <b/>
      <sz val="10"/>
      <color rgb="FF000000"/>
      <name val="Verdana"/>
      <family val="2"/>
    </font>
    <font>
      <b/>
      <sz val="8"/>
      <color rgb="FF000000"/>
      <name val="Verdana"/>
      <family val="2"/>
    </font>
    <font>
      <sz val="11"/>
      <color rgb="FF000000"/>
      <name val="Verdana"/>
      <family val="2"/>
    </font>
    <font>
      <sz val="10"/>
      <color rgb="FF000000"/>
      <name val="Verdana"/>
      <family val="2"/>
    </font>
    <font>
      <b/>
      <sz val="11"/>
      <color theme="1"/>
      <name val="Arial Narrrow"/>
    </font>
    <font>
      <sz val="11"/>
      <color theme="1"/>
      <name val="Arial Narrrow"/>
    </font>
    <font>
      <sz val="11"/>
      <color theme="1"/>
      <name val="Arial"/>
      <family val="2"/>
    </font>
    <font>
      <sz val="12"/>
      <color theme="1"/>
      <name val="Arial Narrow"/>
      <family val="2"/>
    </font>
    <font>
      <b/>
      <sz val="12"/>
      <color theme="0"/>
      <name val="Arial Narrow"/>
      <family val="2"/>
    </font>
    <font>
      <b/>
      <sz val="12"/>
      <color theme="1"/>
      <name val="Arial Narrow"/>
      <family val="2"/>
    </font>
    <font>
      <b/>
      <i/>
      <sz val="12"/>
      <color theme="1"/>
      <name val="Arial Narrow"/>
      <family val="2"/>
    </font>
    <font>
      <sz val="11"/>
      <name val="Arial"/>
      <family val="2"/>
    </font>
    <font>
      <sz val="11"/>
      <color theme="1"/>
      <name val="Calibri"/>
      <family val="2"/>
    </font>
    <font>
      <i/>
      <sz val="12"/>
      <color theme="1"/>
      <name val="Arial Narrow"/>
      <family val="2"/>
    </font>
    <font>
      <sz val="11"/>
      <color theme="1"/>
      <name val="Arial Narrow"/>
      <family val="2"/>
    </font>
    <font>
      <u/>
      <sz val="12"/>
      <color theme="1"/>
      <name val="Arial Narrow"/>
      <family val="2"/>
    </font>
    <font>
      <sz val="12"/>
      <color rgb="FF000000"/>
      <name val="Arial Narrow"/>
      <family val="2"/>
    </font>
    <font>
      <u/>
      <sz val="10"/>
      <color rgb="FF0000FF"/>
      <name val="Arial"/>
      <family val="2"/>
    </font>
    <font>
      <b/>
      <i/>
      <sz val="12"/>
      <color rgb="FF000000"/>
      <name val="Arial"/>
      <family val="2"/>
    </font>
    <font>
      <sz val="12"/>
      <color rgb="FF000000"/>
      <name val="Arial"/>
      <family val="2"/>
    </font>
    <font>
      <sz val="11"/>
      <color rgb="FF000000"/>
      <name val="Calibri"/>
      <family val="2"/>
    </font>
    <font>
      <b/>
      <sz val="12"/>
      <color rgb="FF000000"/>
      <name val="Arial"/>
      <family val="2"/>
    </font>
    <font>
      <sz val="10"/>
      <color theme="1"/>
      <name val="Arial"/>
      <family val="2"/>
    </font>
    <font>
      <b/>
      <sz val="12"/>
      <color rgb="FFFFFFFF"/>
      <name val="Arial Narrow"/>
      <family val="2"/>
    </font>
  </fonts>
  <fills count="17">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8EAADB"/>
        <bgColor rgb="FF8EAADB"/>
      </patternFill>
    </fill>
    <fill>
      <patternFill patternType="solid">
        <fgColor rgb="FF2E75B5"/>
        <bgColor rgb="FF2E75B5"/>
      </patternFill>
    </fill>
    <fill>
      <patternFill patternType="solid">
        <fgColor rgb="FF92D050"/>
        <bgColor rgb="FF92D050"/>
      </patternFill>
    </fill>
    <fill>
      <patternFill patternType="solid">
        <fgColor theme="9"/>
        <bgColor theme="9"/>
      </patternFill>
    </fill>
    <fill>
      <patternFill patternType="solid">
        <fgColor rgb="FFFFFF00"/>
        <bgColor rgb="FFFFFF00"/>
      </patternFill>
    </fill>
    <fill>
      <patternFill patternType="solid">
        <fgColor rgb="FFFFE598"/>
        <bgColor rgb="FFFFE598"/>
      </patternFill>
    </fill>
    <fill>
      <patternFill patternType="solid">
        <fgColor rgb="FFFFFFFF"/>
        <bgColor rgb="FFFFFFFF"/>
      </patternFill>
    </fill>
    <fill>
      <patternFill patternType="solid">
        <fgColor rgb="FFFFD965"/>
        <bgColor rgb="FFFFD965"/>
      </patternFill>
    </fill>
    <fill>
      <patternFill patternType="solid">
        <fgColor rgb="FFA8D08D"/>
        <bgColor rgb="FFA8D08D"/>
      </patternFill>
    </fill>
    <fill>
      <patternFill patternType="solid">
        <fgColor rgb="FFFF0000"/>
        <bgColor rgb="FFFF0000"/>
      </patternFill>
    </fill>
    <fill>
      <patternFill patternType="solid">
        <fgColor rgb="FF4472C4"/>
        <bgColor rgb="FF4472C4"/>
      </patternFill>
    </fill>
    <fill>
      <patternFill patternType="solid">
        <fgColor rgb="FFD9E2F3"/>
        <bgColor rgb="FFD9E2F3"/>
      </patternFill>
    </fill>
  </fills>
  <borders count="157">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top/>
      <bottom style="thin">
        <color rgb="FF000000"/>
      </bottom>
      <diagonal/>
    </border>
    <border>
      <left style="thin">
        <color rgb="FF000000"/>
      </left>
      <right/>
      <top/>
      <bottom/>
      <diagonal/>
    </border>
    <border>
      <left/>
      <right style="medium">
        <color rgb="FF000000"/>
      </right>
      <top/>
      <bottom/>
      <diagonal/>
    </border>
    <border>
      <left/>
      <right style="thin">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thin">
        <color rgb="FF000000"/>
      </top>
      <bottom style="thin">
        <color rgb="FF000000"/>
      </bottom>
      <diagonal/>
    </border>
    <border>
      <left/>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rgb="FF000000"/>
      </left>
      <right style="thin">
        <color rgb="FF000000"/>
      </right>
      <top/>
      <bottom style="medium">
        <color rgb="FF000000"/>
      </bottom>
      <diagonal/>
    </border>
    <border>
      <left style="thin">
        <color rgb="FFCCCCCC"/>
      </left>
      <right style="thin">
        <color rgb="FF000000"/>
      </right>
      <top style="thin">
        <color rgb="FF000000"/>
      </top>
      <bottom style="thin">
        <color rgb="FF000000"/>
      </bottom>
      <diagonal/>
    </border>
    <border>
      <left style="thin">
        <color rgb="FFCCCCCC"/>
      </left>
      <right/>
      <top style="thin">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style="medium">
        <color rgb="FF4472C4"/>
      </top>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style="medium">
        <color rgb="FF8EAADB"/>
      </right>
      <top style="medium">
        <color rgb="FF8EAADB"/>
      </top>
      <bottom/>
      <diagonal/>
    </border>
    <border>
      <left style="medium">
        <color rgb="FF8EAADB"/>
      </left>
      <right style="medium">
        <color rgb="FF8EAADB"/>
      </right>
      <top style="medium">
        <color rgb="FF8EAADB"/>
      </top>
      <bottom/>
      <diagonal/>
    </border>
  </borders>
  <cellStyleXfs count="3">
    <xf numFmtId="0" fontId="0" fillId="0" borderId="0"/>
    <xf numFmtId="0" fontId="5" fillId="0" borderId="125"/>
    <xf numFmtId="0" fontId="86" fillId="0" borderId="125"/>
  </cellStyleXfs>
  <cellXfs count="1516">
    <xf numFmtId="0" fontId="0" fillId="0" borderId="0" xfId="0"/>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8" xfId="0" applyFont="1" applyBorder="1" applyAlignment="1">
      <alignment horizontal="center" vertical="center"/>
    </xf>
    <xf numFmtId="0" fontId="3" fillId="0" borderId="8" xfId="0" applyFont="1" applyBorder="1" applyAlignment="1">
      <alignment vertical="center"/>
    </xf>
    <xf numFmtId="0" fontId="4" fillId="2" borderId="8" xfId="0" applyFont="1" applyFill="1" applyBorder="1" applyAlignment="1">
      <alignment horizontal="left" vertical="center"/>
    </xf>
    <xf numFmtId="0" fontId="3" fillId="2" borderId="8" xfId="0" applyFont="1" applyFill="1" applyBorder="1" applyAlignment="1">
      <alignment horizontal="center" vertical="center"/>
    </xf>
    <xf numFmtId="0" fontId="3" fillId="2" borderId="8" xfId="0" applyFont="1" applyFill="1" applyBorder="1" applyAlignment="1">
      <alignment vertical="center"/>
    </xf>
    <xf numFmtId="0" fontId="4" fillId="2" borderId="8" xfId="0" applyFont="1" applyFill="1" applyBorder="1" applyAlignment="1">
      <alignment vertical="center"/>
    </xf>
    <xf numFmtId="0" fontId="5" fillId="0" borderId="8" xfId="0" applyFont="1" applyBorder="1" applyAlignment="1">
      <alignment vertical="center"/>
    </xf>
    <xf numFmtId="0" fontId="4" fillId="2" borderId="11" xfId="0" applyFont="1" applyFill="1" applyBorder="1" applyAlignment="1">
      <alignment vertical="center"/>
    </xf>
    <xf numFmtId="0" fontId="4" fillId="2" borderId="12" xfId="0" applyFont="1" applyFill="1" applyBorder="1" applyAlignment="1">
      <alignment vertical="center"/>
    </xf>
    <xf numFmtId="0" fontId="4" fillId="2" borderId="13" xfId="0" applyFont="1" applyFill="1" applyBorder="1" applyAlignment="1">
      <alignment vertical="center"/>
    </xf>
    <xf numFmtId="0" fontId="7" fillId="3" borderId="14" xfId="0" applyFont="1" applyFill="1" applyBorder="1" applyAlignment="1">
      <alignment vertical="center" wrapText="1"/>
    </xf>
    <xf numFmtId="0" fontId="7" fillId="3" borderId="14" xfId="0" applyFont="1" applyFill="1" applyBorder="1" applyAlignment="1">
      <alignment horizontal="center" vertical="center" wrapText="1"/>
    </xf>
    <xf numFmtId="0" fontId="7" fillId="3" borderId="21" xfId="0" applyFont="1" applyFill="1" applyBorder="1" applyAlignment="1">
      <alignment horizontal="center" vertical="center"/>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1"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37" xfId="0" applyFont="1" applyFill="1" applyBorder="1" applyAlignment="1">
      <alignment vertical="center" wrapText="1"/>
    </xf>
    <xf numFmtId="0" fontId="7" fillId="3" borderId="37"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7" fillId="3" borderId="39"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3" borderId="40"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40"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7" fillId="6" borderId="40" xfId="0" applyFont="1" applyFill="1" applyBorder="1" applyAlignment="1">
      <alignment horizontal="center" vertical="center" wrapText="1"/>
    </xf>
    <xf numFmtId="0" fontId="7" fillId="6" borderId="40" xfId="0" applyFont="1" applyFill="1" applyBorder="1" applyAlignment="1">
      <alignment horizontal="left" vertical="center" wrapText="1"/>
    </xf>
    <xf numFmtId="0" fontId="7" fillId="3" borderId="42"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38" xfId="0" applyFont="1" applyFill="1" applyBorder="1" applyAlignment="1">
      <alignment horizontal="center" vertical="center"/>
    </xf>
    <xf numFmtId="1" fontId="4" fillId="2" borderId="8" xfId="0" applyNumberFormat="1" applyFont="1" applyFill="1" applyBorder="1" applyAlignment="1">
      <alignment horizontal="center" vertical="center" wrapText="1"/>
    </xf>
    <xf numFmtId="165" fontId="4" fillId="2" borderId="8" xfId="0" applyNumberFormat="1" applyFont="1" applyFill="1" applyBorder="1" applyAlignment="1">
      <alignment horizontal="center" vertical="center"/>
    </xf>
    <xf numFmtId="165" fontId="4" fillId="0" borderId="8" xfId="0" applyNumberFormat="1" applyFont="1" applyBorder="1" applyAlignment="1">
      <alignment horizontal="center" vertical="center"/>
    </xf>
    <xf numFmtId="165" fontId="4" fillId="0" borderId="8" xfId="0" applyNumberFormat="1" applyFont="1" applyBorder="1" applyAlignment="1">
      <alignment horizontal="center" vertical="center" wrapText="1"/>
    </xf>
    <xf numFmtId="0" fontId="4" fillId="0" borderId="8" xfId="0" applyFont="1" applyBorder="1" applyAlignment="1">
      <alignment horizontal="center" vertical="center" wrapText="1"/>
    </xf>
    <xf numFmtId="0" fontId="4" fillId="0" borderId="8" xfId="0" applyFont="1" applyBorder="1" applyAlignment="1">
      <alignment horizontal="center" vertical="center"/>
    </xf>
    <xf numFmtId="165" fontId="4" fillId="2" borderId="8" xfId="0" applyNumberFormat="1" applyFont="1" applyFill="1" applyBorder="1" applyAlignment="1">
      <alignment horizontal="center" vertical="center" wrapText="1"/>
    </xf>
    <xf numFmtId="168" fontId="4" fillId="0" borderId="8" xfId="0" applyNumberFormat="1" applyFont="1" applyBorder="1" applyAlignment="1">
      <alignment horizontal="center" vertical="center"/>
    </xf>
    <xf numFmtId="0" fontId="12" fillId="2" borderId="8" xfId="0" applyFont="1" applyFill="1" applyBorder="1" applyAlignment="1">
      <alignment horizontal="center" vertical="center" wrapText="1"/>
    </xf>
    <xf numFmtId="0" fontId="4" fillId="2" borderId="8" xfId="0" applyFont="1" applyFill="1" applyBorder="1" applyAlignment="1">
      <alignment horizontal="center" vertical="center"/>
    </xf>
    <xf numFmtId="10" fontId="4" fillId="2" borderId="8"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xf>
    <xf numFmtId="9" fontId="4" fillId="0" borderId="8" xfId="0" applyNumberFormat="1" applyFont="1" applyBorder="1" applyAlignment="1">
      <alignment horizontal="center" vertical="center"/>
    </xf>
    <xf numFmtId="10" fontId="4" fillId="0" borderId="8" xfId="0" applyNumberFormat="1" applyFont="1" applyBorder="1" applyAlignment="1">
      <alignment horizontal="center" vertical="center"/>
    </xf>
    <xf numFmtId="0" fontId="12" fillId="2" borderId="8" xfId="0" applyFont="1" applyFill="1" applyBorder="1" applyAlignment="1">
      <alignment horizontal="left" vertical="center" wrapText="1"/>
    </xf>
    <xf numFmtId="0" fontId="4" fillId="0" borderId="3" xfId="0" applyFont="1" applyBorder="1" applyAlignment="1">
      <alignment vertical="center" wrapText="1"/>
    </xf>
    <xf numFmtId="0" fontId="4" fillId="2" borderId="21" xfId="0" applyFont="1" applyFill="1" applyBorder="1" applyAlignment="1">
      <alignment vertical="center" wrapText="1"/>
    </xf>
    <xf numFmtId="0" fontId="4" fillId="2" borderId="21" xfId="0" applyFont="1" applyFill="1" applyBorder="1" applyAlignment="1">
      <alignment horizontal="center" vertical="center"/>
    </xf>
    <xf numFmtId="0" fontId="4" fillId="2" borderId="21" xfId="0" applyFont="1" applyFill="1" applyBorder="1" applyAlignment="1">
      <alignment vertical="center"/>
    </xf>
    <xf numFmtId="0" fontId="6" fillId="2" borderId="21" xfId="0" applyFont="1" applyFill="1" applyBorder="1" applyAlignment="1">
      <alignment vertical="center"/>
    </xf>
    <xf numFmtId="0" fontId="6" fillId="2" borderId="21" xfId="0" applyFont="1" applyFill="1" applyBorder="1" applyAlignment="1">
      <alignment horizontal="center" vertical="center"/>
    </xf>
    <xf numFmtId="0" fontId="12" fillId="3" borderId="36" xfId="0" applyFont="1" applyFill="1" applyBorder="1"/>
    <xf numFmtId="49" fontId="28" fillId="3" borderId="46" xfId="0" applyNumberFormat="1" applyFont="1" applyFill="1" applyBorder="1" applyAlignment="1">
      <alignment horizontal="left" vertical="center"/>
    </xf>
    <xf numFmtId="49" fontId="28" fillId="3" borderId="47" xfId="0" applyNumberFormat="1" applyFont="1" applyFill="1" applyBorder="1" applyAlignment="1">
      <alignment horizontal="center" vertical="center"/>
    </xf>
    <xf numFmtId="49" fontId="28" fillId="3" borderId="48" xfId="0" applyNumberFormat="1" applyFont="1" applyFill="1" applyBorder="1" applyAlignment="1">
      <alignment horizontal="center" vertical="center"/>
    </xf>
    <xf numFmtId="0" fontId="12" fillId="0" borderId="0" xfId="0" applyFont="1"/>
    <xf numFmtId="0" fontId="30" fillId="0" borderId="50" xfId="0" applyFont="1" applyBorder="1" applyAlignment="1">
      <alignment horizontal="left" vertical="center" wrapText="1"/>
    </xf>
    <xf numFmtId="0" fontId="30" fillId="2" borderId="54" xfId="0" applyFont="1" applyFill="1" applyBorder="1" applyAlignment="1">
      <alignment horizontal="left" vertical="center" wrapText="1"/>
    </xf>
    <xf numFmtId="0" fontId="30" fillId="2" borderId="37" xfId="0" applyFont="1" applyFill="1" applyBorder="1" applyAlignment="1">
      <alignment horizontal="left" vertical="center" wrapText="1"/>
    </xf>
    <xf numFmtId="0" fontId="12" fillId="2" borderId="57"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0" borderId="5" xfId="0" applyFont="1" applyBorder="1"/>
    <xf numFmtId="0" fontId="12" fillId="2" borderId="57" xfId="0" applyFont="1" applyFill="1" applyBorder="1" applyAlignment="1">
      <alignment vertical="center"/>
    </xf>
    <xf numFmtId="0" fontId="12" fillId="2" borderId="12" xfId="0" applyFont="1" applyFill="1" applyBorder="1" applyAlignment="1">
      <alignment vertical="center"/>
    </xf>
    <xf numFmtId="0" fontId="12" fillId="2" borderId="58" xfId="0" applyFont="1" applyFill="1" applyBorder="1" applyAlignment="1">
      <alignment horizontal="left" vertical="center"/>
    </xf>
    <xf numFmtId="0" fontId="12" fillId="2" borderId="43" xfId="0" applyFont="1" applyFill="1" applyBorder="1" applyAlignment="1">
      <alignment horizontal="left" vertical="center"/>
    </xf>
    <xf numFmtId="0" fontId="30" fillId="2" borderId="40" xfId="0" applyFont="1" applyFill="1" applyBorder="1" applyAlignment="1">
      <alignment horizontal="left" vertical="center" wrapText="1"/>
    </xf>
    <xf numFmtId="0" fontId="12" fillId="2" borderId="60" xfId="0" applyFont="1" applyFill="1" applyBorder="1" applyAlignment="1">
      <alignment horizontal="center"/>
    </xf>
    <xf numFmtId="0" fontId="12" fillId="2" borderId="58" xfId="0" applyFont="1" applyFill="1" applyBorder="1" applyAlignment="1">
      <alignment horizontal="center"/>
    </xf>
    <xf numFmtId="0" fontId="12" fillId="2" borderId="58" xfId="0" applyFont="1" applyFill="1" applyBorder="1"/>
    <xf numFmtId="0" fontId="12" fillId="2" borderId="61" xfId="0" applyFont="1" applyFill="1" applyBorder="1"/>
    <xf numFmtId="0" fontId="12" fillId="2" borderId="21" xfId="0" applyFont="1" applyFill="1" applyBorder="1" applyAlignment="1">
      <alignment horizontal="center"/>
    </xf>
    <xf numFmtId="0" fontId="12" fillId="2" borderId="21" xfId="0" applyFont="1" applyFill="1" applyBorder="1"/>
    <xf numFmtId="0" fontId="12" fillId="2" borderId="66" xfId="0" applyFont="1" applyFill="1" applyBorder="1"/>
    <xf numFmtId="0" fontId="12" fillId="2" borderId="68" xfId="0" applyFont="1" applyFill="1" applyBorder="1" applyAlignment="1">
      <alignment horizontal="center"/>
    </xf>
    <xf numFmtId="0" fontId="12" fillId="2" borderId="68" xfId="0" applyFont="1" applyFill="1" applyBorder="1"/>
    <xf numFmtId="0" fontId="12" fillId="2" borderId="69" xfId="0" applyFont="1" applyFill="1" applyBorder="1"/>
    <xf numFmtId="0" fontId="30" fillId="2" borderId="70" xfId="0" applyFont="1" applyFill="1" applyBorder="1" applyAlignment="1">
      <alignment horizontal="left" vertical="top" wrapText="1"/>
    </xf>
    <xf numFmtId="0" fontId="29" fillId="2" borderId="8" xfId="0" applyFont="1" applyFill="1" applyBorder="1" applyAlignment="1">
      <alignment horizontal="left" vertical="center" wrapText="1"/>
    </xf>
    <xf numFmtId="0" fontId="30" fillId="0" borderId="54" xfId="0" applyFont="1" applyBorder="1" applyAlignment="1">
      <alignment horizontal="left" vertical="center" wrapText="1"/>
    </xf>
    <xf numFmtId="0" fontId="30" fillId="0" borderId="59" xfId="0" applyFont="1" applyBorder="1" applyAlignment="1">
      <alignment horizontal="left" vertical="top" wrapText="1"/>
    </xf>
    <xf numFmtId="0" fontId="12" fillId="2" borderId="60" xfId="0" applyFont="1" applyFill="1" applyBorder="1" applyAlignment="1">
      <alignment vertical="center"/>
    </xf>
    <xf numFmtId="0" fontId="12" fillId="2" borderId="58" xfId="0" applyFont="1" applyFill="1" applyBorder="1" applyAlignment="1">
      <alignment vertical="center" wrapText="1"/>
    </xf>
    <xf numFmtId="0" fontId="12" fillId="2" borderId="61" xfId="0" applyFont="1" applyFill="1" applyBorder="1" applyAlignment="1">
      <alignment vertical="center" wrapText="1"/>
    </xf>
    <xf numFmtId="0" fontId="12" fillId="2" borderId="71" xfId="0" applyFont="1" applyFill="1" applyBorder="1" applyAlignment="1">
      <alignment horizontal="right" vertical="center" wrapText="1"/>
    </xf>
    <xf numFmtId="0" fontId="12" fillId="2" borderId="21" xfId="0" applyFont="1" applyFill="1" applyBorder="1" applyAlignment="1">
      <alignment horizontal="right" vertical="center" wrapText="1"/>
    </xf>
    <xf numFmtId="0" fontId="12" fillId="2" borderId="66" xfId="0" applyFont="1" applyFill="1" applyBorder="1" applyAlignment="1">
      <alignment vertical="center" wrapText="1"/>
    </xf>
    <xf numFmtId="0" fontId="12" fillId="2" borderId="8" xfId="0" applyFont="1" applyFill="1" applyBorder="1" applyAlignment="1">
      <alignment vertical="center" wrapText="1"/>
    </xf>
    <xf numFmtId="0" fontId="12" fillId="2" borderId="21" xfId="0" applyFont="1" applyFill="1" applyBorder="1" applyAlignment="1">
      <alignment vertical="center" wrapText="1"/>
    </xf>
    <xf numFmtId="0" fontId="12" fillId="2" borderId="68" xfId="0" applyFont="1" applyFill="1" applyBorder="1" applyAlignment="1">
      <alignment horizontal="left"/>
    </xf>
    <xf numFmtId="0" fontId="12" fillId="2" borderId="69" xfId="0" applyFont="1" applyFill="1" applyBorder="1" applyAlignment="1">
      <alignment horizontal="center"/>
    </xf>
    <xf numFmtId="0" fontId="12" fillId="2" borderId="72" xfId="0" applyFont="1" applyFill="1" applyBorder="1" applyAlignment="1">
      <alignment horizontal="center" vertical="center" wrapText="1"/>
    </xf>
    <xf numFmtId="0" fontId="12" fillId="2" borderId="68" xfId="0" applyFont="1" applyFill="1" applyBorder="1" applyAlignment="1">
      <alignment horizontal="center" vertical="center" wrapText="1"/>
    </xf>
    <xf numFmtId="0" fontId="12" fillId="2" borderId="69" xfId="0" applyFont="1" applyFill="1" applyBorder="1" applyAlignment="1">
      <alignment horizontal="center" vertical="center" wrapText="1"/>
    </xf>
    <xf numFmtId="0" fontId="12" fillId="2" borderId="60" xfId="0" applyFont="1" applyFill="1" applyBorder="1" applyAlignment="1">
      <alignment vertical="center" wrapText="1"/>
    </xf>
    <xf numFmtId="0" fontId="12" fillId="2" borderId="21" xfId="0" applyFont="1" applyFill="1" applyBorder="1" applyAlignment="1">
      <alignment horizontal="center" vertical="center" wrapText="1"/>
    </xf>
    <xf numFmtId="0" fontId="12" fillId="2" borderId="8" xfId="0" applyFont="1" applyFill="1" applyBorder="1"/>
    <xf numFmtId="0" fontId="12" fillId="2" borderId="21" xfId="0" applyFont="1" applyFill="1" applyBorder="1" applyAlignment="1">
      <alignment horizontal="right"/>
    </xf>
    <xf numFmtId="0" fontId="12" fillId="2" borderId="72" xfId="0" applyFont="1" applyFill="1" applyBorder="1" applyAlignment="1">
      <alignment vertical="center" wrapText="1"/>
    </xf>
    <xf numFmtId="0" fontId="12" fillId="2" borderId="68" xfId="0" applyFont="1" applyFill="1" applyBorder="1" applyAlignment="1">
      <alignment vertical="center" wrapText="1"/>
    </xf>
    <xf numFmtId="0" fontId="30" fillId="2" borderId="14" xfId="0" applyFont="1" applyFill="1" applyBorder="1" applyAlignment="1">
      <alignment horizontal="left" vertical="center" wrapText="1"/>
    </xf>
    <xf numFmtId="0" fontId="12" fillId="2" borderId="60" xfId="0" applyFont="1" applyFill="1" applyBorder="1" applyAlignment="1">
      <alignment horizontal="center" vertical="center" wrapText="1"/>
    </xf>
    <xf numFmtId="0" fontId="12" fillId="2" borderId="58"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73" xfId="0" applyFont="1" applyFill="1" applyBorder="1" applyAlignment="1">
      <alignment horizontal="right" vertical="center" wrapText="1"/>
    </xf>
    <xf numFmtId="0" fontId="12" fillId="2" borderId="21" xfId="0" applyFont="1" applyFill="1" applyBorder="1" applyAlignment="1">
      <alignment horizontal="right" vertical="center"/>
    </xf>
    <xf numFmtId="0" fontId="12" fillId="2" borderId="66" xfId="0" applyFont="1" applyFill="1" applyBorder="1" applyAlignment="1">
      <alignment horizontal="center" vertical="center" wrapText="1"/>
    </xf>
    <xf numFmtId="49" fontId="29" fillId="2" borderId="60" xfId="0" applyNumberFormat="1" applyFont="1" applyFill="1" applyBorder="1" applyAlignment="1">
      <alignment horizontal="center" vertical="center"/>
    </xf>
    <xf numFmtId="49" fontId="29" fillId="2" borderId="58" xfId="0" applyNumberFormat="1" applyFont="1" applyFill="1" applyBorder="1" applyAlignment="1">
      <alignment horizontal="center" vertical="center"/>
    </xf>
    <xf numFmtId="0" fontId="12" fillId="2" borderId="71" xfId="0" applyFont="1" applyFill="1" applyBorder="1" applyAlignment="1">
      <alignment horizontal="center" vertical="center" wrapText="1"/>
    </xf>
    <xf numFmtId="49" fontId="12" fillId="2" borderId="8" xfId="0" applyNumberFormat="1" applyFont="1" applyFill="1" applyBorder="1" applyAlignment="1">
      <alignment horizontal="center" vertical="center"/>
    </xf>
    <xf numFmtId="49" fontId="29" fillId="2" borderId="21" xfId="0" applyNumberFormat="1" applyFont="1" applyFill="1" applyBorder="1" applyAlignment="1">
      <alignment horizontal="center" vertical="center"/>
    </xf>
    <xf numFmtId="180" fontId="12" fillId="2" borderId="68" xfId="0" applyNumberFormat="1" applyFont="1" applyFill="1" applyBorder="1" applyAlignment="1">
      <alignment vertical="center" wrapText="1"/>
    </xf>
    <xf numFmtId="49" fontId="29" fillId="2" borderId="68" xfId="0" applyNumberFormat="1" applyFont="1" applyFill="1" applyBorder="1" applyAlignment="1">
      <alignment horizontal="center" vertical="center"/>
    </xf>
    <xf numFmtId="0" fontId="12" fillId="2" borderId="68" xfId="0" applyFont="1" applyFill="1" applyBorder="1" applyAlignment="1">
      <alignment horizontal="right" vertical="center"/>
    </xf>
    <xf numFmtId="0" fontId="12" fillId="2" borderId="60" xfId="0"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1" xfId="0" applyFont="1" applyFill="1" applyBorder="1" applyAlignment="1">
      <alignment horizontal="left" vertical="center" wrapText="1"/>
    </xf>
    <xf numFmtId="0" fontId="12" fillId="2" borderId="66" xfId="0" applyFont="1" applyFill="1" applyBorder="1" applyAlignment="1">
      <alignment horizontal="left" vertical="center" wrapText="1"/>
    </xf>
    <xf numFmtId="9" fontId="12" fillId="2" borderId="11" xfId="0" applyNumberFormat="1"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74" xfId="0" applyFont="1" applyFill="1" applyBorder="1" applyAlignment="1">
      <alignment horizontal="center" vertical="center" wrapText="1"/>
    </xf>
    <xf numFmtId="9" fontId="12" fillId="2" borderId="12" xfId="0" applyNumberFormat="1" applyFont="1" applyFill="1" applyBorder="1" applyAlignment="1">
      <alignment horizontal="center" vertical="center" wrapText="1"/>
    </xf>
    <xf numFmtId="0" fontId="12" fillId="2" borderId="12" xfId="0" applyFont="1" applyFill="1" applyBorder="1" applyAlignment="1">
      <alignment horizontal="center" vertical="center" wrapText="1"/>
    </xf>
    <xf numFmtId="9" fontId="12" fillId="2" borderId="58" xfId="0" applyNumberFormat="1" applyFont="1" applyFill="1" applyBorder="1" applyAlignment="1">
      <alignment horizontal="center" vertical="center" wrapText="1"/>
    </xf>
    <xf numFmtId="9" fontId="12" fillId="2" borderId="21" xfId="0" applyNumberFormat="1" applyFont="1" applyFill="1" applyBorder="1" applyAlignment="1">
      <alignment horizontal="center" vertical="center" wrapText="1"/>
    </xf>
    <xf numFmtId="0" fontId="12" fillId="2" borderId="72" xfId="0" applyFont="1" applyFill="1" applyBorder="1" applyAlignment="1">
      <alignment horizontal="right" vertical="center" wrapText="1"/>
    </xf>
    <xf numFmtId="9" fontId="12" fillId="2" borderId="68" xfId="0" applyNumberFormat="1" applyFont="1" applyFill="1" applyBorder="1" applyAlignment="1">
      <alignment horizontal="center" vertical="center" wrapText="1"/>
    </xf>
    <xf numFmtId="0" fontId="12" fillId="2" borderId="71" xfId="0" applyFont="1" applyFill="1" applyBorder="1"/>
    <xf numFmtId="0" fontId="12" fillId="2" borderId="21" xfId="0" applyFont="1" applyFill="1" applyBorder="1" applyAlignment="1">
      <alignment horizontal="center" vertical="top" wrapText="1"/>
    </xf>
    <xf numFmtId="0" fontId="12" fillId="2" borderId="68" xfId="0" applyFont="1" applyFill="1" applyBorder="1" applyAlignment="1">
      <alignment horizontal="center" vertical="top" wrapText="1"/>
    </xf>
    <xf numFmtId="0" fontId="12" fillId="2" borderId="21" xfId="0" applyFont="1" applyFill="1" applyBorder="1" applyAlignment="1">
      <alignment horizontal="left" vertical="center" wrapText="1"/>
    </xf>
    <xf numFmtId="0" fontId="12" fillId="2" borderId="8" xfId="0" applyFont="1" applyFill="1" applyBorder="1" applyAlignment="1">
      <alignment horizontal="center"/>
    </xf>
    <xf numFmtId="0" fontId="12" fillId="2" borderId="72" xfId="0" applyFont="1" applyFill="1" applyBorder="1"/>
    <xf numFmtId="0" fontId="12" fillId="0" borderId="54" xfId="0" applyFont="1" applyBorder="1" applyAlignment="1">
      <alignment horizontal="left" vertical="center" wrapText="1"/>
    </xf>
    <xf numFmtId="0" fontId="12" fillId="0" borderId="54" xfId="0" applyFont="1" applyBorder="1" applyAlignment="1">
      <alignment vertical="center" wrapText="1"/>
    </xf>
    <xf numFmtId="0" fontId="12" fillId="0" borderId="54" xfId="0" applyFont="1" applyBorder="1" applyAlignment="1">
      <alignment horizontal="left" vertical="center"/>
    </xf>
    <xf numFmtId="0" fontId="32" fillId="0" borderId="54" xfId="0" applyFont="1" applyBorder="1" applyAlignment="1">
      <alignment horizontal="left" vertical="center"/>
    </xf>
    <xf numFmtId="0" fontId="29" fillId="3" borderId="82" xfId="0" applyFont="1" applyFill="1" applyBorder="1" applyAlignment="1">
      <alignment horizontal="center" vertical="center" wrapText="1"/>
    </xf>
    <xf numFmtId="0" fontId="32" fillId="0" borderId="79" xfId="0" applyFont="1" applyBorder="1" applyAlignment="1">
      <alignment horizontal="left"/>
    </xf>
    <xf numFmtId="0" fontId="32" fillId="0" borderId="0" xfId="0" applyFont="1" applyAlignment="1">
      <alignment horizontal="left"/>
    </xf>
    <xf numFmtId="0" fontId="12" fillId="0" borderId="55" xfId="0" applyFont="1" applyBorder="1" applyAlignment="1">
      <alignment horizontal="left" vertical="center" wrapText="1"/>
    </xf>
    <xf numFmtId="0" fontId="12" fillId="10" borderId="11" xfId="0" applyFont="1" applyFill="1" applyBorder="1" applyAlignment="1">
      <alignment horizontal="center" vertical="center" wrapText="1"/>
    </xf>
    <xf numFmtId="0" fontId="34" fillId="3" borderId="40" xfId="0" applyFont="1" applyFill="1" applyBorder="1"/>
    <xf numFmtId="0" fontId="35" fillId="3" borderId="11" xfId="0" applyFont="1" applyFill="1" applyBorder="1" applyAlignment="1">
      <alignment horizontal="left"/>
    </xf>
    <xf numFmtId="0" fontId="35" fillId="3" borderId="12" xfId="0" applyFont="1" applyFill="1" applyBorder="1" applyAlignment="1">
      <alignment wrapText="1"/>
    </xf>
    <xf numFmtId="0" fontId="35" fillId="3" borderId="58" xfId="0" applyFont="1" applyFill="1" applyBorder="1" applyAlignment="1">
      <alignment horizontal="center"/>
    </xf>
    <xf numFmtId="0" fontId="35" fillId="3" borderId="43" xfId="0" applyFont="1" applyFill="1" applyBorder="1" applyAlignment="1">
      <alignment horizontal="center"/>
    </xf>
    <xf numFmtId="0" fontId="34" fillId="0" borderId="0" xfId="0" applyFont="1"/>
    <xf numFmtId="0" fontId="37" fillId="0" borderId="9" xfId="0" applyFont="1" applyBorder="1" applyAlignment="1">
      <alignment horizontal="left"/>
    </xf>
    <xf numFmtId="0" fontId="37" fillId="11" borderId="8" xfId="0" applyFont="1" applyFill="1" applyBorder="1" applyAlignment="1">
      <alignment horizontal="left"/>
    </xf>
    <xf numFmtId="0" fontId="37" fillId="11" borderId="39" xfId="0" applyFont="1" applyFill="1" applyBorder="1" applyAlignment="1">
      <alignment horizontal="left"/>
    </xf>
    <xf numFmtId="0" fontId="34" fillId="11" borderId="68" xfId="0" applyFont="1" applyFill="1" applyBorder="1" applyAlignment="1">
      <alignment horizontal="center"/>
    </xf>
    <xf numFmtId="0" fontId="34" fillId="11" borderId="44" xfId="0" applyFont="1" applyFill="1" applyBorder="1" applyAlignment="1">
      <alignment horizontal="left"/>
    </xf>
    <xf numFmtId="0" fontId="34" fillId="0" borderId="33" xfId="0" applyFont="1" applyBorder="1"/>
    <xf numFmtId="0" fontId="34" fillId="11" borderId="8" xfId="0" applyFont="1" applyFill="1" applyBorder="1" applyAlignment="1">
      <alignment horizontal="center"/>
    </xf>
    <xf numFmtId="0" fontId="34" fillId="11" borderId="21" xfId="0" applyFont="1" applyFill="1" applyBorder="1" applyAlignment="1">
      <alignment horizontal="left"/>
    </xf>
    <xf numFmtId="0" fontId="34" fillId="11" borderId="89" xfId="0" applyFont="1" applyFill="1" applyBorder="1" applyAlignment="1">
      <alignment horizontal="left"/>
    </xf>
    <xf numFmtId="0" fontId="37" fillId="11" borderId="89" xfId="0" applyFont="1" applyFill="1" applyBorder="1" applyAlignment="1">
      <alignment horizontal="left"/>
    </xf>
    <xf numFmtId="0" fontId="34" fillId="11" borderId="21" xfId="0" applyFont="1" applyFill="1" applyBorder="1" applyAlignment="1">
      <alignment horizontal="center"/>
    </xf>
    <xf numFmtId="0" fontId="34" fillId="11" borderId="58" xfId="0" applyFont="1" applyFill="1" applyBorder="1" applyAlignment="1">
      <alignment horizontal="center"/>
    </xf>
    <xf numFmtId="0" fontId="34" fillId="11" borderId="21" xfId="0" applyFont="1" applyFill="1" applyBorder="1"/>
    <xf numFmtId="0" fontId="34" fillId="11" borderId="89" xfId="0" applyFont="1" applyFill="1" applyBorder="1"/>
    <xf numFmtId="0" fontId="34" fillId="11" borderId="68" xfId="0" applyFont="1" applyFill="1" applyBorder="1"/>
    <xf numFmtId="0" fontId="34" fillId="11" borderId="92" xfId="0" applyFont="1" applyFill="1" applyBorder="1"/>
    <xf numFmtId="0" fontId="37" fillId="11" borderId="93" xfId="0" applyFont="1" applyFill="1" applyBorder="1" applyAlignment="1">
      <alignment horizontal="left" vertical="top"/>
    </xf>
    <xf numFmtId="0" fontId="36" fillId="11" borderId="8" xfId="0" applyFont="1" applyFill="1" applyBorder="1" applyAlignment="1">
      <alignment horizontal="left"/>
    </xf>
    <xf numFmtId="0" fontId="37" fillId="0" borderId="5" xfId="0" applyFont="1" applyBorder="1" applyAlignment="1">
      <alignment horizontal="left"/>
    </xf>
    <xf numFmtId="0" fontId="37" fillId="0" borderId="33" xfId="0" applyFont="1" applyBorder="1" applyAlignment="1">
      <alignment horizontal="left"/>
    </xf>
    <xf numFmtId="0" fontId="34" fillId="11" borderId="21" xfId="0" applyFont="1" applyFill="1" applyBorder="1" applyAlignment="1">
      <alignment horizontal="right"/>
    </xf>
    <xf numFmtId="0" fontId="34" fillId="11" borderId="8" xfId="0" applyFont="1" applyFill="1" applyBorder="1" applyAlignment="1">
      <alignment horizontal="left"/>
    </xf>
    <xf numFmtId="0" fontId="34" fillId="11" borderId="8" xfId="0" applyFont="1" applyFill="1" applyBorder="1"/>
    <xf numFmtId="0" fontId="34" fillId="11" borderId="68" xfId="0" applyFont="1" applyFill="1" applyBorder="1" applyAlignment="1">
      <alignment horizontal="left"/>
    </xf>
    <xf numFmtId="0" fontId="34" fillId="11" borderId="92" xfId="0" applyFont="1" applyFill="1" applyBorder="1" applyAlignment="1">
      <alignment horizontal="center"/>
    </xf>
    <xf numFmtId="0" fontId="34" fillId="11" borderId="89" xfId="0" applyFont="1" applyFill="1" applyBorder="1" applyAlignment="1">
      <alignment horizontal="center"/>
    </xf>
    <xf numFmtId="0" fontId="34" fillId="11" borderId="89" xfId="0" applyFont="1" applyFill="1" applyBorder="1" applyAlignment="1">
      <alignment horizontal="right"/>
    </xf>
    <xf numFmtId="0" fontId="37" fillId="11" borderId="92" xfId="0" applyFont="1" applyFill="1" applyBorder="1" applyAlignment="1">
      <alignment horizontal="left"/>
    </xf>
    <xf numFmtId="0" fontId="36" fillId="11" borderId="21" xfId="0" applyFont="1" applyFill="1" applyBorder="1" applyAlignment="1">
      <alignment horizontal="center"/>
    </xf>
    <xf numFmtId="0" fontId="36" fillId="11" borderId="68" xfId="0" applyFont="1" applyFill="1" applyBorder="1" applyAlignment="1">
      <alignment horizontal="center"/>
    </xf>
    <xf numFmtId="0" fontId="34" fillId="11" borderId="68" xfId="0" applyFont="1" applyFill="1" applyBorder="1" applyAlignment="1">
      <alignment horizontal="right"/>
    </xf>
    <xf numFmtId="9" fontId="34" fillId="9" borderId="11" xfId="0" applyNumberFormat="1" applyFont="1" applyFill="1" applyBorder="1" applyAlignment="1">
      <alignment horizontal="center"/>
    </xf>
    <xf numFmtId="0" fontId="34" fillId="11" borderId="13" xfId="0" applyFont="1" applyFill="1" applyBorder="1" applyAlignment="1">
      <alignment horizontal="center"/>
    </xf>
    <xf numFmtId="9" fontId="34" fillId="9" borderId="12" xfId="0" applyNumberFormat="1" applyFont="1" applyFill="1" applyBorder="1" applyAlignment="1">
      <alignment horizontal="center"/>
    </xf>
    <xf numFmtId="9" fontId="34" fillId="11" borderId="21" xfId="0" applyNumberFormat="1" applyFont="1" applyFill="1" applyBorder="1" applyAlignment="1">
      <alignment horizontal="center"/>
    </xf>
    <xf numFmtId="0" fontId="34" fillId="11" borderId="12" xfId="0" applyFont="1" applyFill="1" applyBorder="1" applyAlignment="1">
      <alignment horizontal="center"/>
    </xf>
    <xf numFmtId="0" fontId="34" fillId="11" borderId="44" xfId="0" applyFont="1" applyFill="1" applyBorder="1" applyAlignment="1">
      <alignment horizontal="center"/>
    </xf>
    <xf numFmtId="0" fontId="34" fillId="9" borderId="92" xfId="0" applyFont="1" applyFill="1" applyBorder="1" applyAlignment="1">
      <alignment horizontal="center"/>
    </xf>
    <xf numFmtId="0" fontId="5" fillId="0" borderId="0" xfId="0" applyFont="1"/>
    <xf numFmtId="0" fontId="34" fillId="11" borderId="21" xfId="0" applyFont="1" applyFill="1" applyBorder="1" applyAlignment="1">
      <alignment horizontal="center" vertical="top"/>
    </xf>
    <xf numFmtId="0" fontId="34" fillId="11" borderId="68" xfId="0" applyFont="1" applyFill="1" applyBorder="1" applyAlignment="1">
      <alignment horizontal="center" vertical="top"/>
    </xf>
    <xf numFmtId="0" fontId="34" fillId="0" borderId="45" xfId="0" applyFont="1" applyBorder="1" applyAlignment="1">
      <alignment horizontal="left"/>
    </xf>
    <xf numFmtId="0" fontId="34" fillId="0" borderId="45" xfId="0" applyFont="1" applyBorder="1"/>
    <xf numFmtId="0" fontId="39" fillId="0" borderId="45" xfId="0" applyFont="1" applyBorder="1" applyAlignment="1">
      <alignment horizontal="left"/>
    </xf>
    <xf numFmtId="0" fontId="36" fillId="3" borderId="11" xfId="0" applyFont="1" applyFill="1" applyBorder="1" applyAlignment="1">
      <alignment horizontal="center"/>
    </xf>
    <xf numFmtId="0" fontId="39" fillId="0" borderId="0" xfId="0" applyFont="1" applyAlignment="1">
      <alignment horizontal="left"/>
    </xf>
    <xf numFmtId="9" fontId="34" fillId="11" borderId="11" xfId="0" applyNumberFormat="1" applyFont="1" applyFill="1" applyBorder="1" applyAlignment="1">
      <alignment horizontal="center"/>
    </xf>
    <xf numFmtId="9" fontId="34" fillId="11" borderId="12" xfId="0" applyNumberFormat="1" applyFont="1" applyFill="1" applyBorder="1" applyAlignment="1">
      <alignment horizontal="center"/>
    </xf>
    <xf numFmtId="0" fontId="34" fillId="11" borderId="11" xfId="0" applyFont="1" applyFill="1" applyBorder="1" applyAlignment="1">
      <alignment horizontal="center"/>
    </xf>
    <xf numFmtId="0" fontId="40" fillId="3" borderId="40" xfId="0" applyFont="1" applyFill="1" applyBorder="1"/>
    <xf numFmtId="0" fontId="41" fillId="3" borderId="58" xfId="0" applyFont="1" applyFill="1" applyBorder="1" applyAlignment="1">
      <alignment horizontal="center"/>
    </xf>
    <xf numFmtId="0" fontId="41" fillId="3" borderId="43" xfId="0" applyFont="1" applyFill="1" applyBorder="1" applyAlignment="1">
      <alignment horizontal="center"/>
    </xf>
    <xf numFmtId="0" fontId="40" fillId="0" borderId="0" xfId="0" applyFont="1"/>
    <xf numFmtId="0" fontId="43" fillId="0" borderId="9" xfId="0" applyFont="1" applyBorder="1" applyAlignment="1">
      <alignment horizontal="left"/>
    </xf>
    <xf numFmtId="0" fontId="43" fillId="11" borderId="8" xfId="0" applyFont="1" applyFill="1" applyBorder="1" applyAlignment="1">
      <alignment horizontal="left"/>
    </xf>
    <xf numFmtId="0" fontId="43" fillId="11" borderId="39" xfId="0" applyFont="1" applyFill="1" applyBorder="1" applyAlignment="1">
      <alignment horizontal="left"/>
    </xf>
    <xf numFmtId="0" fontId="40" fillId="11" borderId="68" xfId="0" applyFont="1" applyFill="1" applyBorder="1" applyAlignment="1">
      <alignment horizontal="center"/>
    </xf>
    <xf numFmtId="0" fontId="40" fillId="11" borderId="44" xfId="0" applyFont="1" applyFill="1" applyBorder="1" applyAlignment="1">
      <alignment horizontal="left"/>
    </xf>
    <xf numFmtId="0" fontId="40" fillId="0" borderId="33" xfId="0" applyFont="1" applyBorder="1"/>
    <xf numFmtId="0" fontId="40" fillId="11" borderId="92" xfId="0" applyFont="1" applyFill="1" applyBorder="1" applyAlignment="1">
      <alignment horizontal="center"/>
    </xf>
    <xf numFmtId="0" fontId="40" fillId="11" borderId="21" xfId="0" applyFont="1" applyFill="1" applyBorder="1" applyAlignment="1">
      <alignment horizontal="left"/>
    </xf>
    <xf numFmtId="0" fontId="40" fillId="11" borderId="89" xfId="0" applyFont="1" applyFill="1" applyBorder="1" applyAlignment="1">
      <alignment horizontal="left"/>
    </xf>
    <xf numFmtId="0" fontId="43" fillId="11" borderId="89" xfId="0" applyFont="1" applyFill="1" applyBorder="1" applyAlignment="1">
      <alignment horizontal="left"/>
    </xf>
    <xf numFmtId="0" fontId="40" fillId="11" borderId="21" xfId="0" applyFont="1" applyFill="1" applyBorder="1" applyAlignment="1">
      <alignment horizontal="center"/>
    </xf>
    <xf numFmtId="0" fontId="40" fillId="11" borderId="58" xfId="0" applyFont="1" applyFill="1" applyBorder="1" applyAlignment="1">
      <alignment horizontal="center"/>
    </xf>
    <xf numFmtId="0" fontId="40" fillId="11" borderId="21" xfId="0" applyFont="1" applyFill="1" applyBorder="1"/>
    <xf numFmtId="0" fontId="40" fillId="11" borderId="89" xfId="0" applyFont="1" applyFill="1" applyBorder="1"/>
    <xf numFmtId="0" fontId="40" fillId="11" borderId="68" xfId="0" applyFont="1" applyFill="1" applyBorder="1"/>
    <xf numFmtId="0" fontId="40" fillId="11" borderId="92" xfId="0" applyFont="1" applyFill="1" applyBorder="1"/>
    <xf numFmtId="0" fontId="43" fillId="11" borderId="93" xfId="0" applyFont="1" applyFill="1" applyBorder="1" applyAlignment="1">
      <alignment horizontal="left" vertical="top"/>
    </xf>
    <xf numFmtId="0" fontId="42" fillId="11" borderId="39" xfId="0" applyFont="1" applyFill="1" applyBorder="1" applyAlignment="1">
      <alignment horizontal="left"/>
    </xf>
    <xf numFmtId="0" fontId="43" fillId="0" borderId="5" xfId="0" applyFont="1" applyBorder="1" applyAlignment="1">
      <alignment horizontal="left"/>
    </xf>
    <xf numFmtId="0" fontId="43" fillId="0" borderId="33" xfId="0" applyFont="1" applyBorder="1" applyAlignment="1">
      <alignment horizontal="left"/>
    </xf>
    <xf numFmtId="0" fontId="40" fillId="11" borderId="21" xfId="0" applyFont="1" applyFill="1" applyBorder="1" applyAlignment="1">
      <alignment horizontal="right"/>
    </xf>
    <xf numFmtId="0" fontId="40" fillId="11" borderId="8" xfId="0" applyFont="1" applyFill="1" applyBorder="1" applyAlignment="1">
      <alignment horizontal="left"/>
    </xf>
    <xf numFmtId="0" fontId="40" fillId="11" borderId="8" xfId="0" applyFont="1" applyFill="1" applyBorder="1" applyAlignment="1">
      <alignment horizontal="center"/>
    </xf>
    <xf numFmtId="0" fontId="40" fillId="11" borderId="39" xfId="0" applyFont="1" applyFill="1" applyBorder="1" applyAlignment="1">
      <alignment horizontal="center"/>
    </xf>
    <xf numFmtId="0" fontId="40" fillId="11" borderId="39" xfId="0" applyFont="1" applyFill="1" applyBorder="1"/>
    <xf numFmtId="0" fontId="40" fillId="11" borderId="68" xfId="0" applyFont="1" applyFill="1" applyBorder="1" applyAlignment="1">
      <alignment horizontal="left"/>
    </xf>
    <xf numFmtId="0" fontId="40" fillId="11" borderId="8" xfId="0" applyFont="1" applyFill="1" applyBorder="1"/>
    <xf numFmtId="0" fontId="40" fillId="11" borderId="89" xfId="0" applyFont="1" applyFill="1" applyBorder="1" applyAlignment="1">
      <alignment horizontal="center"/>
    </xf>
    <xf numFmtId="0" fontId="40" fillId="11" borderId="89" xfId="0" applyFont="1" applyFill="1" applyBorder="1" applyAlignment="1">
      <alignment horizontal="right"/>
    </xf>
    <xf numFmtId="0" fontId="40" fillId="11" borderId="13" xfId="0" applyFont="1" applyFill="1" applyBorder="1" applyAlignment="1">
      <alignment horizontal="center"/>
    </xf>
    <xf numFmtId="0" fontId="43" fillId="11" borderId="92" xfId="0" applyFont="1" applyFill="1" applyBorder="1" applyAlignment="1">
      <alignment horizontal="left"/>
    </xf>
    <xf numFmtId="0" fontId="42" fillId="11" borderId="21" xfId="0" applyFont="1" applyFill="1" applyBorder="1" applyAlignment="1">
      <alignment horizontal="center"/>
    </xf>
    <xf numFmtId="0" fontId="42" fillId="11" borderId="68" xfId="0" applyFont="1" applyFill="1" applyBorder="1" applyAlignment="1">
      <alignment horizontal="center"/>
    </xf>
    <xf numFmtId="0" fontId="40" fillId="11" borderId="68" xfId="0" applyFont="1" applyFill="1" applyBorder="1" applyAlignment="1">
      <alignment horizontal="right"/>
    </xf>
    <xf numFmtId="0" fontId="40" fillId="11" borderId="11" xfId="0" applyFont="1" applyFill="1" applyBorder="1" applyAlignment="1">
      <alignment horizontal="center"/>
    </xf>
    <xf numFmtId="0" fontId="40" fillId="11" borderId="12" xfId="0" applyFont="1" applyFill="1" applyBorder="1" applyAlignment="1">
      <alignment horizontal="center"/>
    </xf>
    <xf numFmtId="0" fontId="40" fillId="11" borderId="44" xfId="0" applyFont="1" applyFill="1" applyBorder="1" applyAlignment="1">
      <alignment horizontal="center"/>
    </xf>
    <xf numFmtId="0" fontId="40" fillId="11" borderId="21" xfId="0" applyFont="1" applyFill="1" applyBorder="1" applyAlignment="1">
      <alignment horizontal="center" vertical="top"/>
    </xf>
    <xf numFmtId="0" fontId="40" fillId="11" borderId="68" xfId="0" applyFont="1" applyFill="1" applyBorder="1" applyAlignment="1">
      <alignment horizontal="center" vertical="top"/>
    </xf>
    <xf numFmtId="0" fontId="40" fillId="0" borderId="45" xfId="0" applyFont="1" applyBorder="1" applyAlignment="1">
      <alignment horizontal="left"/>
    </xf>
    <xf numFmtId="0" fontId="40" fillId="0" borderId="4" xfId="0" applyFont="1" applyBorder="1" applyAlignment="1">
      <alignment horizontal="center"/>
    </xf>
    <xf numFmtId="0" fontId="40" fillId="0" borderId="45" xfId="0" applyFont="1" applyBorder="1"/>
    <xf numFmtId="0" fontId="45" fillId="0" borderId="45" xfId="0" applyFont="1" applyBorder="1" applyAlignment="1">
      <alignment horizontal="left"/>
    </xf>
    <xf numFmtId="0" fontId="42" fillId="3" borderId="11" xfId="0" applyFont="1" applyFill="1" applyBorder="1" applyAlignment="1">
      <alignment horizontal="center"/>
    </xf>
    <xf numFmtId="0" fontId="45" fillId="0" borderId="0" xfId="0" applyFont="1" applyAlignment="1">
      <alignment horizontal="left"/>
    </xf>
    <xf numFmtId="0" fontId="30" fillId="0" borderId="67" xfId="0" applyFont="1" applyBorder="1" applyAlignment="1">
      <alignment horizontal="left" vertical="center" wrapText="1"/>
    </xf>
    <xf numFmtId="0" fontId="12" fillId="2" borderId="57" xfId="0" applyFont="1" applyFill="1" applyBorder="1" applyAlignment="1">
      <alignment horizontal="left" vertical="center" wrapText="1"/>
    </xf>
    <xf numFmtId="0" fontId="12" fillId="2" borderId="71" xfId="0" applyFont="1" applyFill="1" applyBorder="1" applyAlignment="1">
      <alignment vertical="center"/>
    </xf>
    <xf numFmtId="0" fontId="12" fillId="2" borderId="39" xfId="0" applyFont="1" applyFill="1" applyBorder="1" applyAlignment="1">
      <alignment horizontal="left" vertical="center" wrapText="1"/>
    </xf>
    <xf numFmtId="0" fontId="30" fillId="2" borderId="70" xfId="0" applyFont="1" applyFill="1" applyBorder="1" applyAlignment="1">
      <alignment horizontal="left" vertical="center" wrapText="1"/>
    </xf>
    <xf numFmtId="3" fontId="12" fillId="2" borderId="8" xfId="0" applyNumberFormat="1" applyFont="1" applyFill="1" applyBorder="1" applyAlignment="1">
      <alignment horizontal="center" vertical="center" wrapText="1"/>
    </xf>
    <xf numFmtId="180" fontId="12" fillId="2" borderId="21" xfId="0" applyNumberFormat="1" applyFont="1" applyFill="1" applyBorder="1" applyAlignment="1">
      <alignment vertical="center" wrapText="1"/>
    </xf>
    <xf numFmtId="182" fontId="4" fillId="0" borderId="8" xfId="0" applyNumberFormat="1" applyFont="1" applyBorder="1" applyAlignment="1">
      <alignment vertical="center" wrapText="1"/>
    </xf>
    <xf numFmtId="182" fontId="4" fillId="0" borderId="8" xfId="0" applyNumberFormat="1" applyFont="1" applyBorder="1" applyAlignment="1">
      <alignment horizontal="center" vertical="center" wrapText="1"/>
    </xf>
    <xf numFmtId="0" fontId="12" fillId="2" borderId="71" xfId="0" applyFont="1" applyFill="1" applyBorder="1" applyAlignment="1">
      <alignment vertical="center" wrapText="1"/>
    </xf>
    <xf numFmtId="0" fontId="12" fillId="2" borderId="11" xfId="0" applyFont="1" applyFill="1" applyBorder="1" applyAlignment="1">
      <alignment vertical="center" wrapText="1"/>
    </xf>
    <xf numFmtId="0" fontId="12" fillId="2" borderId="13" xfId="0" applyFont="1" applyFill="1" applyBorder="1" applyAlignment="1">
      <alignment vertical="center" wrapText="1"/>
    </xf>
    <xf numFmtId="0" fontId="30" fillId="2" borderId="72" xfId="0" applyFont="1" applyFill="1" applyBorder="1" applyAlignment="1">
      <alignment horizontal="left" vertical="center" wrapText="1"/>
    </xf>
    <xf numFmtId="0" fontId="30" fillId="0" borderId="103" xfId="0" applyFont="1" applyBorder="1" applyAlignment="1">
      <alignment horizontal="left" vertical="center" wrapText="1"/>
    </xf>
    <xf numFmtId="0" fontId="12" fillId="2" borderId="39" xfId="0" applyFont="1" applyFill="1" applyBorder="1" applyAlignment="1">
      <alignment horizontal="center" vertical="center" wrapText="1"/>
    </xf>
    <xf numFmtId="168" fontId="12" fillId="2" borderId="11" xfId="0" applyNumberFormat="1" applyFont="1" applyFill="1" applyBorder="1" applyAlignment="1">
      <alignment horizontal="center" vertical="center" wrapText="1"/>
    </xf>
    <xf numFmtId="168" fontId="12" fillId="10" borderId="8" xfId="0" applyNumberFormat="1" applyFont="1" applyFill="1" applyBorder="1" applyAlignment="1">
      <alignment horizontal="center" vertical="center" wrapText="1"/>
    </xf>
    <xf numFmtId="10" fontId="12" fillId="2" borderId="11" xfId="0" applyNumberFormat="1" applyFont="1" applyFill="1" applyBorder="1" applyAlignment="1">
      <alignment horizontal="center" vertical="center" wrapText="1"/>
    </xf>
    <xf numFmtId="0" fontId="43" fillId="0" borderId="45" xfId="0" applyFont="1" applyBorder="1" applyAlignment="1">
      <alignment horizontal="left"/>
    </xf>
    <xf numFmtId="0" fontId="43" fillId="0" borderId="32" xfId="0" applyFont="1" applyBorder="1" applyAlignment="1">
      <alignment horizontal="left"/>
    </xf>
    <xf numFmtId="0" fontId="40" fillId="11" borderId="39" xfId="0" applyFont="1" applyFill="1" applyBorder="1" applyAlignment="1">
      <alignment horizontal="left"/>
    </xf>
    <xf numFmtId="9" fontId="12" fillId="2" borderId="8"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168" fontId="12" fillId="0" borderId="3" xfId="0" applyNumberFormat="1" applyFont="1" applyBorder="1" applyAlignment="1">
      <alignment horizontal="center" vertical="center" wrapText="1"/>
    </xf>
    <xf numFmtId="0" fontId="12" fillId="0" borderId="56"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xf>
    <xf numFmtId="0" fontId="12" fillId="0" borderId="105" xfId="0" applyFont="1" applyBorder="1" applyAlignment="1">
      <alignment vertical="center" wrapText="1"/>
    </xf>
    <xf numFmtId="9" fontId="12"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9" fontId="12" fillId="0" borderId="2"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12" fillId="0" borderId="76" xfId="0"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0" xfId="0" applyNumberFormat="1" applyFont="1" applyAlignment="1">
      <alignment horizontal="center" vertical="center" wrapText="1"/>
    </xf>
    <xf numFmtId="0" fontId="12" fillId="0" borderId="105" xfId="0" applyFont="1" applyBorder="1" applyAlignment="1">
      <alignment horizontal="center" vertical="center" wrapText="1"/>
    </xf>
    <xf numFmtId="0" fontId="43" fillId="0" borderId="8" xfId="0" applyFont="1" applyBorder="1" applyAlignment="1">
      <alignment horizontal="left"/>
    </xf>
    <xf numFmtId="0" fontId="47" fillId="0" borderId="45" xfId="0" applyFont="1" applyBorder="1"/>
    <xf numFmtId="0" fontId="1" fillId="0" borderId="33" xfId="0" applyFont="1" applyBorder="1"/>
    <xf numFmtId="0" fontId="1" fillId="0" borderId="35" xfId="0" applyFont="1" applyBorder="1"/>
    <xf numFmtId="0" fontId="1" fillId="0" borderId="33" xfId="0" applyFont="1" applyBorder="1" applyAlignment="1">
      <alignment horizontal="center"/>
    </xf>
    <xf numFmtId="0" fontId="47" fillId="0" borderId="45" xfId="0" applyFont="1" applyBorder="1" applyAlignment="1">
      <alignment horizontal="left"/>
    </xf>
    <xf numFmtId="0" fontId="40" fillId="0" borderId="35" xfId="0" applyFont="1" applyBorder="1" applyAlignment="1">
      <alignment horizontal="left"/>
    </xf>
    <xf numFmtId="0" fontId="40" fillId="0" borderId="33" xfId="0" applyFont="1" applyBorder="1" applyAlignment="1">
      <alignment horizontal="left"/>
    </xf>
    <xf numFmtId="0" fontId="43" fillId="0" borderId="91" xfId="0" applyFont="1" applyBorder="1" applyAlignment="1">
      <alignment horizontal="left"/>
    </xf>
    <xf numFmtId="0" fontId="40" fillId="0" borderId="35" xfId="0" applyFont="1" applyBorder="1" applyAlignment="1">
      <alignment horizontal="center"/>
    </xf>
    <xf numFmtId="0" fontId="40" fillId="0" borderId="35" xfId="0" applyFont="1" applyBorder="1"/>
    <xf numFmtId="0" fontId="40" fillId="0" borderId="0" xfId="0" applyFont="1" applyAlignment="1">
      <alignment horizontal="center"/>
    </xf>
    <xf numFmtId="0" fontId="40" fillId="0" borderId="106" xfId="0" applyFont="1" applyBorder="1"/>
    <xf numFmtId="0" fontId="36" fillId="0" borderId="33" xfId="0" applyFont="1" applyBorder="1"/>
    <xf numFmtId="0" fontId="40" fillId="0" borderId="0" xfId="0" applyFont="1" applyAlignment="1">
      <alignment horizontal="right"/>
    </xf>
    <xf numFmtId="0" fontId="40" fillId="0" borderId="8" xfId="0" applyFont="1" applyBorder="1" applyAlignment="1">
      <alignment horizontal="right"/>
    </xf>
    <xf numFmtId="0" fontId="40" fillId="0" borderId="45" xfId="0" applyFont="1" applyBorder="1" applyAlignment="1">
      <alignment horizontal="center"/>
    </xf>
    <xf numFmtId="0" fontId="40" fillId="0" borderId="45" xfId="0" applyFont="1" applyBorder="1" applyAlignment="1">
      <alignment horizontal="right"/>
    </xf>
    <xf numFmtId="0" fontId="40" fillId="0" borderId="33" xfId="0" applyFont="1" applyBorder="1" applyAlignment="1">
      <alignment horizontal="center"/>
    </xf>
    <xf numFmtId="0" fontId="40" fillId="0" borderId="8" xfId="0" applyFont="1" applyBorder="1" applyAlignment="1">
      <alignment horizontal="center"/>
    </xf>
    <xf numFmtId="0" fontId="40" fillId="0" borderId="106" xfId="0" applyFont="1" applyBorder="1" applyAlignment="1">
      <alignment horizontal="center"/>
    </xf>
    <xf numFmtId="0" fontId="40" fillId="0" borderId="106" xfId="0" applyFont="1" applyBorder="1" applyAlignment="1">
      <alignment horizontal="right"/>
    </xf>
    <xf numFmtId="9" fontId="48" fillId="0" borderId="5" xfId="0" applyNumberFormat="1" applyFont="1" applyBorder="1" applyAlignment="1">
      <alignment horizontal="right"/>
    </xf>
    <xf numFmtId="0" fontId="40" fillId="0" borderId="3" xfId="0" applyFont="1" applyBorder="1" applyAlignment="1">
      <alignment horizontal="center"/>
    </xf>
    <xf numFmtId="0" fontId="40" fillId="0" borderId="5" xfId="0" applyFont="1" applyBorder="1" applyAlignment="1">
      <alignment horizontal="center"/>
    </xf>
    <xf numFmtId="0" fontId="42" fillId="0" borderId="0" xfId="0" applyFont="1" applyAlignment="1">
      <alignment horizontal="center"/>
    </xf>
    <xf numFmtId="0" fontId="40" fillId="0" borderId="8" xfId="0" applyFont="1" applyBorder="1"/>
    <xf numFmtId="0" fontId="42" fillId="0" borderId="35" xfId="0" applyFont="1" applyBorder="1" applyAlignment="1">
      <alignment horizontal="center"/>
    </xf>
    <xf numFmtId="0" fontId="40" fillId="0" borderId="35" xfId="0" applyFont="1" applyBorder="1" applyAlignment="1">
      <alignment horizontal="right"/>
    </xf>
    <xf numFmtId="0" fontId="40" fillId="0" borderId="0" xfId="0" applyFont="1" applyAlignment="1">
      <alignment horizontal="left"/>
    </xf>
    <xf numFmtId="0" fontId="40" fillId="0" borderId="106" xfId="0" applyFont="1" applyBorder="1" applyAlignment="1">
      <alignment horizontal="left"/>
    </xf>
    <xf numFmtId="0" fontId="40" fillId="0" borderId="32" xfId="0" applyFont="1" applyBorder="1" applyAlignment="1">
      <alignment horizontal="center"/>
    </xf>
    <xf numFmtId="0" fontId="40" fillId="0" borderId="2" xfId="0" applyFont="1" applyBorder="1"/>
    <xf numFmtId="0" fontId="40" fillId="0" borderId="0" xfId="0" applyFont="1" applyAlignment="1">
      <alignment horizontal="center" vertical="top"/>
    </xf>
    <xf numFmtId="0" fontId="40" fillId="0" borderId="35" xfId="0" applyFont="1" applyBorder="1" applyAlignment="1">
      <alignment horizontal="center" vertical="top"/>
    </xf>
    <xf numFmtId="0" fontId="49" fillId="0" borderId="45" xfId="0" applyFont="1" applyBorder="1" applyAlignment="1">
      <alignment horizontal="left"/>
    </xf>
    <xf numFmtId="0" fontId="50" fillId="0" borderId="45" xfId="0" applyFont="1" applyBorder="1" applyAlignment="1">
      <alignment horizontal="left"/>
    </xf>
    <xf numFmtId="0" fontId="40" fillId="11" borderId="13" xfId="0" applyFont="1" applyFill="1" applyBorder="1" applyAlignment="1">
      <alignment horizontal="left"/>
    </xf>
    <xf numFmtId="0" fontId="37" fillId="11" borderId="39" xfId="0" applyFont="1" applyFill="1" applyBorder="1"/>
    <xf numFmtId="0" fontId="51" fillId="11" borderId="68" xfId="0" applyFont="1" applyFill="1" applyBorder="1"/>
    <xf numFmtId="0" fontId="38" fillId="0" borderId="33" xfId="0" applyFont="1" applyBorder="1"/>
    <xf numFmtId="0" fontId="40" fillId="11" borderId="92" xfId="0" applyFont="1" applyFill="1" applyBorder="1" applyAlignment="1">
      <alignment horizontal="left"/>
    </xf>
    <xf numFmtId="0" fontId="40" fillId="3" borderId="68" xfId="0" applyFont="1" applyFill="1" applyBorder="1" applyAlignment="1">
      <alignment horizontal="left"/>
    </xf>
    <xf numFmtId="0" fontId="36" fillId="11" borderId="13" xfId="0" applyFont="1" applyFill="1" applyBorder="1"/>
    <xf numFmtId="0" fontId="40" fillId="11" borderId="43" xfId="0" applyFont="1" applyFill="1" applyBorder="1"/>
    <xf numFmtId="0" fontId="40" fillId="11" borderId="8" xfId="0" applyFont="1" applyFill="1" applyBorder="1" applyAlignment="1">
      <alignment horizontal="right"/>
    </xf>
    <xf numFmtId="0" fontId="40" fillId="11" borderId="39" xfId="0" applyFont="1" applyFill="1" applyBorder="1" applyAlignment="1">
      <alignment horizontal="right"/>
    </xf>
    <xf numFmtId="9" fontId="52" fillId="11" borderId="13" xfId="0" applyNumberFormat="1" applyFont="1" applyFill="1" applyBorder="1" applyAlignment="1">
      <alignment horizontal="right"/>
    </xf>
    <xf numFmtId="9" fontId="40" fillId="11" borderId="12" xfId="0" applyNumberFormat="1" applyFont="1" applyFill="1" applyBorder="1" applyAlignment="1">
      <alignment horizontal="center"/>
    </xf>
    <xf numFmtId="9" fontId="40" fillId="11" borderId="11" xfId="0" applyNumberFormat="1" applyFont="1" applyFill="1" applyBorder="1" applyAlignment="1">
      <alignment horizontal="center"/>
    </xf>
    <xf numFmtId="0" fontId="40" fillId="11" borderId="58" xfId="0" applyFont="1" applyFill="1" applyBorder="1"/>
    <xf numFmtId="183" fontId="40" fillId="11" borderId="68" xfId="0" applyNumberFormat="1" applyFont="1" applyFill="1" applyBorder="1" applyAlignment="1">
      <alignment horizontal="left"/>
    </xf>
    <xf numFmtId="0" fontId="12" fillId="0" borderId="50" xfId="0" applyFont="1" applyBorder="1"/>
    <xf numFmtId="49" fontId="29" fillId="0" borderId="108" xfId="0" applyNumberFormat="1" applyFont="1" applyBorder="1" applyAlignment="1">
      <alignment horizontal="left" vertical="center"/>
    </xf>
    <xf numFmtId="49" fontId="29" fillId="0" borderId="109" xfId="0" applyNumberFormat="1" applyFont="1" applyBorder="1" applyAlignment="1">
      <alignment horizontal="center" vertical="center"/>
    </xf>
    <xf numFmtId="49" fontId="29" fillId="0" borderId="110" xfId="0" applyNumberFormat="1" applyFont="1" applyBorder="1" applyAlignment="1">
      <alignment horizontal="center" vertical="center"/>
    </xf>
    <xf numFmtId="0" fontId="29" fillId="0" borderId="55" xfId="0" applyFont="1" applyBorder="1" applyAlignment="1">
      <alignment horizontal="left" vertical="center" wrapText="1"/>
    </xf>
    <xf numFmtId="0" fontId="12" fillId="0" borderId="3" xfId="0" applyFont="1" applyBorder="1" applyAlignment="1">
      <alignment horizontal="left" vertical="center" wrapText="1"/>
    </xf>
    <xf numFmtId="0" fontId="12" fillId="0" borderId="8" xfId="0" applyFont="1" applyBorder="1" applyAlignment="1">
      <alignment horizontal="left" vertical="center" wrapText="1"/>
    </xf>
    <xf numFmtId="0" fontId="12" fillId="0" borderId="4" xfId="0" applyFont="1" applyBorder="1" applyAlignment="1">
      <alignment horizontal="left" vertical="center" wrapText="1"/>
    </xf>
    <xf numFmtId="0" fontId="12" fillId="0" borderId="56" xfId="0" applyFont="1" applyBorder="1" applyAlignment="1">
      <alignment horizontal="left" vertical="center" wrapText="1"/>
    </xf>
    <xf numFmtId="0" fontId="12" fillId="0" borderId="2" xfId="0" applyFont="1" applyBorder="1" applyAlignment="1">
      <alignment horizontal="left" vertical="center"/>
    </xf>
    <xf numFmtId="0" fontId="12" fillId="0" borderId="10" xfId="0" applyFont="1" applyBorder="1" applyAlignment="1">
      <alignment horizontal="left" vertical="center"/>
    </xf>
    <xf numFmtId="0" fontId="30" fillId="0" borderId="9" xfId="0" applyFont="1" applyBorder="1" applyAlignment="1">
      <alignment horizontal="left" vertical="center" wrapText="1"/>
    </xf>
    <xf numFmtId="0" fontId="12" fillId="0" borderId="3" xfId="0" applyFont="1" applyBorder="1" applyAlignment="1">
      <alignment horizontal="left" vertical="center"/>
    </xf>
    <xf numFmtId="0" fontId="12" fillId="0" borderId="111" xfId="0" applyFont="1" applyBorder="1" applyAlignment="1">
      <alignment horizontal="center"/>
    </xf>
    <xf numFmtId="0" fontId="12" fillId="0" borderId="2" xfId="0" applyFont="1" applyBorder="1" applyAlignment="1">
      <alignment horizontal="center"/>
    </xf>
    <xf numFmtId="0" fontId="12" fillId="0" borderId="2" xfId="0" applyFont="1" applyBorder="1"/>
    <xf numFmtId="0" fontId="12" fillId="0" borderId="76" xfId="0" applyFont="1" applyBorder="1"/>
    <xf numFmtId="0" fontId="12" fillId="0" borderId="105" xfId="0" applyFont="1" applyBorder="1"/>
    <xf numFmtId="0" fontId="12" fillId="0" borderId="35" xfId="0" applyFont="1" applyBorder="1" applyAlignment="1">
      <alignment horizontal="center"/>
    </xf>
    <xf numFmtId="0" fontId="12" fillId="0" borderId="35" xfId="0" applyFont="1" applyBorder="1"/>
    <xf numFmtId="0" fontId="12" fillId="0" borderId="78" xfId="0" applyFont="1" applyBorder="1"/>
    <xf numFmtId="0" fontId="12" fillId="0" borderId="4" xfId="0" applyFont="1" applyBorder="1"/>
    <xf numFmtId="0" fontId="12" fillId="0" borderId="56" xfId="0" applyFont="1" applyBorder="1"/>
    <xf numFmtId="0" fontId="12" fillId="0" borderId="111" xfId="0" applyFont="1" applyBorder="1" applyAlignment="1">
      <alignment vertical="center"/>
    </xf>
    <xf numFmtId="0" fontId="12" fillId="0" borderId="2" xfId="0" applyFont="1" applyBorder="1" applyAlignment="1">
      <alignment vertical="center" wrapText="1"/>
    </xf>
    <xf numFmtId="0" fontId="12" fillId="0" borderId="76" xfId="0" applyFont="1" applyBorder="1" applyAlignment="1">
      <alignment vertical="center" wrapText="1"/>
    </xf>
    <xf numFmtId="0" fontId="12" fillId="0" borderId="112" xfId="0" applyFont="1" applyBorder="1" applyAlignment="1">
      <alignment vertical="center"/>
    </xf>
    <xf numFmtId="0" fontId="12" fillId="0" borderId="35" xfId="0" applyFont="1" applyBorder="1" applyAlignment="1">
      <alignment vertical="center" wrapText="1"/>
    </xf>
    <xf numFmtId="0" fontId="12" fillId="0" borderId="0" xfId="0" applyFont="1" applyAlignment="1">
      <alignment vertical="center" wrapText="1"/>
    </xf>
    <xf numFmtId="0" fontId="12" fillId="0" borderId="112" xfId="0" applyFont="1" applyBorder="1" applyAlignment="1">
      <alignment horizontal="right" vertical="center" wrapText="1"/>
    </xf>
    <xf numFmtId="0" fontId="12" fillId="0" borderId="45" xfId="0" applyFont="1" applyBorder="1" applyAlignment="1">
      <alignment horizontal="left" vertical="center" wrapText="1"/>
    </xf>
    <xf numFmtId="0" fontId="12" fillId="0" borderId="0" xfId="0" applyFont="1" applyAlignment="1">
      <alignment horizontal="right" vertical="center" wrapText="1"/>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0" fontId="12" fillId="0" borderId="78" xfId="0" applyFont="1" applyBorder="1" applyAlignment="1">
      <alignment horizontal="center"/>
    </xf>
    <xf numFmtId="0" fontId="12" fillId="0" borderId="103"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111" xfId="0" applyFont="1" applyBorder="1" applyAlignment="1">
      <alignment vertical="center" wrapText="1"/>
    </xf>
    <xf numFmtId="0" fontId="12" fillId="0" borderId="8" xfId="0" applyFont="1" applyBorder="1"/>
    <xf numFmtId="0" fontId="12" fillId="0" borderId="0" xfId="0" applyFont="1" applyAlignment="1">
      <alignment horizontal="right"/>
    </xf>
    <xf numFmtId="0" fontId="12" fillId="0" borderId="103" xfId="0" applyFont="1" applyBorder="1" applyAlignment="1">
      <alignment vertical="center" wrapText="1"/>
    </xf>
    <xf numFmtId="0" fontId="30" fillId="0" borderId="59" xfId="0" applyFont="1" applyBorder="1" applyAlignment="1">
      <alignment horizontal="left" vertical="center" wrapText="1"/>
    </xf>
    <xf numFmtId="0" fontId="12" fillId="0" borderId="111" xfId="0" applyFont="1" applyBorder="1" applyAlignment="1">
      <alignment horizontal="center" vertical="center" wrapText="1"/>
    </xf>
    <xf numFmtId="0" fontId="30" fillId="0" borderId="62" xfId="0" applyFont="1" applyBorder="1" applyAlignment="1">
      <alignment horizontal="left" vertical="center" wrapText="1"/>
    </xf>
    <xf numFmtId="0" fontId="12" fillId="0" borderId="113" xfId="0" applyFont="1" applyBorder="1" applyAlignment="1">
      <alignment horizontal="right" vertical="center" wrapText="1"/>
    </xf>
    <xf numFmtId="10" fontId="53" fillId="0" borderId="8" xfId="0" applyNumberFormat="1" applyFont="1" applyBorder="1" applyAlignment="1">
      <alignment horizontal="center" vertical="center" wrapText="1"/>
    </xf>
    <xf numFmtId="0" fontId="12" fillId="0" borderId="0" xfId="0" applyFont="1" applyAlignment="1">
      <alignment horizontal="right" vertical="center"/>
    </xf>
    <xf numFmtId="49" fontId="29" fillId="0" borderId="111" xfId="0" applyNumberFormat="1" applyFont="1" applyBorder="1" applyAlignment="1">
      <alignment horizontal="center" vertical="center"/>
    </xf>
    <xf numFmtId="49" fontId="29" fillId="0" borderId="2" xfId="0" applyNumberFormat="1" applyFont="1" applyBorder="1" applyAlignment="1">
      <alignment horizontal="center" vertical="center"/>
    </xf>
    <xf numFmtId="0" fontId="12" fillId="0" borderId="112" xfId="0" applyFont="1" applyBorder="1" applyAlignment="1">
      <alignment horizontal="center" vertical="center" wrapText="1"/>
    </xf>
    <xf numFmtId="180" fontId="12" fillId="0" borderId="8" xfId="0" applyNumberFormat="1" applyFont="1" applyBorder="1" applyAlignment="1">
      <alignment vertical="center" wrapText="1"/>
    </xf>
    <xf numFmtId="49" fontId="29" fillId="0" borderId="0" xfId="0" applyNumberFormat="1" applyFont="1" applyAlignment="1">
      <alignment horizontal="center" vertical="center"/>
    </xf>
    <xf numFmtId="49" fontId="29" fillId="0" borderId="8" xfId="0" applyNumberFormat="1" applyFont="1" applyBorder="1" applyAlignment="1">
      <alignment horizontal="center" vertical="center"/>
    </xf>
    <xf numFmtId="180" fontId="12" fillId="0" borderId="0" xfId="0" applyNumberFormat="1" applyFont="1" applyAlignment="1">
      <alignment vertical="center" wrapText="1"/>
    </xf>
    <xf numFmtId="0" fontId="12" fillId="0" borderId="111" xfId="0" applyFont="1" applyBorder="1" applyAlignment="1">
      <alignment horizontal="left" vertical="center" wrapText="1"/>
    </xf>
    <xf numFmtId="0" fontId="12" fillId="0" borderId="2" xfId="0" applyFont="1" applyBorder="1" applyAlignment="1">
      <alignment horizontal="left" vertical="center" wrapText="1"/>
    </xf>
    <xf numFmtId="0" fontId="12" fillId="0" borderId="76" xfId="0" applyFont="1" applyBorder="1" applyAlignment="1">
      <alignment horizontal="left" vertical="center" wrapText="1"/>
    </xf>
    <xf numFmtId="0" fontId="12" fillId="0" borderId="105" xfId="0" applyFont="1" applyBorder="1" applyAlignment="1">
      <alignment horizontal="left" vertical="center" wrapText="1"/>
    </xf>
    <xf numFmtId="165" fontId="4" fillId="0" borderId="8" xfId="0" applyNumberFormat="1" applyFont="1" applyBorder="1" applyAlignment="1">
      <alignment vertical="center" wrapText="1"/>
    </xf>
    <xf numFmtId="0" fontId="12" fillId="0" borderId="103" xfId="0" applyFont="1" applyBorder="1" applyAlignment="1">
      <alignment horizontal="right" vertical="center" wrapText="1"/>
    </xf>
    <xf numFmtId="9" fontId="12" fillId="0" borderId="35" xfId="0" applyNumberFormat="1" applyFont="1" applyBorder="1" applyAlignment="1">
      <alignment horizontal="center" vertical="center" wrapText="1"/>
    </xf>
    <xf numFmtId="0" fontId="12" fillId="0" borderId="112" xfId="0" applyFont="1" applyBorder="1" applyAlignment="1">
      <alignment vertical="center" wrapText="1"/>
    </xf>
    <xf numFmtId="0" fontId="12" fillId="0" borderId="112" xfId="0" applyFont="1" applyBorder="1"/>
    <xf numFmtId="0" fontId="12" fillId="0" borderId="0" xfId="0" applyFont="1" applyAlignment="1">
      <alignment horizontal="center" vertical="top" wrapText="1"/>
    </xf>
    <xf numFmtId="0" fontId="12" fillId="0" borderId="35" xfId="0" applyFont="1" applyBorder="1" applyAlignment="1">
      <alignment horizontal="center" vertical="top" wrapText="1"/>
    </xf>
    <xf numFmtId="0" fontId="12" fillId="0" borderId="0" xfId="0" applyFont="1" applyAlignment="1">
      <alignment horizontal="left" vertical="center" wrapText="1"/>
    </xf>
    <xf numFmtId="0" fontId="12" fillId="0" borderId="8" xfId="0" applyFont="1" applyBorder="1" applyAlignment="1">
      <alignment horizontal="center"/>
    </xf>
    <xf numFmtId="0" fontId="12" fillId="0" borderId="103" xfId="0" applyFont="1" applyBorder="1"/>
    <xf numFmtId="0" fontId="29" fillId="0" borderId="115" xfId="0" applyFont="1" applyBorder="1" applyAlignment="1">
      <alignment horizontal="center" vertical="center" wrapText="1"/>
    </xf>
    <xf numFmtId="0" fontId="5" fillId="2" borderId="12" xfId="0" applyFont="1" applyFill="1" applyBorder="1"/>
    <xf numFmtId="0" fontId="5" fillId="2" borderId="74" xfId="0" applyFont="1" applyFill="1" applyBorder="1"/>
    <xf numFmtId="0" fontId="12" fillId="2" borderId="57" xfId="0" applyFont="1" applyFill="1" applyBorder="1" applyAlignment="1">
      <alignment horizontal="left" vertical="center"/>
    </xf>
    <xf numFmtId="0" fontId="12" fillId="2" borderId="12" xfId="0" applyFont="1" applyFill="1" applyBorder="1" applyAlignment="1">
      <alignment horizontal="left" vertical="center" wrapText="1"/>
    </xf>
    <xf numFmtId="0" fontId="12" fillId="2" borderId="74" xfId="0" applyFont="1" applyFill="1" applyBorder="1" applyAlignment="1">
      <alignment horizontal="left" vertical="center" wrapText="1"/>
    </xf>
    <xf numFmtId="3" fontId="55" fillId="2" borderId="8" xfId="0" applyNumberFormat="1" applyFont="1" applyFill="1" applyBorder="1" applyAlignment="1">
      <alignment horizontal="center" vertical="center" wrapText="1"/>
    </xf>
    <xf numFmtId="14" fontId="12" fillId="2" borderId="8" xfId="0" applyNumberFormat="1" applyFont="1" applyFill="1" applyBorder="1" applyAlignment="1">
      <alignment vertical="center" wrapText="1"/>
    </xf>
    <xf numFmtId="180" fontId="4" fillId="0" borderId="8" xfId="0" applyNumberFormat="1" applyFont="1" applyBorder="1" applyAlignment="1">
      <alignment horizontal="center" vertical="center" wrapText="1"/>
    </xf>
    <xf numFmtId="180" fontId="12" fillId="2" borderId="11" xfId="0" applyNumberFormat="1" applyFont="1" applyFill="1" applyBorder="1" applyAlignment="1">
      <alignment horizontal="center" vertical="center" wrapText="1"/>
    </xf>
    <xf numFmtId="0" fontId="5" fillId="2" borderId="21" xfId="0" applyFont="1" applyFill="1" applyBorder="1"/>
    <xf numFmtId="0" fontId="32" fillId="2" borderId="21" xfId="0" applyFont="1" applyFill="1" applyBorder="1" applyAlignment="1">
      <alignment horizontal="left"/>
    </xf>
    <xf numFmtId="0" fontId="29" fillId="2" borderId="57" xfId="0" applyFont="1" applyFill="1" applyBorder="1" applyAlignment="1">
      <alignment horizontal="left" vertical="center" wrapText="1"/>
    </xf>
    <xf numFmtId="0" fontId="12" fillId="2" borderId="13" xfId="0" applyFont="1" applyFill="1" applyBorder="1"/>
    <xf numFmtId="0" fontId="12" fillId="2" borderId="12" xfId="0" applyFont="1" applyFill="1" applyBorder="1"/>
    <xf numFmtId="0" fontId="12" fillId="2" borderId="74" xfId="0" applyFont="1" applyFill="1" applyBorder="1"/>
    <xf numFmtId="0" fontId="59" fillId="2" borderId="8" xfId="0" applyFont="1" applyFill="1" applyBorder="1" applyAlignment="1">
      <alignment horizontal="center" vertical="center" wrapText="1"/>
    </xf>
    <xf numFmtId="180" fontId="12" fillId="2" borderId="8" xfId="0" applyNumberFormat="1" applyFont="1" applyFill="1" applyBorder="1" applyAlignment="1">
      <alignment vertical="center" wrapText="1"/>
    </xf>
    <xf numFmtId="0" fontId="30" fillId="0" borderId="62" xfId="0" applyFont="1" applyBorder="1" applyAlignment="1">
      <alignment horizontal="center" vertical="center" wrapText="1"/>
    </xf>
    <xf numFmtId="1" fontId="12" fillId="2" borderId="8" xfId="0" applyNumberFormat="1" applyFont="1" applyFill="1" applyBorder="1" applyAlignment="1">
      <alignment horizontal="center" vertical="center" wrapText="1"/>
    </xf>
    <xf numFmtId="0" fontId="12" fillId="2" borderId="12" xfId="0" applyFont="1" applyFill="1" applyBorder="1" applyAlignment="1">
      <alignment horizontal="left" vertical="center"/>
    </xf>
    <xf numFmtId="0" fontId="12" fillId="2" borderId="43" xfId="0" applyFont="1" applyFill="1" applyBorder="1"/>
    <xf numFmtId="0" fontId="12" fillId="9" borderId="8" xfId="0" applyFont="1" applyFill="1" applyBorder="1" applyAlignment="1">
      <alignment vertical="center" wrapText="1"/>
    </xf>
    <xf numFmtId="10" fontId="4" fillId="8" borderId="8" xfId="0" applyNumberFormat="1" applyFont="1" applyFill="1" applyBorder="1" applyAlignment="1">
      <alignment horizontal="center" vertical="center" wrapText="1"/>
    </xf>
    <xf numFmtId="10" fontId="12" fillId="2" borderId="8" xfId="0" applyNumberFormat="1" applyFont="1" applyFill="1" applyBorder="1" applyAlignment="1">
      <alignment horizontal="center" vertical="center" wrapText="1"/>
    </xf>
    <xf numFmtId="0" fontId="12" fillId="8" borderId="8" xfId="0" applyFont="1" applyFill="1" applyBorder="1" applyAlignment="1">
      <alignment vertical="center" wrapText="1"/>
    </xf>
    <xf numFmtId="1" fontId="12" fillId="2" borderId="21" xfId="0" applyNumberFormat="1" applyFont="1" applyFill="1" applyBorder="1" applyAlignment="1">
      <alignment horizontal="center"/>
    </xf>
    <xf numFmtId="10" fontId="30" fillId="0" borderId="62" xfId="0" applyNumberFormat="1" applyFont="1" applyBorder="1" applyAlignment="1">
      <alignment horizontal="left" vertical="center" wrapText="1"/>
    </xf>
    <xf numFmtId="10" fontId="12" fillId="2" borderId="71" xfId="0" applyNumberFormat="1" applyFont="1" applyFill="1" applyBorder="1" applyAlignment="1">
      <alignment horizontal="right" vertical="center" wrapText="1"/>
    </xf>
    <xf numFmtId="1" fontId="12" fillId="2" borderId="8" xfId="0" applyNumberFormat="1" applyFont="1" applyFill="1" applyBorder="1" applyAlignment="1">
      <alignment horizontal="center"/>
    </xf>
    <xf numFmtId="10" fontId="12" fillId="0" borderId="0" xfId="0" applyNumberFormat="1" applyFont="1"/>
    <xf numFmtId="10" fontId="12" fillId="2" borderId="74" xfId="0" applyNumberFormat="1" applyFont="1" applyFill="1" applyBorder="1" applyAlignment="1">
      <alignment horizontal="center" vertical="center" wrapText="1"/>
    </xf>
    <xf numFmtId="10" fontId="61" fillId="9" borderId="8" xfId="0" applyNumberFormat="1" applyFont="1" applyFill="1" applyBorder="1" applyAlignment="1">
      <alignment horizontal="center" vertical="center" wrapText="1"/>
    </xf>
    <xf numFmtId="0" fontId="49" fillId="2" borderId="68" xfId="0" applyFont="1" applyFill="1" applyBorder="1" applyAlignment="1">
      <alignment horizontal="center" vertical="center" wrapText="1"/>
    </xf>
    <xf numFmtId="2" fontId="12" fillId="2" borderId="13" xfId="0" applyNumberFormat="1"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1" fontId="12" fillId="2" borderId="11" xfId="0" applyNumberFormat="1" applyFont="1" applyFill="1" applyBorder="1" applyAlignment="1">
      <alignment horizontal="center" vertical="center" wrapText="1"/>
    </xf>
    <xf numFmtId="1" fontId="12" fillId="2" borderId="74" xfId="0" applyNumberFormat="1" applyFont="1" applyFill="1" applyBorder="1" applyAlignment="1">
      <alignment horizontal="center" vertical="center" wrapText="1"/>
    </xf>
    <xf numFmtId="0" fontId="29" fillId="0" borderId="8" xfId="0" applyFont="1" applyBorder="1" applyAlignment="1">
      <alignment horizontal="left" vertical="center" wrapText="1"/>
    </xf>
    <xf numFmtId="0" fontId="62" fillId="0" borderId="8" xfId="0" applyFont="1" applyBorder="1" applyAlignment="1">
      <alignment vertical="center" wrapText="1"/>
    </xf>
    <xf numFmtId="49" fontId="12" fillId="0" borderId="8" xfId="0" applyNumberFormat="1" applyFont="1" applyBorder="1" applyAlignment="1">
      <alignment horizontal="center" vertical="center"/>
    </xf>
    <xf numFmtId="180" fontId="12" fillId="0" borderId="35" xfId="0" applyNumberFormat="1" applyFont="1" applyBorder="1" applyAlignment="1">
      <alignment vertical="center" wrapText="1"/>
    </xf>
    <xf numFmtId="49" fontId="29" fillId="0" borderId="35" xfId="0" applyNumberFormat="1" applyFont="1" applyBorder="1" applyAlignment="1">
      <alignment horizontal="center" vertical="center"/>
    </xf>
    <xf numFmtId="0" fontId="12" fillId="0" borderId="35" xfId="0" applyFont="1" applyBorder="1" applyAlignment="1">
      <alignment horizontal="right" vertical="center"/>
    </xf>
    <xf numFmtId="0" fontId="64" fillId="2" borderId="8" xfId="0" applyFont="1" applyFill="1" applyBorder="1" applyAlignment="1">
      <alignment vertical="center" wrapText="1"/>
    </xf>
    <xf numFmtId="1" fontId="4" fillId="2" borderId="8" xfId="0" applyNumberFormat="1" applyFont="1" applyFill="1" applyBorder="1" applyAlignment="1">
      <alignment vertical="center" wrapText="1"/>
    </xf>
    <xf numFmtId="49" fontId="35" fillId="3" borderId="127" xfId="0" applyNumberFormat="1" applyFont="1" applyFill="1" applyBorder="1" applyAlignment="1">
      <alignment horizontal="center" vertical="center"/>
    </xf>
    <xf numFmtId="49" fontId="35" fillId="3" borderId="128" xfId="0" applyNumberFormat="1" applyFont="1" applyFill="1" applyBorder="1" applyAlignment="1">
      <alignment horizontal="center" vertical="center"/>
    </xf>
    <xf numFmtId="0" fontId="31" fillId="2" borderId="21" xfId="0" applyFont="1" applyFill="1" applyBorder="1"/>
    <xf numFmtId="0" fontId="37" fillId="0" borderId="113" xfId="0" applyFont="1" applyBorder="1" applyAlignment="1">
      <alignment horizontal="left" vertical="center"/>
    </xf>
    <xf numFmtId="0" fontId="37" fillId="11" borderId="129" xfId="0" applyFont="1" applyFill="1" applyBorder="1" applyAlignment="1">
      <alignment horizontal="left" vertical="center" wrapText="1"/>
    </xf>
    <xf numFmtId="0" fontId="37" fillId="11" borderId="38" xfId="0" applyFont="1" applyFill="1" applyBorder="1" applyAlignment="1">
      <alignment horizontal="left" vertical="center"/>
    </xf>
    <xf numFmtId="0" fontId="34" fillId="11" borderId="66" xfId="0" applyFont="1" applyFill="1" applyBorder="1"/>
    <xf numFmtId="0" fontId="34" fillId="11" borderId="21" xfId="0" applyFont="1" applyFill="1" applyBorder="1" applyAlignment="1">
      <alignment horizontal="center" wrapText="1"/>
    </xf>
    <xf numFmtId="0" fontId="34" fillId="11" borderId="69" xfId="0" applyFont="1" applyFill="1" applyBorder="1"/>
    <xf numFmtId="0" fontId="37" fillId="11" borderId="38" xfId="0" applyFont="1" applyFill="1" applyBorder="1" applyAlignment="1">
      <alignment horizontal="left" vertical="center" wrapText="1"/>
    </xf>
    <xf numFmtId="0" fontId="36" fillId="11" borderId="8" xfId="0" applyFont="1" applyFill="1" applyBorder="1" applyAlignment="1">
      <alignment horizontal="left" vertical="center" wrapText="1"/>
    </xf>
    <xf numFmtId="0" fontId="37" fillId="0" borderId="129" xfId="0" applyFont="1" applyBorder="1" applyAlignment="1">
      <alignment vertical="center"/>
    </xf>
    <xf numFmtId="0" fontId="37" fillId="0" borderId="132" xfId="0" applyFont="1" applyBorder="1" applyAlignment="1">
      <alignment vertical="center"/>
    </xf>
    <xf numFmtId="0" fontId="34" fillId="11" borderId="21" xfId="0" applyFont="1" applyFill="1" applyBorder="1" applyAlignment="1">
      <alignment wrapText="1"/>
    </xf>
    <xf numFmtId="0" fontId="34" fillId="11" borderId="66" xfId="0" applyFont="1" applyFill="1" applyBorder="1" applyAlignment="1">
      <alignment wrapText="1"/>
    </xf>
    <xf numFmtId="0" fontId="34" fillId="11" borderId="68" xfId="0" applyFont="1" applyFill="1" applyBorder="1" applyAlignment="1">
      <alignment wrapText="1"/>
    </xf>
    <xf numFmtId="0" fontId="34" fillId="11" borderId="21" xfId="0" applyFont="1" applyFill="1" applyBorder="1" applyAlignment="1">
      <alignment horizontal="right" wrapText="1"/>
    </xf>
    <xf numFmtId="0" fontId="34" fillId="11" borderId="39" xfId="0" applyFont="1" applyFill="1" applyBorder="1" applyAlignment="1">
      <alignment horizontal="left" wrapText="1"/>
    </xf>
    <xf numFmtId="0" fontId="34" fillId="11" borderId="8" xfId="0" applyFont="1" applyFill="1" applyBorder="1" applyAlignment="1">
      <alignment horizontal="left" wrapText="1"/>
    </xf>
    <xf numFmtId="0" fontId="34" fillId="11" borderId="8" xfId="0" applyFont="1" applyFill="1" applyBorder="1" applyAlignment="1">
      <alignment horizontal="center" wrapText="1"/>
    </xf>
    <xf numFmtId="0" fontId="34" fillId="11" borderId="8" xfId="0" applyFont="1" applyFill="1" applyBorder="1" applyAlignment="1">
      <alignment wrapText="1"/>
    </xf>
    <xf numFmtId="0" fontId="34" fillId="11" borderId="68" xfId="0" applyFont="1" applyFill="1" applyBorder="1" applyAlignment="1">
      <alignment horizontal="center" wrapText="1"/>
    </xf>
    <xf numFmtId="0" fontId="34" fillId="11" borderId="69" xfId="0" applyFont="1" applyFill="1" applyBorder="1" applyAlignment="1">
      <alignment horizontal="center" wrapText="1"/>
    </xf>
    <xf numFmtId="0" fontId="34" fillId="11" borderId="69" xfId="0" applyFont="1" applyFill="1" applyBorder="1" applyAlignment="1">
      <alignment wrapText="1"/>
    </xf>
    <xf numFmtId="0" fontId="37" fillId="11" borderId="73" xfId="0" applyFont="1" applyFill="1" applyBorder="1" applyAlignment="1">
      <alignment vertical="center"/>
    </xf>
    <xf numFmtId="0" fontId="34" fillId="11" borderId="66" xfId="0" applyFont="1" applyFill="1" applyBorder="1" applyAlignment="1">
      <alignment horizontal="center" wrapText="1"/>
    </xf>
    <xf numFmtId="0" fontId="34" fillId="11" borderId="89" xfId="0" applyFont="1" applyFill="1" applyBorder="1" applyAlignment="1">
      <alignment horizontal="right" wrapText="1"/>
    </xf>
    <xf numFmtId="3" fontId="65" fillId="11" borderId="8" xfId="0" applyNumberFormat="1" applyFont="1" applyFill="1" applyBorder="1" applyAlignment="1">
      <alignment horizontal="right" wrapText="1"/>
    </xf>
    <xf numFmtId="0" fontId="34" fillId="11" borderId="8" xfId="0" applyFont="1" applyFill="1" applyBorder="1" applyAlignment="1">
      <alignment horizontal="right" wrapText="1"/>
    </xf>
    <xf numFmtId="0" fontId="34" fillId="11" borderId="11" xfId="0" applyFont="1" applyFill="1" applyBorder="1" applyAlignment="1">
      <alignment horizontal="center" wrapText="1"/>
    </xf>
    <xf numFmtId="0" fontId="34" fillId="11" borderId="12" xfId="0" applyFont="1" applyFill="1" applyBorder="1" applyAlignment="1">
      <alignment horizontal="center" wrapText="1"/>
    </xf>
    <xf numFmtId="0" fontId="34" fillId="11" borderId="13" xfId="0" applyFont="1" applyFill="1" applyBorder="1" applyAlignment="1">
      <alignment horizontal="center" wrapText="1"/>
    </xf>
    <xf numFmtId="0" fontId="37" fillId="11" borderId="38" xfId="0" applyFont="1" applyFill="1" applyBorder="1" applyAlignment="1">
      <alignment vertical="center"/>
    </xf>
    <xf numFmtId="49" fontId="36" fillId="11" borderId="21" xfId="0" applyNumberFormat="1" applyFont="1" applyFill="1" applyBorder="1" applyAlignment="1">
      <alignment horizontal="center" wrapText="1"/>
    </xf>
    <xf numFmtId="180" fontId="34" fillId="11" borderId="8" xfId="0" applyNumberFormat="1" applyFont="1" applyFill="1" applyBorder="1" applyAlignment="1">
      <alignment wrapText="1"/>
    </xf>
    <xf numFmtId="49" fontId="34" fillId="11" borderId="8" xfId="0" applyNumberFormat="1" applyFont="1" applyFill="1" applyBorder="1" applyAlignment="1">
      <alignment horizontal="center" wrapText="1"/>
    </xf>
    <xf numFmtId="180" fontId="34" fillId="11" borderId="68" xfId="0" applyNumberFormat="1" applyFont="1" applyFill="1" applyBorder="1" applyAlignment="1">
      <alignment wrapText="1"/>
    </xf>
    <xf numFmtId="49" fontId="36" fillId="11" borderId="68" xfId="0" applyNumberFormat="1" applyFont="1" applyFill="1" applyBorder="1" applyAlignment="1">
      <alignment horizontal="center" wrapText="1"/>
    </xf>
    <xf numFmtId="0" fontId="34" fillId="11" borderId="68" xfId="0" applyFont="1" applyFill="1" applyBorder="1" applyAlignment="1">
      <alignment horizontal="right" wrapText="1"/>
    </xf>
    <xf numFmtId="0" fontId="34" fillId="11" borderId="21" xfId="0" applyFont="1" applyFill="1" applyBorder="1" applyAlignment="1">
      <alignment horizontal="left" wrapText="1"/>
    </xf>
    <xf numFmtId="3" fontId="66" fillId="11" borderId="21" xfId="0" applyNumberFormat="1" applyFont="1" applyFill="1" applyBorder="1" applyAlignment="1">
      <alignment horizontal="right" wrapText="1"/>
    </xf>
    <xf numFmtId="1" fontId="34" fillId="11" borderId="11" xfId="0" applyNumberFormat="1" applyFont="1" applyFill="1" applyBorder="1" applyAlignment="1">
      <alignment horizontal="center" wrapText="1"/>
    </xf>
    <xf numFmtId="1" fontId="34" fillId="11" borderId="12" xfId="0" applyNumberFormat="1" applyFont="1" applyFill="1" applyBorder="1" applyAlignment="1">
      <alignment horizontal="center" wrapText="1"/>
    </xf>
    <xf numFmtId="3" fontId="67" fillId="11" borderId="11" xfId="0" applyNumberFormat="1" applyFont="1" applyFill="1" applyBorder="1" applyAlignment="1">
      <alignment horizontal="right" wrapText="1"/>
    </xf>
    <xf numFmtId="1" fontId="34" fillId="11" borderId="68" xfId="0" applyNumberFormat="1" applyFont="1" applyFill="1" applyBorder="1" applyAlignment="1">
      <alignment horizontal="center" wrapText="1"/>
    </xf>
    <xf numFmtId="9" fontId="34" fillId="11" borderId="68" xfId="0" applyNumberFormat="1" applyFont="1" applyFill="1" applyBorder="1" applyAlignment="1">
      <alignment horizontal="center" wrapText="1"/>
    </xf>
    <xf numFmtId="0" fontId="34" fillId="0" borderId="0" xfId="0" applyFont="1" applyAlignment="1">
      <alignment wrapText="1"/>
    </xf>
    <xf numFmtId="9" fontId="34" fillId="11" borderId="21" xfId="0" applyNumberFormat="1" applyFont="1" applyFill="1" applyBorder="1" applyAlignment="1">
      <alignment horizontal="center" wrapText="1"/>
    </xf>
    <xf numFmtId="0" fontId="34" fillId="11" borderId="44" xfId="0" applyFont="1" applyFill="1" applyBorder="1" applyAlignment="1">
      <alignment horizontal="center" wrapText="1"/>
    </xf>
    <xf numFmtId="0" fontId="34" fillId="11" borderId="92" xfId="0" applyFont="1" applyFill="1" applyBorder="1" applyAlignment="1">
      <alignment horizontal="center" wrapText="1"/>
    </xf>
    <xf numFmtId="3" fontId="31" fillId="2" borderId="21" xfId="0" applyNumberFormat="1" applyFont="1" applyFill="1" applyBorder="1"/>
    <xf numFmtId="0" fontId="34" fillId="11" borderId="21" xfId="0" applyFont="1" applyFill="1" applyBorder="1" applyAlignment="1">
      <alignment horizontal="center" vertical="top" wrapText="1"/>
    </xf>
    <xf numFmtId="0" fontId="34" fillId="11" borderId="68" xfId="0" applyFont="1" applyFill="1" applyBorder="1" applyAlignment="1">
      <alignment horizontal="center" vertical="top" wrapText="1"/>
    </xf>
    <xf numFmtId="0" fontId="37" fillId="0" borderId="132" xfId="0" applyFont="1" applyBorder="1" applyAlignment="1">
      <alignment horizontal="left"/>
    </xf>
    <xf numFmtId="0" fontId="34" fillId="0" borderId="132" xfId="0" applyFont="1" applyBorder="1" applyAlignment="1">
      <alignment horizontal="left"/>
    </xf>
    <xf numFmtId="0" fontId="34" fillId="0" borderId="132" xfId="0" applyFont="1" applyBorder="1"/>
    <xf numFmtId="0" fontId="39" fillId="0" borderId="132" xfId="0" applyFont="1" applyBorder="1" applyAlignment="1">
      <alignment horizontal="left"/>
    </xf>
    <xf numFmtId="0" fontId="39" fillId="0" borderId="135" xfId="0" applyFont="1" applyBorder="1" applyAlignment="1">
      <alignment horizontal="left"/>
    </xf>
    <xf numFmtId="0" fontId="15" fillId="2" borderId="21" xfId="0" applyFont="1" applyFill="1" applyBorder="1"/>
    <xf numFmtId="49" fontId="28" fillId="3" borderId="46" xfId="0" applyNumberFormat="1" applyFont="1" applyFill="1" applyBorder="1" applyAlignment="1">
      <alignment vertical="center"/>
    </xf>
    <xf numFmtId="0" fontId="47" fillId="0" borderId="8" xfId="0" applyFont="1" applyBorder="1" applyAlignment="1">
      <alignment vertical="center" wrapText="1"/>
    </xf>
    <xf numFmtId="0" fontId="1" fillId="0" borderId="136" xfId="0" applyFont="1" applyBorder="1" applyAlignment="1">
      <alignment vertical="center" wrapText="1"/>
    </xf>
    <xf numFmtId="0" fontId="1" fillId="0" borderId="137" xfId="0" applyFont="1" applyBorder="1" applyAlignment="1">
      <alignment vertical="center"/>
    </xf>
    <xf numFmtId="0" fontId="1" fillId="0" borderId="5" xfId="0" applyFont="1" applyBorder="1" applyAlignment="1">
      <alignment vertical="center"/>
    </xf>
    <xf numFmtId="0" fontId="4" fillId="0" borderId="4" xfId="0" applyFont="1" applyBorder="1" applyAlignment="1">
      <alignment vertical="center" wrapText="1"/>
    </xf>
    <xf numFmtId="0" fontId="4" fillId="0" borderId="56" xfId="0" applyFont="1" applyBorder="1" applyAlignment="1">
      <alignment vertical="center" wrapText="1"/>
    </xf>
    <xf numFmtId="0" fontId="68" fillId="0" borderId="67" xfId="0" applyFont="1" applyBorder="1" applyAlignment="1">
      <alignment horizontal="left" vertical="center" wrapText="1"/>
    </xf>
    <xf numFmtId="0" fontId="12" fillId="0" borderId="4" xfId="0" applyFont="1" applyBorder="1" applyAlignment="1">
      <alignment horizontal="left" vertical="center"/>
    </xf>
    <xf numFmtId="0" fontId="12" fillId="0" borderId="5" xfId="0" applyFont="1" applyBorder="1" applyAlignment="1">
      <alignment horizontal="left" vertical="center"/>
    </xf>
    <xf numFmtId="0" fontId="30" fillId="0" borderId="8" xfId="0" applyFont="1" applyBorder="1" applyAlignment="1">
      <alignment horizontal="left" vertical="center" wrapText="1"/>
    </xf>
    <xf numFmtId="0" fontId="12" fillId="0" borderId="56" xfId="0" applyFont="1" applyBorder="1" applyAlignment="1">
      <alignment horizontal="left" vertical="center"/>
    </xf>
    <xf numFmtId="0" fontId="12" fillId="0" borderId="55" xfId="0" applyFont="1" applyBorder="1" applyAlignment="1">
      <alignment horizontal="center"/>
    </xf>
    <xf numFmtId="0" fontId="12" fillId="0" borderId="4" xfId="0" applyFont="1" applyBorder="1" applyAlignment="1">
      <alignment horizontal="center"/>
    </xf>
    <xf numFmtId="0" fontId="70" fillId="0" borderId="136" xfId="0" applyFont="1" applyBorder="1" applyAlignment="1">
      <alignment wrapText="1"/>
    </xf>
    <xf numFmtId="0" fontId="12" fillId="0" borderId="2" xfId="0" applyFont="1" applyBorder="1" applyAlignment="1">
      <alignment vertical="center"/>
    </xf>
    <xf numFmtId="0" fontId="12" fillId="0" borderId="0" xfId="0" applyFont="1" applyAlignment="1">
      <alignment vertical="center"/>
    </xf>
    <xf numFmtId="0" fontId="12" fillId="0" borderId="8" xfId="0" applyFont="1" applyBorder="1" applyAlignment="1">
      <alignment horizontal="right" vertical="center" wrapText="1"/>
    </xf>
    <xf numFmtId="0" fontId="12" fillId="0" borderId="138" xfId="0" applyFont="1" applyBorder="1" applyAlignment="1">
      <alignment vertical="center" wrapText="1"/>
    </xf>
    <xf numFmtId="0" fontId="12" fillId="0" borderId="106" xfId="0" applyFont="1" applyBorder="1" applyAlignment="1">
      <alignment horizontal="right" vertical="center" wrapText="1"/>
    </xf>
    <xf numFmtId="9" fontId="71" fillId="0" borderId="8" xfId="0" applyNumberFormat="1" applyFont="1" applyBorder="1" applyAlignment="1">
      <alignment vertical="center" wrapText="1"/>
    </xf>
    <xf numFmtId="0" fontId="12" fillId="9" borderId="11" xfId="0" applyFont="1" applyFill="1" applyBorder="1" applyAlignment="1">
      <alignment horizontal="center" vertical="center" wrapText="1"/>
    </xf>
    <xf numFmtId="2" fontId="12" fillId="0" borderId="4" xfId="0" applyNumberFormat="1" applyFont="1" applyBorder="1" applyAlignment="1">
      <alignment horizontal="center" vertical="center" wrapText="1"/>
    </xf>
    <xf numFmtId="2" fontId="12" fillId="0" borderId="56" xfId="0" applyNumberFormat="1" applyFont="1" applyBorder="1" applyAlignment="1">
      <alignment horizontal="center" vertical="center" wrapText="1"/>
    </xf>
    <xf numFmtId="0" fontId="29" fillId="3" borderId="139" xfId="0" applyFont="1" applyFill="1" applyBorder="1" applyAlignment="1">
      <alignment horizontal="center" vertical="center" wrapText="1"/>
    </xf>
    <xf numFmtId="0" fontId="50" fillId="0" borderId="79" xfId="0" applyFont="1" applyBorder="1" applyAlignment="1">
      <alignment horizontal="left"/>
    </xf>
    <xf numFmtId="0" fontId="31" fillId="0" borderId="0" xfId="0" applyFont="1"/>
    <xf numFmtId="0" fontId="12" fillId="2" borderId="13" xfId="0" applyFont="1" applyFill="1" applyBorder="1" applyAlignment="1">
      <alignment horizontal="left" vertical="center"/>
    </xf>
    <xf numFmtId="0" fontId="30" fillId="2" borderId="8" xfId="0" applyFont="1" applyFill="1" applyBorder="1" applyAlignment="1">
      <alignment horizontal="left" vertical="center" wrapText="1"/>
    </xf>
    <xf numFmtId="0" fontId="12" fillId="2" borderId="71" xfId="0" applyFont="1" applyFill="1" applyBorder="1" applyAlignment="1">
      <alignment horizontal="center"/>
    </xf>
    <xf numFmtId="3" fontId="12" fillId="2" borderId="8" xfId="0" applyNumberFormat="1" applyFont="1" applyFill="1" applyBorder="1" applyAlignment="1">
      <alignment vertical="center" wrapText="1"/>
    </xf>
    <xf numFmtId="3" fontId="4" fillId="2" borderId="8" xfId="0" applyNumberFormat="1" applyFont="1" applyFill="1" applyBorder="1" applyAlignment="1">
      <alignment horizontal="center" vertical="center" wrapText="1"/>
    </xf>
    <xf numFmtId="3" fontId="12" fillId="2" borderId="13" xfId="0" applyNumberFormat="1"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3" fontId="12" fillId="2" borderId="21" xfId="0" applyNumberFormat="1" applyFont="1" applyFill="1" applyBorder="1" applyAlignment="1">
      <alignment horizontal="center" vertical="center" wrapText="1"/>
    </xf>
    <xf numFmtId="165" fontId="12" fillId="2" borderId="11" xfId="0" applyNumberFormat="1" applyFont="1" applyFill="1" applyBorder="1" applyAlignment="1">
      <alignment horizontal="center" vertical="center" wrapText="1"/>
    </xf>
    <xf numFmtId="1" fontId="1" fillId="2" borderId="21" xfId="0" applyNumberFormat="1" applyFont="1" applyFill="1" applyBorder="1" applyAlignment="1">
      <alignment horizontal="center" vertical="center" wrapText="1"/>
    </xf>
    <xf numFmtId="1" fontId="12" fillId="2" borderId="21" xfId="0" applyNumberFormat="1" applyFont="1" applyFill="1" applyBorder="1" applyAlignment="1">
      <alignment horizontal="center" vertical="center" wrapText="1"/>
    </xf>
    <xf numFmtId="1" fontId="4" fillId="2" borderId="21" xfId="0" applyNumberFormat="1" applyFont="1" applyFill="1" applyBorder="1" applyAlignment="1">
      <alignment horizontal="center" vertical="center" wrapText="1"/>
    </xf>
    <xf numFmtId="1" fontId="12" fillId="0" borderId="0" xfId="0" applyNumberFormat="1" applyFont="1"/>
    <xf numFmtId="180" fontId="40" fillId="2" borderId="8" xfId="0" applyNumberFormat="1" applyFont="1" applyFill="1" applyBorder="1" applyAlignment="1">
      <alignment vertical="center" wrapText="1"/>
    </xf>
    <xf numFmtId="1" fontId="1" fillId="2" borderId="8" xfId="0" applyNumberFormat="1" applyFont="1" applyFill="1" applyBorder="1" applyAlignment="1">
      <alignment horizontal="center" vertical="center" wrapText="1"/>
    </xf>
    <xf numFmtId="0" fontId="12" fillId="2" borderId="36" xfId="0" applyFont="1" applyFill="1" applyBorder="1"/>
    <xf numFmtId="49" fontId="29" fillId="2" borderId="46" xfId="0" applyNumberFormat="1" applyFont="1" applyFill="1" applyBorder="1" applyAlignment="1">
      <alignment horizontal="left" vertical="center"/>
    </xf>
    <xf numFmtId="49" fontId="29" fillId="2" borderId="47" xfId="0" applyNumberFormat="1" applyFont="1" applyFill="1" applyBorder="1" applyAlignment="1">
      <alignment horizontal="center" vertical="center"/>
    </xf>
    <xf numFmtId="49" fontId="29" fillId="2" borderId="48" xfId="0" applyNumberFormat="1" applyFont="1" applyFill="1" applyBorder="1" applyAlignment="1">
      <alignment horizontal="center" vertical="center"/>
    </xf>
    <xf numFmtId="0" fontId="30" fillId="2" borderId="36" xfId="0" applyFont="1" applyFill="1" applyBorder="1" applyAlignment="1">
      <alignment horizontal="left" vertical="center" wrapText="1"/>
    </xf>
    <xf numFmtId="0" fontId="74" fillId="8" borderId="8" xfId="0" applyFont="1" applyFill="1" applyBorder="1" applyAlignment="1">
      <alignment vertical="center" wrapText="1"/>
    </xf>
    <xf numFmtId="0" fontId="12" fillId="9" borderId="8" xfId="0" applyFont="1" applyFill="1" applyBorder="1" applyAlignment="1">
      <alignment horizontal="center"/>
    </xf>
    <xf numFmtId="1" fontId="12" fillId="9" borderId="8" xfId="0" applyNumberFormat="1" applyFont="1" applyFill="1" applyBorder="1" applyAlignment="1">
      <alignment horizontal="center" vertical="center" wrapText="1"/>
    </xf>
    <xf numFmtId="0" fontId="12" fillId="9" borderId="21" xfId="0" applyFont="1" applyFill="1" applyBorder="1" applyAlignment="1">
      <alignment horizontal="center" vertical="center" wrapText="1"/>
    </xf>
    <xf numFmtId="0" fontId="12" fillId="9" borderId="21" xfId="0" applyFont="1" applyFill="1" applyBorder="1" applyAlignment="1">
      <alignment horizontal="center"/>
    </xf>
    <xf numFmtId="0" fontId="12" fillId="9" borderId="66" xfId="0" applyFont="1" applyFill="1" applyBorder="1" applyAlignment="1">
      <alignment vertical="center" wrapText="1"/>
    </xf>
    <xf numFmtId="0" fontId="12" fillId="2" borderId="54" xfId="0" applyFont="1" applyFill="1" applyBorder="1" applyAlignment="1">
      <alignment horizontal="left" vertical="center" wrapText="1"/>
    </xf>
    <xf numFmtId="0" fontId="12" fillId="2" borderId="54" xfId="0" applyFont="1" applyFill="1" applyBorder="1" applyAlignment="1">
      <alignment vertical="center" wrapText="1"/>
    </xf>
    <xf numFmtId="0" fontId="12" fillId="2" borderId="54" xfId="0" applyFont="1" applyFill="1" applyBorder="1" applyAlignment="1">
      <alignment horizontal="left" vertical="center"/>
    </xf>
    <xf numFmtId="0" fontId="32" fillId="2" borderId="54" xfId="0" applyFont="1" applyFill="1" applyBorder="1" applyAlignment="1">
      <alignment horizontal="left" vertical="center"/>
    </xf>
    <xf numFmtId="0" fontId="29" fillId="2" borderId="82" xfId="0" applyFont="1" applyFill="1" applyBorder="1" applyAlignment="1">
      <alignment horizontal="center" vertical="center" wrapText="1"/>
    </xf>
    <xf numFmtId="0" fontId="32" fillId="2" borderId="141" xfId="0" applyFont="1" applyFill="1" applyBorder="1" applyAlignment="1">
      <alignment horizontal="left"/>
    </xf>
    <xf numFmtId="0" fontId="40" fillId="3" borderId="36" xfId="0" applyFont="1" applyFill="1" applyBorder="1"/>
    <xf numFmtId="49" fontId="41" fillId="3" borderId="46" xfId="0" applyNumberFormat="1" applyFont="1" applyFill="1" applyBorder="1" applyAlignment="1">
      <alignment horizontal="left" vertical="center"/>
    </xf>
    <xf numFmtId="49" fontId="41" fillId="3" borderId="47" xfId="0" applyNumberFormat="1" applyFont="1" applyFill="1" applyBorder="1" applyAlignment="1">
      <alignment horizontal="center" vertical="center"/>
    </xf>
    <xf numFmtId="49" fontId="41" fillId="3" borderId="48" xfId="0" applyNumberFormat="1" applyFont="1" applyFill="1" applyBorder="1" applyAlignment="1">
      <alignment horizontal="center" vertical="center"/>
    </xf>
    <xf numFmtId="0" fontId="12" fillId="11" borderId="12" xfId="0" applyFont="1" applyFill="1" applyBorder="1" applyAlignment="1">
      <alignment horizontal="left" vertical="center" wrapText="1"/>
    </xf>
    <xf numFmtId="0" fontId="12" fillId="9" borderId="8" xfId="0" applyFont="1" applyFill="1" applyBorder="1" applyAlignment="1">
      <alignment horizontal="center" vertical="center" wrapText="1"/>
    </xf>
    <xf numFmtId="0" fontId="12" fillId="11" borderId="74" xfId="0" applyFont="1" applyFill="1" applyBorder="1" applyAlignment="1">
      <alignment horizontal="left" vertical="center" wrapText="1"/>
    </xf>
    <xf numFmtId="0" fontId="30" fillId="11" borderId="37" xfId="0" applyFont="1" applyFill="1" applyBorder="1" applyAlignment="1">
      <alignment vertical="center" wrapText="1"/>
    </xf>
    <xf numFmtId="0" fontId="12" fillId="11" borderId="74" xfId="0" applyFont="1" applyFill="1" applyBorder="1" applyAlignment="1">
      <alignment horizontal="left" vertical="center"/>
    </xf>
    <xf numFmtId="0" fontId="12" fillId="11" borderId="21" xfId="0" applyFont="1" applyFill="1" applyBorder="1" applyAlignment="1">
      <alignment horizontal="center"/>
    </xf>
    <xf numFmtId="0" fontId="5" fillId="0" borderId="112" xfId="0" applyFont="1" applyBorder="1"/>
    <xf numFmtId="0" fontId="29" fillId="11" borderId="8" xfId="0" applyFont="1" applyFill="1" applyBorder="1" applyAlignment="1">
      <alignment horizontal="left" vertical="center" wrapText="1"/>
    </xf>
    <xf numFmtId="0" fontId="12" fillId="11" borderId="21" xfId="0" applyFont="1" applyFill="1" applyBorder="1" applyAlignment="1">
      <alignment horizontal="center" vertical="center" wrapText="1"/>
    </xf>
    <xf numFmtId="0" fontId="12" fillId="11" borderId="58" xfId="0" applyFont="1" applyFill="1" applyBorder="1" applyAlignment="1">
      <alignment vertical="center"/>
    </xf>
    <xf numFmtId="0" fontId="12" fillId="11" borderId="58" xfId="0" applyFont="1" applyFill="1" applyBorder="1" applyAlignment="1">
      <alignment vertical="center" wrapText="1"/>
    </xf>
    <xf numFmtId="0" fontId="12" fillId="11" borderId="61" xfId="0" applyFont="1" applyFill="1" applyBorder="1" applyAlignment="1">
      <alignment vertical="center" wrapText="1"/>
    </xf>
    <xf numFmtId="0" fontId="12" fillId="11" borderId="21" xfId="0" applyFont="1" applyFill="1" applyBorder="1" applyAlignment="1">
      <alignment vertical="center"/>
    </xf>
    <xf numFmtId="0" fontId="12" fillId="11" borderId="68" xfId="0" applyFont="1" applyFill="1" applyBorder="1" applyAlignment="1">
      <alignment vertical="center" wrapText="1"/>
    </xf>
    <xf numFmtId="0" fontId="12" fillId="11" borderId="21" xfId="0" applyFont="1" applyFill="1" applyBorder="1" applyAlignment="1">
      <alignment vertical="center" wrapText="1"/>
    </xf>
    <xf numFmtId="0" fontId="12" fillId="11" borderId="66" xfId="0" applyFont="1" applyFill="1" applyBorder="1" applyAlignment="1">
      <alignment vertical="center" wrapText="1"/>
    </xf>
    <xf numFmtId="0" fontId="12" fillId="11" borderId="21" xfId="0" applyFont="1" applyFill="1" applyBorder="1" applyAlignment="1">
      <alignment horizontal="right" vertical="center" wrapText="1"/>
    </xf>
    <xf numFmtId="0" fontId="12" fillId="11" borderId="39" xfId="0" applyFont="1" applyFill="1" applyBorder="1" applyAlignment="1">
      <alignment horizontal="left" vertical="center" wrapText="1"/>
    </xf>
    <xf numFmtId="0" fontId="12" fillId="11" borderId="93" xfId="0" applyFont="1" applyFill="1" applyBorder="1" applyAlignment="1">
      <alignment horizontal="left" vertical="center" wrapText="1"/>
    </xf>
    <xf numFmtId="0" fontId="29" fillId="11" borderId="93" xfId="0" applyFont="1" applyFill="1" applyBorder="1" applyAlignment="1">
      <alignment horizontal="center" vertical="center" wrapText="1"/>
    </xf>
    <xf numFmtId="0" fontId="12" fillId="11" borderId="40" xfId="0" applyFont="1" applyFill="1" applyBorder="1" applyAlignment="1">
      <alignment horizontal="right" vertical="center" wrapText="1"/>
    </xf>
    <xf numFmtId="0" fontId="12" fillId="11" borderId="144" xfId="0" applyFont="1" applyFill="1" applyBorder="1" applyAlignment="1">
      <alignment vertical="center" wrapText="1"/>
    </xf>
    <xf numFmtId="0" fontId="12" fillId="11" borderId="8" xfId="0" applyFont="1" applyFill="1" applyBorder="1" applyAlignment="1">
      <alignment horizontal="center" vertical="center" wrapText="1"/>
    </xf>
    <xf numFmtId="0" fontId="12" fillId="11" borderId="8" xfId="0" applyFont="1" applyFill="1" applyBorder="1" applyAlignment="1">
      <alignment vertical="center" wrapText="1"/>
    </xf>
    <xf numFmtId="0" fontId="12" fillId="11" borderId="8" xfId="0" applyFont="1" applyFill="1" applyBorder="1" applyAlignment="1">
      <alignment horizontal="right" vertical="center" wrapText="1"/>
    </xf>
    <xf numFmtId="0" fontId="29" fillId="11" borderId="8" xfId="0" applyFont="1" applyFill="1" applyBorder="1" applyAlignment="1">
      <alignment horizontal="center" vertical="center" wrapText="1"/>
    </xf>
    <xf numFmtId="0" fontId="12" fillId="11" borderId="66" xfId="0" applyFont="1" applyFill="1" applyBorder="1" applyAlignment="1">
      <alignment horizontal="center" vertical="center" wrapText="1"/>
    </xf>
    <xf numFmtId="0" fontId="12" fillId="11" borderId="8" xfId="0" applyFont="1" applyFill="1" applyBorder="1"/>
    <xf numFmtId="0" fontId="12" fillId="11" borderId="21" xfId="0" applyFont="1" applyFill="1" applyBorder="1"/>
    <xf numFmtId="0" fontId="12" fillId="11" borderId="21" xfId="0" applyFont="1" applyFill="1" applyBorder="1" applyAlignment="1">
      <alignment horizontal="right"/>
    </xf>
    <xf numFmtId="0" fontId="12" fillId="11" borderId="89" xfId="0" applyFont="1" applyFill="1" applyBorder="1" applyAlignment="1">
      <alignment horizontal="right" vertical="center" wrapText="1"/>
    </xf>
    <xf numFmtId="3" fontId="12" fillId="11" borderId="8" xfId="0" applyNumberFormat="1" applyFont="1" applyFill="1" applyBorder="1" applyAlignment="1">
      <alignment horizontal="center" vertical="center" wrapText="1"/>
    </xf>
    <xf numFmtId="0" fontId="12" fillId="11" borderId="21" xfId="0" applyFont="1" applyFill="1" applyBorder="1" applyAlignment="1">
      <alignment horizontal="right" vertical="center"/>
    </xf>
    <xf numFmtId="0" fontId="12" fillId="11" borderId="68" xfId="0" applyFont="1" applyFill="1" applyBorder="1" applyAlignment="1">
      <alignment horizontal="center" vertical="center" wrapText="1"/>
    </xf>
    <xf numFmtId="0" fontId="12" fillId="11" borderId="69" xfId="0" applyFont="1" applyFill="1" applyBorder="1" applyAlignment="1">
      <alignment horizontal="center" vertical="center" wrapText="1"/>
    </xf>
    <xf numFmtId="49" fontId="29" fillId="11" borderId="58" xfId="0" applyNumberFormat="1" applyFont="1" applyFill="1" applyBorder="1" applyAlignment="1">
      <alignment horizontal="center" vertical="center"/>
    </xf>
    <xf numFmtId="49" fontId="29" fillId="11" borderId="21" xfId="0" applyNumberFormat="1" applyFont="1" applyFill="1" applyBorder="1" applyAlignment="1">
      <alignment horizontal="center" vertical="center"/>
    </xf>
    <xf numFmtId="49" fontId="29" fillId="11" borderId="8" xfId="0" applyNumberFormat="1" applyFont="1" applyFill="1" applyBorder="1" applyAlignment="1">
      <alignment horizontal="center" vertical="center"/>
    </xf>
    <xf numFmtId="180" fontId="12" fillId="11" borderId="21" xfId="0" applyNumberFormat="1" applyFont="1" applyFill="1" applyBorder="1" applyAlignment="1">
      <alignment vertical="center" wrapText="1"/>
    </xf>
    <xf numFmtId="0" fontId="12" fillId="0" borderId="108" xfId="0" applyFont="1" applyBorder="1" applyAlignment="1">
      <alignment horizontal="left" vertical="center" wrapText="1"/>
    </xf>
    <xf numFmtId="0" fontId="12" fillId="0" borderId="109" xfId="0" applyFont="1" applyBorder="1" applyAlignment="1">
      <alignment horizontal="left" vertical="center" wrapText="1"/>
    </xf>
    <xf numFmtId="0" fontId="12" fillId="0" borderId="110" xfId="0" applyFont="1" applyBorder="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center"/>
    </xf>
    <xf numFmtId="1" fontId="29" fillId="0" borderId="8" xfId="0" applyNumberFormat="1" applyFont="1" applyBorder="1" applyAlignment="1">
      <alignment horizontal="center" vertical="center" wrapText="1"/>
    </xf>
    <xf numFmtId="1" fontId="4" fillId="9" borderId="8" xfId="0" applyNumberFormat="1" applyFont="1" applyFill="1" applyBorder="1" applyAlignment="1">
      <alignment horizontal="center" vertical="center" wrapText="1"/>
    </xf>
    <xf numFmtId="0" fontId="75" fillId="0" borderId="8" xfId="0" applyFont="1" applyBorder="1" applyAlignment="1">
      <alignment horizontal="center"/>
    </xf>
    <xf numFmtId="0" fontId="29" fillId="9" borderId="8" xfId="0" applyFont="1" applyFill="1" applyBorder="1" applyAlignment="1">
      <alignment horizontal="center"/>
    </xf>
    <xf numFmtId="3" fontId="4" fillId="0" borderId="0" xfId="0" applyNumberFormat="1" applyFont="1" applyAlignment="1">
      <alignment horizontal="center" vertical="center" wrapText="1"/>
    </xf>
    <xf numFmtId="1" fontId="12" fillId="0" borderId="0" xfId="0" applyNumberFormat="1" applyFont="1" applyAlignment="1">
      <alignment horizontal="center" vertical="center" wrapText="1"/>
    </xf>
    <xf numFmtId="3" fontId="12" fillId="0" borderId="105" xfId="0" applyNumberFormat="1" applyFont="1" applyBorder="1" applyAlignment="1">
      <alignment horizontal="center" vertical="center" wrapText="1"/>
    </xf>
    <xf numFmtId="0" fontId="12" fillId="11" borderId="145" xfId="0" applyFont="1" applyFill="1" applyBorder="1" applyAlignment="1">
      <alignment horizontal="right" vertical="center" wrapText="1"/>
    </xf>
    <xf numFmtId="9" fontId="12" fillId="11" borderId="25" xfId="0" applyNumberFormat="1" applyFont="1" applyFill="1" applyBorder="1" applyAlignment="1">
      <alignment horizontal="center" vertical="center" wrapText="1"/>
    </xf>
    <xf numFmtId="0" fontId="12" fillId="11" borderId="25" xfId="0" applyFont="1" applyFill="1" applyBorder="1" applyAlignment="1">
      <alignment horizontal="center" vertical="center" wrapText="1"/>
    </xf>
    <xf numFmtId="0" fontId="12" fillId="11" borderId="146" xfId="0" applyFont="1" applyFill="1" applyBorder="1" applyAlignment="1">
      <alignment horizontal="center" vertical="center" wrapText="1"/>
    </xf>
    <xf numFmtId="0" fontId="12" fillId="11" borderId="21" xfId="0" applyFont="1" applyFill="1" applyBorder="1" applyAlignment="1">
      <alignment horizontal="center" vertical="top" wrapText="1"/>
    </xf>
    <xf numFmtId="0" fontId="12" fillId="11" borderId="68" xfId="0" applyFont="1" applyFill="1" applyBorder="1" applyAlignment="1">
      <alignment horizontal="center" vertical="top" wrapText="1"/>
    </xf>
    <xf numFmtId="0" fontId="12" fillId="11" borderId="21" xfId="0" applyFont="1" applyFill="1" applyBorder="1" applyAlignment="1">
      <alignment horizontal="left" vertical="center" wrapText="1"/>
    </xf>
    <xf numFmtId="0" fontId="12" fillId="11" borderId="8" xfId="0" applyFont="1" applyFill="1" applyBorder="1" applyAlignment="1">
      <alignment horizontal="center"/>
    </xf>
    <xf numFmtId="0" fontId="12" fillId="11" borderId="68" xfId="0" applyFont="1" applyFill="1" applyBorder="1"/>
    <xf numFmtId="0" fontId="29" fillId="14" borderId="82" xfId="0" applyFont="1" applyFill="1" applyBorder="1" applyAlignment="1">
      <alignment horizontal="center" vertical="center" wrapText="1"/>
    </xf>
    <xf numFmtId="1" fontId="4" fillId="9" borderId="147" xfId="0" applyNumberFormat="1" applyFont="1" applyFill="1" applyBorder="1" applyAlignment="1">
      <alignment horizontal="center" vertical="center" wrapText="1"/>
    </xf>
    <xf numFmtId="1" fontId="12" fillId="9" borderId="21" xfId="0" applyNumberFormat="1" applyFont="1" applyFill="1" applyBorder="1" applyAlignment="1">
      <alignment horizontal="center" vertical="center" wrapText="1"/>
    </xf>
    <xf numFmtId="1" fontId="12" fillId="9" borderId="21" xfId="0" applyNumberFormat="1" applyFont="1" applyFill="1" applyBorder="1" applyAlignment="1">
      <alignment horizontal="center"/>
    </xf>
    <xf numFmtId="1" fontId="12" fillId="9" borderId="66" xfId="0" applyNumberFormat="1" applyFont="1" applyFill="1" applyBorder="1" applyAlignment="1">
      <alignment horizontal="center" vertical="center" wrapText="1"/>
    </xf>
    <xf numFmtId="1" fontId="4" fillId="9" borderId="11" xfId="0" applyNumberFormat="1" applyFont="1" applyFill="1" applyBorder="1" applyAlignment="1">
      <alignment horizontal="center" vertical="center" wrapText="1"/>
    </xf>
    <xf numFmtId="168" fontId="12" fillId="0" borderId="112" xfId="0" applyNumberFormat="1" applyFont="1" applyBorder="1" applyAlignment="1">
      <alignment horizontal="right" vertical="center" wrapText="1"/>
    </xf>
    <xf numFmtId="168" fontId="12" fillId="0" borderId="8" xfId="0" applyNumberFormat="1" applyFont="1" applyBorder="1" applyAlignment="1">
      <alignment horizontal="center" vertical="center" wrapText="1"/>
    </xf>
    <xf numFmtId="168" fontId="12" fillId="0" borderId="0" xfId="0" applyNumberFormat="1" applyFont="1"/>
    <xf numFmtId="9" fontId="12" fillId="0" borderId="8" xfId="0" applyNumberFormat="1" applyFont="1" applyBorder="1" applyAlignment="1">
      <alignment horizontal="center" vertical="center" wrapText="1"/>
    </xf>
    <xf numFmtId="168" fontId="4" fillId="0" borderId="45" xfId="0" applyNumberFormat="1" applyFont="1" applyBorder="1" applyAlignment="1">
      <alignment horizontal="center" vertical="center"/>
    </xf>
    <xf numFmtId="168" fontId="12" fillId="0" borderId="32" xfId="0" applyNumberFormat="1" applyFont="1" applyBorder="1" applyAlignment="1">
      <alignment horizontal="center" vertical="center" wrapText="1"/>
    </xf>
    <xf numFmtId="168" fontId="12" fillId="0" borderId="78" xfId="0" applyNumberFormat="1" applyFont="1" applyBorder="1" applyAlignment="1">
      <alignment horizontal="center" vertical="center" wrapText="1"/>
    </xf>
    <xf numFmtId="1" fontId="77" fillId="2" borderId="8" xfId="0" applyNumberFormat="1" applyFont="1" applyFill="1" applyBorder="1" applyAlignment="1">
      <alignment vertical="center" wrapText="1"/>
    </xf>
    <xf numFmtId="180" fontId="12" fillId="8" borderId="8" xfId="0" applyNumberFormat="1" applyFont="1" applyFill="1" applyBorder="1" applyAlignment="1">
      <alignment vertical="center" wrapText="1"/>
    </xf>
    <xf numFmtId="49" fontId="12" fillId="8" borderId="8" xfId="0" applyNumberFormat="1" applyFont="1" applyFill="1" applyBorder="1" applyAlignment="1">
      <alignment horizontal="center" vertical="center"/>
    </xf>
    <xf numFmtId="1" fontId="12" fillId="2" borderId="71" xfId="0" applyNumberFormat="1" applyFont="1" applyFill="1" applyBorder="1" applyAlignment="1">
      <alignment horizontal="right" vertical="center" wrapText="1"/>
    </xf>
    <xf numFmtId="1" fontId="4" fillId="2" borderId="8" xfId="0" applyNumberFormat="1" applyFont="1" applyFill="1" applyBorder="1" applyAlignment="1">
      <alignment horizontal="center" vertical="center"/>
    </xf>
    <xf numFmtId="1" fontId="78" fillId="0" borderId="8" xfId="0" applyNumberFormat="1" applyFont="1" applyBorder="1" applyAlignment="1">
      <alignment vertical="center" wrapText="1"/>
    </xf>
    <xf numFmtId="1" fontId="4" fillId="0" borderId="8" xfId="0" applyNumberFormat="1" applyFont="1" applyBorder="1" applyAlignment="1">
      <alignment horizontal="center" vertical="center"/>
    </xf>
    <xf numFmtId="168" fontId="12" fillId="0" borderId="5" xfId="0" applyNumberFormat="1" applyFont="1" applyBorder="1" applyAlignment="1">
      <alignment horizontal="center" vertical="center" wrapText="1"/>
    </xf>
    <xf numFmtId="168" fontId="12" fillId="0" borderId="56" xfId="0" applyNumberFormat="1" applyFont="1" applyBorder="1" applyAlignment="1">
      <alignment horizontal="center" vertical="center" wrapText="1"/>
    </xf>
    <xf numFmtId="0" fontId="12" fillId="2" borderId="11" xfId="0" applyFont="1" applyFill="1" applyBorder="1" applyAlignment="1">
      <alignment horizontal="left" vertical="center"/>
    </xf>
    <xf numFmtId="10" fontId="79" fillId="2" borderId="8" xfId="0" applyNumberFormat="1" applyFont="1" applyFill="1" applyBorder="1" applyAlignment="1">
      <alignment vertical="center" wrapText="1"/>
    </xf>
    <xf numFmtId="168" fontId="12" fillId="2" borderId="71" xfId="0" applyNumberFormat="1" applyFont="1" applyFill="1" applyBorder="1" applyAlignment="1">
      <alignment horizontal="right" vertical="center" wrapText="1"/>
    </xf>
    <xf numFmtId="168" fontId="4" fillId="2" borderId="8" xfId="0" applyNumberFormat="1" applyFont="1" applyFill="1" applyBorder="1" applyAlignment="1">
      <alignment horizontal="center" vertical="center"/>
    </xf>
    <xf numFmtId="168" fontId="12" fillId="2" borderId="13" xfId="0" applyNumberFormat="1" applyFont="1" applyFill="1" applyBorder="1" applyAlignment="1">
      <alignment horizontal="center" vertical="center" wrapText="1"/>
    </xf>
    <xf numFmtId="168" fontId="12" fillId="2" borderId="74" xfId="0" applyNumberFormat="1" applyFont="1" applyFill="1" applyBorder="1" applyAlignment="1">
      <alignment horizontal="center" vertical="center" wrapText="1"/>
    </xf>
    <xf numFmtId="9" fontId="12" fillId="2" borderId="71" xfId="0" applyNumberFormat="1" applyFont="1" applyFill="1" applyBorder="1" applyAlignment="1">
      <alignment horizontal="right" vertical="center" wrapText="1"/>
    </xf>
    <xf numFmtId="9" fontId="12" fillId="2" borderId="13" xfId="0" applyNumberFormat="1" applyFont="1" applyFill="1" applyBorder="1" applyAlignment="1">
      <alignment horizontal="center" vertical="center" wrapText="1"/>
    </xf>
    <xf numFmtId="9" fontId="12" fillId="2" borderId="74" xfId="0" applyNumberFormat="1" applyFont="1" applyFill="1" applyBorder="1" applyAlignment="1">
      <alignment horizontal="center" vertical="center" wrapText="1"/>
    </xf>
    <xf numFmtId="9" fontId="12" fillId="0" borderId="0" xfId="0" applyNumberFormat="1" applyFont="1"/>
    <xf numFmtId="0" fontId="12" fillId="2" borderId="11" xfId="0" applyFont="1" applyFill="1" applyBorder="1" applyAlignment="1">
      <alignment horizontal="center" vertical="center"/>
    </xf>
    <xf numFmtId="0" fontId="31" fillId="0" borderId="0" xfId="0" applyFont="1" applyAlignment="1">
      <alignment horizontal="right"/>
    </xf>
    <xf numFmtId="0" fontId="80" fillId="15" borderId="148" xfId="0" applyFont="1" applyFill="1" applyBorder="1" applyAlignment="1">
      <alignment horizontal="center" vertical="center" wrapText="1"/>
    </xf>
    <xf numFmtId="0" fontId="80" fillId="15" borderId="149" xfId="0" applyFont="1" applyFill="1" applyBorder="1" applyAlignment="1">
      <alignment horizontal="right" vertical="center" wrapText="1"/>
    </xf>
    <xf numFmtId="0" fontId="81" fillId="16" borderId="150" xfId="0" applyFont="1" applyFill="1" applyBorder="1" applyAlignment="1">
      <alignment horizontal="left" vertical="center" wrapText="1"/>
    </xf>
    <xf numFmtId="164" fontId="82" fillId="16" borderId="150" xfId="0" applyNumberFormat="1" applyFont="1" applyFill="1" applyBorder="1" applyAlignment="1">
      <alignment horizontal="right" vertical="center" wrapText="1"/>
    </xf>
    <xf numFmtId="0" fontId="81" fillId="0" borderId="151" xfId="0" applyFont="1" applyBorder="1" applyAlignment="1">
      <alignment horizontal="left" vertical="center" wrapText="1"/>
    </xf>
    <xf numFmtId="164" fontId="82" fillId="0" borderId="152" xfId="0" applyNumberFormat="1" applyFont="1" applyBorder="1" applyAlignment="1">
      <alignment horizontal="right" vertical="center" wrapText="1"/>
    </xf>
    <xf numFmtId="0" fontId="81" fillId="16" borderId="153" xfId="0" applyFont="1" applyFill="1" applyBorder="1" applyAlignment="1">
      <alignment horizontal="left" vertical="center" wrapText="1"/>
    </xf>
    <xf numFmtId="164" fontId="82" fillId="16" borderId="154" xfId="0" applyNumberFormat="1" applyFont="1" applyFill="1" applyBorder="1" applyAlignment="1">
      <alignment horizontal="right" vertical="center" wrapText="1"/>
    </xf>
    <xf numFmtId="0" fontId="81" fillId="0" borderId="155" xfId="0" applyFont="1" applyBorder="1" applyAlignment="1">
      <alignment horizontal="left" vertical="center" wrapText="1"/>
    </xf>
    <xf numFmtId="164" fontId="82" fillId="0" borderId="155" xfId="0" applyNumberFormat="1" applyFont="1" applyBorder="1" applyAlignment="1">
      <alignment horizontal="right" vertical="center" wrapText="1"/>
    </xf>
    <xf numFmtId="164" fontId="83" fillId="16" borderId="154" xfId="0" applyNumberFormat="1" applyFont="1" applyFill="1" applyBorder="1" applyAlignment="1">
      <alignment horizontal="right" vertical="center" wrapText="1"/>
    </xf>
    <xf numFmtId="0" fontId="81" fillId="16" borderId="156" xfId="0" applyFont="1" applyFill="1" applyBorder="1" applyAlignment="1">
      <alignment horizontal="left" vertical="center" wrapText="1"/>
    </xf>
    <xf numFmtId="164" fontId="82" fillId="16" borderId="156" xfId="0" applyNumberFormat="1" applyFont="1" applyFill="1" applyBorder="1" applyAlignment="1">
      <alignment horizontal="right" vertical="center" wrapText="1"/>
    </xf>
    <xf numFmtId="164" fontId="31" fillId="0" borderId="0" xfId="0" applyNumberFormat="1" applyFont="1" applyAlignment="1">
      <alignment horizontal="right"/>
    </xf>
    <xf numFmtId="0" fontId="12" fillId="3" borderId="50" xfId="1" applyFont="1" applyFill="1" applyBorder="1"/>
    <xf numFmtId="49" fontId="28" fillId="3" borderId="116" xfId="1" applyNumberFormat="1" applyFont="1" applyFill="1" applyBorder="1" applyAlignment="1">
      <alignment horizontal="left" vertical="center"/>
    </xf>
    <xf numFmtId="49" fontId="28" fillId="3" borderId="117" xfId="1" applyNumberFormat="1" applyFont="1" applyFill="1" applyBorder="1" applyAlignment="1">
      <alignment horizontal="center" vertical="center"/>
    </xf>
    <xf numFmtId="49" fontId="28" fillId="3" borderId="110" xfId="1" applyNumberFormat="1" applyFont="1" applyFill="1" applyBorder="1" applyAlignment="1">
      <alignment horizontal="center" vertical="center"/>
    </xf>
    <xf numFmtId="0" fontId="12" fillId="0" borderId="125" xfId="1" applyFont="1"/>
    <xf numFmtId="0" fontId="5" fillId="0" borderId="125" xfId="1"/>
    <xf numFmtId="0" fontId="30" fillId="0" borderId="116" xfId="1" applyFont="1" applyBorder="1" applyAlignment="1">
      <alignment horizontal="left" vertical="center" wrapText="1"/>
    </xf>
    <xf numFmtId="0" fontId="30" fillId="2" borderId="57" xfId="1" applyFont="1" applyFill="1" applyBorder="1" applyAlignment="1">
      <alignment horizontal="left" vertical="center" wrapText="1"/>
    </xf>
    <xf numFmtId="0" fontId="30" fillId="0" borderId="123" xfId="1" applyFont="1" applyBorder="1" applyAlignment="1">
      <alignment horizontal="left" vertical="center" wrapText="1"/>
    </xf>
    <xf numFmtId="0" fontId="12" fillId="2" borderId="57" xfId="1" applyFont="1" applyFill="1" applyBorder="1" applyAlignment="1">
      <alignment horizontal="left" vertical="center" wrapText="1"/>
    </xf>
    <xf numFmtId="0" fontId="12" fillId="2" borderId="11" xfId="1" applyFont="1" applyFill="1" applyBorder="1" applyAlignment="1">
      <alignment vertical="center" wrapText="1"/>
    </xf>
    <xf numFmtId="0" fontId="12" fillId="2" borderId="13" xfId="1" applyFont="1" applyFill="1" applyBorder="1" applyAlignment="1">
      <alignment vertical="center" wrapText="1"/>
    </xf>
    <xf numFmtId="0" fontId="30" fillId="2" borderId="123" xfId="1" applyFont="1" applyFill="1" applyBorder="1" applyAlignment="1">
      <alignment horizontal="left" vertical="center" wrapText="1"/>
    </xf>
    <xf numFmtId="0" fontId="30" fillId="0" borderId="57" xfId="1" applyFont="1" applyBorder="1" applyAlignment="1">
      <alignment horizontal="left" vertical="center" wrapText="1"/>
    </xf>
    <xf numFmtId="0" fontId="12" fillId="2" borderId="43" xfId="1" applyFont="1" applyFill="1" applyBorder="1" applyAlignment="1">
      <alignment horizontal="left" vertical="center"/>
    </xf>
    <xf numFmtId="0" fontId="30" fillId="2" borderId="40" xfId="1" applyFont="1" applyFill="1" applyBorder="1" applyAlignment="1">
      <alignment horizontal="left" vertical="center" wrapText="1"/>
    </xf>
    <xf numFmtId="0" fontId="12" fillId="2" borderId="111" xfId="1" applyFont="1" applyFill="1" applyBorder="1" applyAlignment="1">
      <alignment horizontal="center"/>
    </xf>
    <xf numFmtId="0" fontId="12" fillId="2" borderId="143" xfId="1" applyFont="1" applyFill="1" applyBorder="1" applyAlignment="1">
      <alignment horizontal="center"/>
    </xf>
    <xf numFmtId="0" fontId="12" fillId="2" borderId="143" xfId="1" applyFont="1" applyFill="1" applyBorder="1"/>
    <xf numFmtId="0" fontId="12" fillId="2" borderId="101" xfId="1" applyFont="1" applyFill="1" applyBorder="1"/>
    <xf numFmtId="0" fontId="12" fillId="2" borderId="125" xfId="1" applyFont="1" applyFill="1" applyAlignment="1">
      <alignment horizontal="center"/>
    </xf>
    <xf numFmtId="0" fontId="12" fillId="2" borderId="125" xfId="1" applyFont="1" applyFill="1"/>
    <xf numFmtId="0" fontId="12" fillId="2" borderId="105" xfId="1" applyFont="1" applyFill="1" applyBorder="1"/>
    <xf numFmtId="0" fontId="12" fillId="2" borderId="134" xfId="1" applyFont="1" applyFill="1" applyBorder="1" applyAlignment="1">
      <alignment horizontal="center"/>
    </xf>
    <xf numFmtId="0" fontId="12" fillId="2" borderId="134" xfId="1" applyFont="1" applyFill="1" applyBorder="1"/>
    <xf numFmtId="0" fontId="12" fillId="2" borderId="102" xfId="1" applyFont="1" applyFill="1" applyBorder="1"/>
    <xf numFmtId="0" fontId="12" fillId="2" borderId="111" xfId="1" applyFont="1" applyFill="1" applyBorder="1" applyAlignment="1">
      <alignment vertical="center"/>
    </xf>
    <xf numFmtId="0" fontId="12" fillId="2" borderId="143" xfId="1" applyFont="1" applyFill="1" applyBorder="1" applyAlignment="1">
      <alignment vertical="center" wrapText="1"/>
    </xf>
    <xf numFmtId="0" fontId="12" fillId="2" borderId="101" xfId="1" applyFont="1" applyFill="1" applyBorder="1" applyAlignment="1">
      <alignment vertical="center" wrapText="1"/>
    </xf>
    <xf numFmtId="0" fontId="12" fillId="2" borderId="120" xfId="1" applyFont="1" applyFill="1" applyBorder="1" applyAlignment="1">
      <alignment vertical="center"/>
    </xf>
    <xf numFmtId="0" fontId="12" fillId="2" borderId="134" xfId="1" applyFont="1" applyFill="1" applyBorder="1" applyAlignment="1">
      <alignment vertical="center" wrapText="1"/>
    </xf>
    <xf numFmtId="0" fontId="12" fillId="2" borderId="125" xfId="1" applyFont="1" applyFill="1" applyAlignment="1">
      <alignment vertical="center" wrapText="1"/>
    </xf>
    <xf numFmtId="0" fontId="12" fillId="2" borderId="105" xfId="1" applyFont="1" applyFill="1" applyBorder="1" applyAlignment="1">
      <alignment vertical="center" wrapText="1"/>
    </xf>
    <xf numFmtId="0" fontId="12" fillId="2" borderId="120" xfId="1" applyFont="1" applyFill="1" applyBorder="1" applyAlignment="1">
      <alignment horizontal="right" vertical="center" wrapText="1"/>
    </xf>
    <xf numFmtId="0" fontId="12" fillId="2" borderId="45" xfId="1" applyFont="1" applyFill="1" applyBorder="1" applyAlignment="1">
      <alignment horizontal="left" vertical="center" wrapText="1"/>
    </xf>
    <xf numFmtId="0" fontId="12" fillId="2" borderId="125" xfId="1" applyFont="1" applyFill="1" applyAlignment="1">
      <alignment horizontal="right" vertical="center" wrapText="1"/>
    </xf>
    <xf numFmtId="0" fontId="12" fillId="2" borderId="8" xfId="1" applyFont="1" applyFill="1" applyBorder="1" applyAlignment="1">
      <alignment horizontal="center" vertical="center" wrapText="1"/>
    </xf>
    <xf numFmtId="0" fontId="12" fillId="2" borderId="8" xfId="1" applyFont="1" applyFill="1" applyBorder="1" applyAlignment="1">
      <alignment vertical="center" wrapText="1"/>
    </xf>
    <xf numFmtId="0" fontId="12" fillId="2" borderId="102" xfId="1" applyFont="1" applyFill="1" applyBorder="1" applyAlignment="1">
      <alignment horizontal="center"/>
    </xf>
    <xf numFmtId="0" fontId="12" fillId="2" borderId="123" xfId="1" applyFont="1" applyFill="1" applyBorder="1" applyAlignment="1">
      <alignment horizontal="center" vertical="center" wrapText="1"/>
    </xf>
    <xf numFmtId="0" fontId="12" fillId="2" borderId="134" xfId="1" applyFont="1" applyFill="1" applyBorder="1" applyAlignment="1">
      <alignment horizontal="center" vertical="center" wrapText="1"/>
    </xf>
    <xf numFmtId="0" fontId="12" fillId="2" borderId="102" xfId="1" applyFont="1" applyFill="1" applyBorder="1" applyAlignment="1">
      <alignment horizontal="center" vertical="center" wrapText="1"/>
    </xf>
    <xf numFmtId="0" fontId="12" fillId="2" borderId="111" xfId="1" applyFont="1" applyFill="1" applyBorder="1" applyAlignment="1">
      <alignment vertical="center" wrapText="1"/>
    </xf>
    <xf numFmtId="0" fontId="12" fillId="2" borderId="125" xfId="1" applyFont="1" applyFill="1" applyAlignment="1">
      <alignment horizontal="center" vertical="center" wrapText="1"/>
    </xf>
    <xf numFmtId="0" fontId="12" fillId="2" borderId="8" xfId="1" applyFont="1" applyFill="1" applyBorder="1"/>
    <xf numFmtId="0" fontId="12" fillId="2" borderId="125" xfId="1" applyFont="1" applyFill="1" applyAlignment="1">
      <alignment horizontal="right"/>
    </xf>
    <xf numFmtId="0" fontId="12" fillId="2" borderId="123" xfId="1" applyFont="1" applyFill="1" applyBorder="1" applyAlignment="1">
      <alignment vertical="center" wrapText="1"/>
    </xf>
    <xf numFmtId="0" fontId="30" fillId="2" borderId="111" xfId="1" applyFont="1" applyFill="1" applyBorder="1" applyAlignment="1">
      <alignment horizontal="left" vertical="center" wrapText="1"/>
    </xf>
    <xf numFmtId="0" fontId="12" fillId="2" borderId="111" xfId="1" applyFont="1" applyFill="1" applyBorder="1" applyAlignment="1">
      <alignment horizontal="center" vertical="center" wrapText="1"/>
    </xf>
    <xf numFmtId="0" fontId="12" fillId="2" borderId="143" xfId="1" applyFont="1" applyFill="1" applyBorder="1" applyAlignment="1">
      <alignment horizontal="center" vertical="center" wrapText="1"/>
    </xf>
    <xf numFmtId="0" fontId="12" fillId="2" borderId="101" xfId="1" applyFont="1" applyFill="1" applyBorder="1" applyAlignment="1">
      <alignment horizontal="center" vertical="center" wrapText="1"/>
    </xf>
    <xf numFmtId="0" fontId="30" fillId="2" borderId="120" xfId="1" applyFont="1" applyFill="1" applyBorder="1" applyAlignment="1">
      <alignment horizontal="left" vertical="center" wrapText="1"/>
    </xf>
    <xf numFmtId="0" fontId="12" fillId="2" borderId="113" xfId="1" applyFont="1" applyFill="1" applyBorder="1" applyAlignment="1">
      <alignment horizontal="right" vertical="center" wrapText="1"/>
    </xf>
    <xf numFmtId="0" fontId="12" fillId="2" borderId="125" xfId="1" applyFont="1" applyFill="1" applyAlignment="1">
      <alignment horizontal="right" vertical="center"/>
    </xf>
    <xf numFmtId="0" fontId="12" fillId="2" borderId="105" xfId="1" applyFont="1" applyFill="1" applyBorder="1" applyAlignment="1">
      <alignment horizontal="center" vertical="center" wrapText="1"/>
    </xf>
    <xf numFmtId="49" fontId="29" fillId="2" borderId="111" xfId="1" applyNumberFormat="1" applyFont="1" applyFill="1" applyBorder="1" applyAlignment="1">
      <alignment horizontal="center" vertical="center"/>
    </xf>
    <xf numFmtId="49" fontId="29" fillId="2" borderId="143" xfId="1" applyNumberFormat="1" applyFont="1" applyFill="1" applyBorder="1" applyAlignment="1">
      <alignment horizontal="center" vertical="center"/>
    </xf>
    <xf numFmtId="0" fontId="12" fillId="2" borderId="120" xfId="1" applyFont="1" applyFill="1" applyBorder="1" applyAlignment="1">
      <alignment horizontal="center" vertical="center" wrapText="1"/>
    </xf>
    <xf numFmtId="49" fontId="12" fillId="2" borderId="8" xfId="1" applyNumberFormat="1" applyFont="1" applyFill="1" applyBorder="1" applyAlignment="1">
      <alignment horizontal="center" vertical="center"/>
    </xf>
    <xf numFmtId="49" fontId="29" fillId="2" borderId="125" xfId="1" applyNumberFormat="1" applyFont="1" applyFill="1" applyAlignment="1">
      <alignment horizontal="center" vertical="center"/>
    </xf>
    <xf numFmtId="180" fontId="12" fillId="2" borderId="125" xfId="1" applyNumberFormat="1" applyFont="1" applyFill="1" applyAlignment="1">
      <alignment vertical="center" wrapText="1"/>
    </xf>
    <xf numFmtId="0" fontId="12" fillId="2" borderId="111" xfId="1" applyFont="1" applyFill="1" applyBorder="1" applyAlignment="1">
      <alignment horizontal="left" vertical="center" wrapText="1"/>
    </xf>
    <xf numFmtId="0" fontId="12" fillId="2" borderId="143" xfId="1" applyFont="1" applyFill="1" applyBorder="1" applyAlignment="1">
      <alignment horizontal="left" vertical="center" wrapText="1"/>
    </xf>
    <xf numFmtId="0" fontId="12" fillId="2" borderId="101" xfId="1" applyFont="1" applyFill="1" applyBorder="1" applyAlignment="1">
      <alignment horizontal="left" vertical="center" wrapText="1"/>
    </xf>
    <xf numFmtId="0" fontId="12" fillId="2" borderId="105" xfId="1" applyFont="1" applyFill="1" applyBorder="1" applyAlignment="1">
      <alignment horizontal="left" vertical="center" wrapText="1"/>
    </xf>
    <xf numFmtId="9" fontId="12" fillId="2" borderId="11" xfId="1" applyNumberFormat="1" applyFont="1" applyFill="1" applyBorder="1" applyAlignment="1">
      <alignment horizontal="center" vertical="center" wrapText="1"/>
    </xf>
    <xf numFmtId="0" fontId="12" fillId="2" borderId="13" xfId="1" applyFont="1" applyFill="1" applyBorder="1" applyAlignment="1">
      <alignment horizontal="center" vertical="center" wrapText="1"/>
    </xf>
    <xf numFmtId="0" fontId="12" fillId="2" borderId="74" xfId="1" applyFont="1" applyFill="1" applyBorder="1" applyAlignment="1">
      <alignment horizontal="center" vertical="center" wrapText="1"/>
    </xf>
    <xf numFmtId="0" fontId="12" fillId="2" borderId="11" xfId="1" applyFont="1" applyFill="1" applyBorder="1" applyAlignment="1">
      <alignment horizontal="center" vertical="center" wrapText="1"/>
    </xf>
    <xf numFmtId="9" fontId="12" fillId="2" borderId="118" xfId="1" applyNumberFormat="1" applyFont="1" applyFill="1" applyBorder="1" applyAlignment="1">
      <alignment horizontal="center" vertical="center" wrapText="1"/>
    </xf>
    <xf numFmtId="0" fontId="12" fillId="2" borderId="118" xfId="1" applyFont="1" applyFill="1" applyBorder="1" applyAlignment="1">
      <alignment horizontal="center" vertical="center" wrapText="1"/>
    </xf>
    <xf numFmtId="9" fontId="12" fillId="2" borderId="143" xfId="1" applyNumberFormat="1" applyFont="1" applyFill="1" applyBorder="1" applyAlignment="1">
      <alignment horizontal="center" vertical="center" wrapText="1"/>
    </xf>
    <xf numFmtId="9" fontId="12" fillId="2" borderId="125" xfId="1" applyNumberFormat="1" applyFont="1" applyFill="1" applyAlignment="1">
      <alignment horizontal="center" vertical="center" wrapText="1"/>
    </xf>
    <xf numFmtId="0" fontId="12" fillId="2" borderId="123" xfId="1" applyFont="1" applyFill="1" applyBorder="1" applyAlignment="1">
      <alignment horizontal="right" vertical="center" wrapText="1"/>
    </xf>
    <xf numFmtId="9" fontId="12" fillId="2" borderId="134" xfId="1" applyNumberFormat="1" applyFont="1" applyFill="1" applyBorder="1" applyAlignment="1">
      <alignment horizontal="center" vertical="center" wrapText="1"/>
    </xf>
    <xf numFmtId="0" fontId="12" fillId="2" borderId="120" xfId="1" applyFont="1" applyFill="1" applyBorder="1" applyAlignment="1">
      <alignment vertical="center" wrapText="1"/>
    </xf>
    <xf numFmtId="0" fontId="12" fillId="2" borderId="120" xfId="1" applyFont="1" applyFill="1" applyBorder="1"/>
    <xf numFmtId="0" fontId="12" fillId="2" borderId="125" xfId="1" applyFont="1" applyFill="1" applyAlignment="1">
      <alignment horizontal="center" vertical="top" wrapText="1"/>
    </xf>
    <xf numFmtId="0" fontId="12" fillId="2" borderId="134" xfId="1" applyFont="1" applyFill="1" applyBorder="1" applyAlignment="1">
      <alignment horizontal="center" vertical="top" wrapText="1"/>
    </xf>
    <xf numFmtId="0" fontId="12" fillId="2" borderId="125" xfId="1" applyFont="1" applyFill="1" applyAlignment="1">
      <alignment horizontal="left" vertical="center" wrapText="1"/>
    </xf>
    <xf numFmtId="0" fontId="12" fillId="2" borderId="8" xfId="1" applyFont="1" applyFill="1" applyBorder="1" applyAlignment="1">
      <alignment horizontal="center"/>
    </xf>
    <xf numFmtId="0" fontId="12" fillId="2" borderId="123" xfId="1" applyFont="1" applyFill="1" applyBorder="1"/>
    <xf numFmtId="0" fontId="12" fillId="0" borderId="57" xfId="1" applyFont="1" applyBorder="1" applyAlignment="1">
      <alignment horizontal="left" vertical="center" wrapText="1"/>
    </xf>
    <xf numFmtId="0" fontId="12" fillId="0" borderId="57" xfId="1" applyFont="1" applyBorder="1" applyAlignment="1">
      <alignment vertical="center" wrapText="1"/>
    </xf>
    <xf numFmtId="0" fontId="12" fillId="0" borderId="57" xfId="1" applyFont="1" applyBorder="1" applyAlignment="1">
      <alignment horizontal="left" vertical="center"/>
    </xf>
    <xf numFmtId="0" fontId="32" fillId="0" borderId="57" xfId="1" applyFont="1" applyBorder="1" applyAlignment="1">
      <alignment horizontal="left" vertical="center"/>
    </xf>
    <xf numFmtId="0" fontId="29" fillId="3" borderId="115" xfId="1" applyFont="1" applyFill="1" applyBorder="1" applyAlignment="1">
      <alignment horizontal="center" vertical="center" wrapText="1"/>
    </xf>
    <xf numFmtId="0" fontId="32" fillId="0" borderId="145" xfId="1" applyFont="1" applyBorder="1" applyAlignment="1">
      <alignment horizontal="left"/>
    </xf>
    <xf numFmtId="0" fontId="32" fillId="0" borderId="125" xfId="1" applyFont="1" applyAlignment="1">
      <alignment horizontal="left"/>
    </xf>
    <xf numFmtId="0" fontId="30" fillId="0" borderId="50" xfId="1" applyFont="1" applyBorder="1" applyAlignment="1">
      <alignment horizontal="left" vertical="center" wrapText="1"/>
    </xf>
    <xf numFmtId="0" fontId="30" fillId="2" borderId="54" xfId="1" applyFont="1" applyFill="1" applyBorder="1" applyAlignment="1">
      <alignment horizontal="left" vertical="center" wrapText="1"/>
    </xf>
    <xf numFmtId="0" fontId="30" fillId="0" borderId="67" xfId="1" applyFont="1" applyBorder="1" applyAlignment="1">
      <alignment horizontal="left" vertical="center" wrapText="1"/>
    </xf>
    <xf numFmtId="0" fontId="12" fillId="2" borderId="11" xfId="1" applyFont="1" applyFill="1" applyBorder="1" applyAlignment="1">
      <alignment horizontal="left" vertical="center" wrapText="1"/>
    </xf>
    <xf numFmtId="0" fontId="12" fillId="0" borderId="13" xfId="1" applyFont="1" applyBorder="1"/>
    <xf numFmtId="0" fontId="12" fillId="2" borderId="8" xfId="1" applyFont="1" applyFill="1" applyBorder="1" applyAlignment="1">
      <alignment horizontal="left" vertical="center" wrapText="1"/>
    </xf>
    <xf numFmtId="0" fontId="12" fillId="2" borderId="118" xfId="1" applyFont="1" applyFill="1" applyBorder="1" applyAlignment="1">
      <alignment horizontal="left" vertical="center" wrapText="1"/>
    </xf>
    <xf numFmtId="0" fontId="12" fillId="2" borderId="74" xfId="1" applyFont="1" applyFill="1" applyBorder="1" applyAlignment="1">
      <alignment horizontal="left" vertical="center" wrapText="1"/>
    </xf>
    <xf numFmtId="0" fontId="30" fillId="2" borderId="67" xfId="1" applyFont="1" applyFill="1" applyBorder="1" applyAlignment="1">
      <alignment horizontal="left" vertical="center" wrapText="1"/>
    </xf>
    <xf numFmtId="0" fontId="30" fillId="0" borderId="54" xfId="1" applyFont="1" applyBorder="1" applyAlignment="1">
      <alignment horizontal="left" vertical="center" wrapText="1"/>
    </xf>
    <xf numFmtId="0" fontId="12" fillId="2" borderId="143" xfId="1" applyFont="1" applyFill="1" applyBorder="1" applyAlignment="1">
      <alignment horizontal="left" vertical="center"/>
    </xf>
    <xf numFmtId="0" fontId="12" fillId="2" borderId="118" xfId="1" applyFont="1" applyFill="1" applyBorder="1"/>
    <xf numFmtId="0" fontId="12" fillId="2" borderId="74" xfId="1" applyFont="1" applyFill="1" applyBorder="1"/>
    <xf numFmtId="0" fontId="30" fillId="2" borderId="70" xfId="1" applyFont="1" applyFill="1" applyBorder="1" applyAlignment="1">
      <alignment horizontal="left" vertical="center" wrapText="1"/>
    </xf>
    <xf numFmtId="0" fontId="30" fillId="2" borderId="130" xfId="1" applyFont="1" applyFill="1" applyBorder="1" applyAlignment="1">
      <alignment horizontal="left" vertical="center" wrapText="1"/>
    </xf>
    <xf numFmtId="0" fontId="53" fillId="2" borderId="8" xfId="1" applyFont="1" applyFill="1" applyBorder="1" applyAlignment="1">
      <alignment horizontal="center" vertical="center" wrapText="1"/>
    </xf>
    <xf numFmtId="180" fontId="12" fillId="2" borderId="8" xfId="1" applyNumberFormat="1" applyFont="1" applyFill="1" applyBorder="1" applyAlignment="1">
      <alignment vertical="center" wrapText="1"/>
    </xf>
    <xf numFmtId="49" fontId="29" fillId="2" borderId="8" xfId="1" applyNumberFormat="1" applyFont="1" applyFill="1" applyBorder="1" applyAlignment="1">
      <alignment horizontal="center" vertical="center"/>
    </xf>
    <xf numFmtId="0" fontId="12" fillId="0" borderId="54" xfId="1" applyFont="1" applyBorder="1" applyAlignment="1">
      <alignment horizontal="left" vertical="center" wrapText="1"/>
    </xf>
    <xf numFmtId="0" fontId="12" fillId="0" borderId="54" xfId="1" applyFont="1" applyBorder="1" applyAlignment="1">
      <alignment vertical="center" wrapText="1"/>
    </xf>
    <xf numFmtId="0" fontId="12" fillId="0" borderId="54" xfId="1" applyFont="1" applyBorder="1" applyAlignment="1">
      <alignment horizontal="left" vertical="center"/>
    </xf>
    <xf numFmtId="0" fontId="32" fillId="0" borderId="54" xfId="1" applyFont="1" applyBorder="1" applyAlignment="1">
      <alignment horizontal="left" vertical="center"/>
    </xf>
    <xf numFmtId="0" fontId="32" fillId="0" borderId="141" xfId="1" applyFont="1" applyBorder="1" applyAlignment="1">
      <alignment horizontal="left"/>
    </xf>
    <xf numFmtId="0" fontId="87" fillId="3" borderId="50" xfId="2" applyFont="1" applyFill="1" applyBorder="1"/>
    <xf numFmtId="49" fontId="88" fillId="3" borderId="116" xfId="2" applyNumberFormat="1" applyFont="1" applyFill="1" applyBorder="1" applyAlignment="1">
      <alignment horizontal="left" vertical="center"/>
    </xf>
    <xf numFmtId="49" fontId="88" fillId="3" borderId="117" xfId="2" applyNumberFormat="1" applyFont="1" applyFill="1" applyBorder="1" applyAlignment="1">
      <alignment horizontal="center" vertical="center"/>
    </xf>
    <xf numFmtId="49" fontId="88" fillId="3" borderId="110" xfId="2" applyNumberFormat="1" applyFont="1" applyFill="1" applyBorder="1" applyAlignment="1">
      <alignment horizontal="center" vertical="center"/>
    </xf>
    <xf numFmtId="0" fontId="87" fillId="0" borderId="125" xfId="2" applyFont="1"/>
    <xf numFmtId="0" fontId="86" fillId="0" borderId="125" xfId="2"/>
    <xf numFmtId="0" fontId="90" fillId="0" borderId="50" xfId="2" applyFont="1" applyBorder="1" applyAlignment="1">
      <alignment horizontal="left" vertical="center" wrapText="1"/>
    </xf>
    <xf numFmtId="0" fontId="90" fillId="2" borderId="54" xfId="2" applyFont="1" applyFill="1" applyBorder="1" applyAlignment="1">
      <alignment horizontal="left" vertical="center" wrapText="1"/>
    </xf>
    <xf numFmtId="0" fontId="90" fillId="2" borderId="67" xfId="2" applyFont="1" applyFill="1" applyBorder="1" applyAlignment="1">
      <alignment horizontal="left" vertical="center" wrapText="1"/>
    </xf>
    <xf numFmtId="0" fontId="87" fillId="2" borderId="57" xfId="2" applyFont="1" applyFill="1" applyBorder="1" applyAlignment="1">
      <alignment horizontal="center" vertical="center" wrapText="1"/>
    </xf>
    <xf numFmtId="0" fontId="87" fillId="2" borderId="11" xfId="2" applyFont="1" applyFill="1" applyBorder="1" applyAlignment="1">
      <alignment horizontal="left" vertical="center" wrapText="1"/>
    </xf>
    <xf numFmtId="0" fontId="87" fillId="0" borderId="13" xfId="2" applyFont="1" applyBorder="1"/>
    <xf numFmtId="0" fontId="87" fillId="2" borderId="8" xfId="2" applyFont="1" applyFill="1" applyBorder="1" applyAlignment="1">
      <alignment horizontal="center" vertical="center" wrapText="1"/>
    </xf>
    <xf numFmtId="0" fontId="87" fillId="2" borderId="118" xfId="2" applyFont="1" applyFill="1" applyBorder="1" applyAlignment="1">
      <alignment horizontal="left" vertical="center" wrapText="1"/>
    </xf>
    <xf numFmtId="0" fontId="87" fillId="2" borderId="74" xfId="2" applyFont="1" applyFill="1" applyBorder="1" applyAlignment="1">
      <alignment horizontal="left" vertical="center" wrapText="1"/>
    </xf>
    <xf numFmtId="0" fontId="87" fillId="2" borderId="57" xfId="2" applyFont="1" applyFill="1" applyBorder="1" applyAlignment="1">
      <alignment vertical="center"/>
    </xf>
    <xf numFmtId="0" fontId="87" fillId="2" borderId="118" xfId="2" applyFont="1" applyFill="1" applyBorder="1" applyAlignment="1">
      <alignment vertical="center"/>
    </xf>
    <xf numFmtId="0" fontId="87" fillId="2" borderId="143" xfId="2" applyFont="1" applyFill="1" applyBorder="1" applyAlignment="1">
      <alignment horizontal="left" vertical="center"/>
    </xf>
    <xf numFmtId="0" fontId="87" fillId="2" borderId="43" xfId="2" applyFont="1" applyFill="1" applyBorder="1" applyAlignment="1">
      <alignment horizontal="left" vertical="center"/>
    </xf>
    <xf numFmtId="0" fontId="90" fillId="2" borderId="40" xfId="2" applyFont="1" applyFill="1" applyBorder="1" applyAlignment="1">
      <alignment horizontal="left" vertical="center" wrapText="1"/>
    </xf>
    <xf numFmtId="0" fontId="87" fillId="2" borderId="111" xfId="2" applyFont="1" applyFill="1" applyBorder="1" applyAlignment="1">
      <alignment horizontal="center"/>
    </xf>
    <xf numFmtId="0" fontId="87" fillId="2" borderId="143" xfId="2" applyFont="1" applyFill="1" applyBorder="1" applyAlignment="1">
      <alignment horizontal="center"/>
    </xf>
    <xf numFmtId="0" fontId="87" fillId="2" borderId="143" xfId="2" applyFont="1" applyFill="1" applyBorder="1"/>
    <xf numFmtId="0" fontId="87" fillId="2" borderId="101" xfId="2" applyFont="1" applyFill="1" applyBorder="1"/>
    <xf numFmtId="0" fontId="87" fillId="2" borderId="125" xfId="2" applyFont="1" applyFill="1" applyAlignment="1">
      <alignment horizontal="center"/>
    </xf>
    <xf numFmtId="0" fontId="87" fillId="2" borderId="125" xfId="2" applyFont="1" applyFill="1"/>
    <xf numFmtId="0" fontId="87" fillId="2" borderId="105" xfId="2" applyFont="1" applyFill="1" applyBorder="1"/>
    <xf numFmtId="0" fontId="87" fillId="2" borderId="134" xfId="2" applyFont="1" applyFill="1" applyBorder="1" applyAlignment="1">
      <alignment horizontal="center"/>
    </xf>
    <xf numFmtId="0" fontId="87" fillId="2" borderId="134" xfId="2" applyFont="1" applyFill="1" applyBorder="1"/>
    <xf numFmtId="0" fontId="87" fillId="2" borderId="102" xfId="2" applyFont="1" applyFill="1" applyBorder="1"/>
    <xf numFmtId="0" fontId="90" fillId="2" borderId="70" xfId="2" applyFont="1" applyFill="1" applyBorder="1" applyAlignment="1">
      <alignment horizontal="left" vertical="top" wrapText="1"/>
    </xf>
    <xf numFmtId="0" fontId="89" fillId="2" borderId="8" xfId="2" applyFont="1" applyFill="1" applyBorder="1" applyAlignment="1">
      <alignment horizontal="left" vertical="center" wrapText="1"/>
    </xf>
    <xf numFmtId="0" fontId="90" fillId="0" borderId="54" xfId="2" applyFont="1" applyBorder="1" applyAlignment="1">
      <alignment horizontal="left" vertical="center" wrapText="1"/>
    </xf>
    <xf numFmtId="0" fontId="87" fillId="2" borderId="111" xfId="2" applyFont="1" applyFill="1" applyBorder="1" applyAlignment="1">
      <alignment vertical="center"/>
    </xf>
    <xf numFmtId="0" fontId="87" fillId="2" borderId="143" xfId="2" applyFont="1" applyFill="1" applyBorder="1" applyAlignment="1">
      <alignment vertical="center" wrapText="1"/>
    </xf>
    <xf numFmtId="0" fontId="87" fillId="2" borderId="101" xfId="2" applyFont="1" applyFill="1" applyBorder="1" applyAlignment="1">
      <alignment vertical="center" wrapText="1"/>
    </xf>
    <xf numFmtId="0" fontId="87" fillId="2" borderId="120" xfId="2" applyFont="1" applyFill="1" applyBorder="1" applyAlignment="1">
      <alignment horizontal="right" vertical="center" wrapText="1"/>
    </xf>
    <xf numFmtId="0" fontId="87" fillId="2" borderId="8" xfId="2" applyFont="1" applyFill="1" applyBorder="1" applyAlignment="1">
      <alignment horizontal="left" vertical="center" wrapText="1"/>
    </xf>
    <xf numFmtId="0" fontId="87" fillId="2" borderId="125" xfId="2" applyFont="1" applyFill="1" applyAlignment="1">
      <alignment horizontal="right" vertical="center" wrapText="1"/>
    </xf>
    <xf numFmtId="0" fontId="87" fillId="2" borderId="105" xfId="2" applyFont="1" applyFill="1" applyBorder="1" applyAlignment="1">
      <alignment vertical="center" wrapText="1"/>
    </xf>
    <xf numFmtId="0" fontId="87" fillId="2" borderId="8" xfId="2" applyFont="1" applyFill="1" applyBorder="1" applyAlignment="1">
      <alignment vertical="center" wrapText="1"/>
    </xf>
    <xf numFmtId="0" fontId="87" fillId="2" borderId="125" xfId="2" applyFont="1" applyFill="1" applyAlignment="1">
      <alignment vertical="center" wrapText="1"/>
    </xf>
    <xf numFmtId="0" fontId="87" fillId="2" borderId="102" xfId="2" applyFont="1" applyFill="1" applyBorder="1" applyAlignment="1">
      <alignment horizontal="center"/>
    </xf>
    <xf numFmtId="0" fontId="87" fillId="2" borderId="123" xfId="2" applyFont="1" applyFill="1" applyBorder="1" applyAlignment="1">
      <alignment horizontal="center" vertical="center" wrapText="1"/>
    </xf>
    <xf numFmtId="0" fontId="87" fillId="2" borderId="134" xfId="2" applyFont="1" applyFill="1" applyBorder="1" applyAlignment="1">
      <alignment horizontal="center" vertical="center" wrapText="1"/>
    </xf>
    <xf numFmtId="0" fontId="87" fillId="2" borderId="102" xfId="2" applyFont="1" applyFill="1" applyBorder="1" applyAlignment="1">
      <alignment horizontal="center" vertical="center" wrapText="1"/>
    </xf>
    <xf numFmtId="0" fontId="87" fillId="2" borderId="111" xfId="2" applyFont="1" applyFill="1" applyBorder="1" applyAlignment="1">
      <alignment vertical="center" wrapText="1"/>
    </xf>
    <xf numFmtId="0" fontId="87" fillId="2" borderId="125" xfId="2" applyFont="1" applyFill="1" applyAlignment="1">
      <alignment horizontal="center" vertical="center" wrapText="1"/>
    </xf>
    <xf numFmtId="0" fontId="87" fillId="2" borderId="8" xfId="2" applyFont="1" applyFill="1" applyBorder="1"/>
    <xf numFmtId="0" fontId="87" fillId="2" borderId="125" xfId="2" applyFont="1" applyFill="1" applyAlignment="1">
      <alignment horizontal="right"/>
    </xf>
    <xf numFmtId="0" fontId="87" fillId="2" borderId="123" xfId="2" applyFont="1" applyFill="1" applyBorder="1" applyAlignment="1">
      <alignment vertical="center" wrapText="1"/>
    </xf>
    <xf numFmtId="0" fontId="87" fillId="2" borderId="134" xfId="2" applyFont="1" applyFill="1" applyBorder="1" applyAlignment="1">
      <alignment vertical="center" wrapText="1"/>
    </xf>
    <xf numFmtId="0" fontId="90" fillId="2" borderId="130" xfId="2" applyFont="1" applyFill="1" applyBorder="1" applyAlignment="1">
      <alignment horizontal="left" vertical="center" wrapText="1"/>
    </xf>
    <xf numFmtId="0" fontId="87" fillId="2" borderId="111" xfId="2" applyFont="1" applyFill="1" applyBorder="1" applyAlignment="1">
      <alignment horizontal="center" vertical="center" wrapText="1"/>
    </xf>
    <xf numFmtId="0" fontId="87" fillId="2" borderId="143" xfId="2" applyFont="1" applyFill="1" applyBorder="1" applyAlignment="1">
      <alignment horizontal="center" vertical="center" wrapText="1"/>
    </xf>
    <xf numFmtId="0" fontId="87" fillId="2" borderId="101" xfId="2" applyFont="1" applyFill="1" applyBorder="1" applyAlignment="1">
      <alignment horizontal="center" vertical="center" wrapText="1"/>
    </xf>
    <xf numFmtId="0" fontId="87" fillId="2" borderId="113" xfId="2" applyFont="1" applyFill="1" applyBorder="1" applyAlignment="1">
      <alignment horizontal="right" vertical="center" wrapText="1"/>
    </xf>
    <xf numFmtId="0" fontId="87" fillId="2" borderId="125" xfId="2" applyFont="1" applyFill="1" applyAlignment="1">
      <alignment horizontal="right" vertical="center"/>
    </xf>
    <xf numFmtId="0" fontId="87" fillId="2" borderId="11" xfId="2" applyFont="1" applyFill="1" applyBorder="1" applyAlignment="1">
      <alignment horizontal="center" vertical="center" wrapText="1"/>
    </xf>
    <xf numFmtId="0" fontId="87" fillId="2" borderId="118" xfId="2" applyFont="1" applyFill="1" applyBorder="1" applyAlignment="1">
      <alignment horizontal="center" vertical="center" wrapText="1"/>
    </xf>
    <xf numFmtId="0" fontId="87" fillId="2" borderId="13" xfId="2" applyFont="1" applyFill="1" applyBorder="1" applyAlignment="1">
      <alignment horizontal="center" vertical="center" wrapText="1"/>
    </xf>
    <xf numFmtId="0" fontId="87" fillId="2" borderId="105" xfId="2" applyFont="1" applyFill="1" applyBorder="1" applyAlignment="1">
      <alignment horizontal="center" vertical="center" wrapText="1"/>
    </xf>
    <xf numFmtId="49" fontId="89" fillId="2" borderId="111" xfId="2" applyNumberFormat="1" applyFont="1" applyFill="1" applyBorder="1" applyAlignment="1">
      <alignment horizontal="center" vertical="center"/>
    </xf>
    <xf numFmtId="49" fontId="89" fillId="2" borderId="143" xfId="2" applyNumberFormat="1" applyFont="1" applyFill="1" applyBorder="1" applyAlignment="1">
      <alignment horizontal="center" vertical="center"/>
    </xf>
    <xf numFmtId="0" fontId="87" fillId="2" borderId="120" xfId="2" applyFont="1" applyFill="1" applyBorder="1" applyAlignment="1">
      <alignment horizontal="center" vertical="center" wrapText="1"/>
    </xf>
    <xf numFmtId="49" fontId="87" fillId="2" borderId="8" xfId="2" applyNumberFormat="1" applyFont="1" applyFill="1" applyBorder="1" applyAlignment="1">
      <alignment horizontal="center" vertical="center"/>
    </xf>
    <xf numFmtId="49" fontId="89" fillId="2" borderId="125" xfId="2" applyNumberFormat="1" applyFont="1" applyFill="1" applyAlignment="1">
      <alignment horizontal="center" vertical="center"/>
    </xf>
    <xf numFmtId="180" fontId="87" fillId="2" borderId="134" xfId="2" applyNumberFormat="1" applyFont="1" applyFill="1" applyBorder="1" applyAlignment="1">
      <alignment vertical="center" wrapText="1"/>
    </xf>
    <xf numFmtId="49" fontId="89" fillId="2" borderId="134" xfId="2" applyNumberFormat="1" applyFont="1" applyFill="1" applyBorder="1" applyAlignment="1">
      <alignment horizontal="center" vertical="center"/>
    </xf>
    <xf numFmtId="0" fontId="87" fillId="2" borderId="134" xfId="2" applyFont="1" applyFill="1" applyBorder="1" applyAlignment="1">
      <alignment horizontal="right" vertical="center"/>
    </xf>
    <xf numFmtId="0" fontId="87" fillId="2" borderId="111" xfId="2" applyFont="1" applyFill="1" applyBorder="1" applyAlignment="1">
      <alignment horizontal="left" vertical="center" wrapText="1"/>
    </xf>
    <xf numFmtId="0" fontId="87" fillId="2" borderId="143" xfId="2" applyFont="1" applyFill="1" applyBorder="1" applyAlignment="1">
      <alignment horizontal="left" vertical="center" wrapText="1"/>
    </xf>
    <xf numFmtId="0" fontId="87" fillId="2" borderId="101" xfId="2" applyFont="1" applyFill="1" applyBorder="1" applyAlignment="1">
      <alignment horizontal="left" vertical="center" wrapText="1"/>
    </xf>
    <xf numFmtId="0" fontId="87" fillId="2" borderId="105" xfId="2" applyFont="1" applyFill="1" applyBorder="1" applyAlignment="1">
      <alignment horizontal="left" vertical="center" wrapText="1"/>
    </xf>
    <xf numFmtId="0" fontId="87" fillId="2" borderId="74" xfId="2" applyFont="1" applyFill="1" applyBorder="1" applyAlignment="1">
      <alignment horizontal="center" vertical="center" wrapText="1"/>
    </xf>
    <xf numFmtId="9" fontId="87" fillId="2" borderId="118" xfId="2" applyNumberFormat="1" applyFont="1" applyFill="1" applyBorder="1" applyAlignment="1">
      <alignment horizontal="center" vertical="center" wrapText="1"/>
    </xf>
    <xf numFmtId="9" fontId="87" fillId="2" borderId="143" xfId="2" applyNumberFormat="1" applyFont="1" applyFill="1" applyBorder="1" applyAlignment="1">
      <alignment horizontal="center" vertical="center" wrapText="1"/>
    </xf>
    <xf numFmtId="9" fontId="87" fillId="2" borderId="125" xfId="2" applyNumberFormat="1" applyFont="1" applyFill="1" applyAlignment="1">
      <alignment horizontal="center" vertical="center" wrapText="1"/>
    </xf>
    <xf numFmtId="0" fontId="87" fillId="2" borderId="123" xfId="2" applyFont="1" applyFill="1" applyBorder="1" applyAlignment="1">
      <alignment horizontal="right" vertical="center" wrapText="1"/>
    </xf>
    <xf numFmtId="9" fontId="87" fillId="2" borderId="134" xfId="2" applyNumberFormat="1" applyFont="1" applyFill="1" applyBorder="1" applyAlignment="1">
      <alignment horizontal="center" vertical="center" wrapText="1"/>
    </xf>
    <xf numFmtId="0" fontId="87" fillId="2" borderId="120" xfId="2" applyFont="1" applyFill="1" applyBorder="1"/>
    <xf numFmtId="0" fontId="87" fillId="2" borderId="125" xfId="2" applyFont="1" applyFill="1" applyAlignment="1">
      <alignment horizontal="center" vertical="top" wrapText="1"/>
    </xf>
    <xf numFmtId="0" fontId="87" fillId="2" borderId="134" xfId="2" applyFont="1" applyFill="1" applyBorder="1" applyAlignment="1">
      <alignment horizontal="center" vertical="top" wrapText="1"/>
    </xf>
    <xf numFmtId="0" fontId="87" fillId="2" borderId="125" xfId="2" applyFont="1" applyFill="1" applyAlignment="1">
      <alignment horizontal="left" vertical="center" wrapText="1"/>
    </xf>
    <xf numFmtId="0" fontId="87" fillId="2" borderId="8" xfId="2" applyFont="1" applyFill="1" applyBorder="1" applyAlignment="1">
      <alignment horizontal="center"/>
    </xf>
    <xf numFmtId="0" fontId="87" fillId="2" borderId="123" xfId="2" applyFont="1" applyFill="1" applyBorder="1"/>
    <xf numFmtId="0" fontId="87" fillId="0" borderId="54" xfId="2" applyFont="1" applyBorder="1" applyAlignment="1">
      <alignment horizontal="left" vertical="center" wrapText="1"/>
    </xf>
    <xf numFmtId="0" fontId="87" fillId="0" borderId="54" xfId="2" applyFont="1" applyBorder="1" applyAlignment="1">
      <alignment vertical="center" wrapText="1"/>
    </xf>
    <xf numFmtId="0" fontId="87" fillId="0" borderId="54" xfId="2" applyFont="1" applyBorder="1" applyAlignment="1">
      <alignment horizontal="left" vertical="center"/>
    </xf>
    <xf numFmtId="0" fontId="93" fillId="0" borderId="54" xfId="2" applyFont="1" applyBorder="1" applyAlignment="1">
      <alignment horizontal="left" vertical="center"/>
    </xf>
    <xf numFmtId="0" fontId="89" fillId="3" borderId="115" xfId="2" applyFont="1" applyFill="1" applyBorder="1" applyAlignment="1">
      <alignment horizontal="center" vertical="center" wrapText="1"/>
    </xf>
    <xf numFmtId="0" fontId="93" fillId="0" borderId="141" xfId="2" applyFont="1" applyBorder="1" applyAlignment="1">
      <alignment horizontal="left"/>
    </xf>
    <xf numFmtId="0" fontId="93" fillId="0" borderId="125" xfId="2" applyFont="1" applyAlignment="1">
      <alignment horizontal="left"/>
    </xf>
    <xf numFmtId="0" fontId="87" fillId="2" borderId="134" xfId="2" applyFont="1" applyFill="1" applyBorder="1" applyAlignment="1">
      <alignment horizontal="left"/>
    </xf>
    <xf numFmtId="0" fontId="87" fillId="0" borderId="8" xfId="2" applyFont="1" applyBorder="1" applyAlignment="1">
      <alignment horizontal="center" vertical="center" wrapText="1"/>
    </xf>
    <xf numFmtId="0" fontId="90" fillId="0" borderId="67" xfId="2" applyFont="1" applyBorder="1" applyAlignment="1">
      <alignment horizontal="left" vertical="center" wrapText="1"/>
    </xf>
    <xf numFmtId="0" fontId="87" fillId="2" borderId="57" xfId="2" applyFont="1" applyFill="1" applyBorder="1" applyAlignment="1">
      <alignment horizontal="left" vertical="center" wrapText="1"/>
    </xf>
    <xf numFmtId="0" fontId="90" fillId="2" borderId="8" xfId="2" applyFont="1" applyFill="1" applyBorder="1" applyAlignment="1">
      <alignment horizontal="left" vertical="top" wrapText="1"/>
    </xf>
    <xf numFmtId="0" fontId="89" fillId="2" borderId="8" xfId="2" applyFont="1" applyFill="1" applyBorder="1" applyAlignment="1">
      <alignment horizontal="center" vertical="center" wrapText="1"/>
    </xf>
    <xf numFmtId="0" fontId="87" fillId="0" borderId="8" xfId="2" applyFont="1" applyBorder="1"/>
    <xf numFmtId="0" fontId="90" fillId="0" borderId="57" xfId="2" applyFont="1" applyBorder="1" applyAlignment="1">
      <alignment horizontal="left" vertical="center" wrapText="1"/>
    </xf>
    <xf numFmtId="0" fontId="87" fillId="2" borderId="120" xfId="2" applyFont="1" applyFill="1" applyBorder="1" applyAlignment="1">
      <alignment vertical="center"/>
    </xf>
    <xf numFmtId="0" fontId="87" fillId="2" borderId="45" xfId="2" applyFont="1" applyFill="1" applyBorder="1" applyAlignment="1">
      <alignment horizontal="left" vertical="center" wrapText="1"/>
    </xf>
    <xf numFmtId="0" fontId="90" fillId="2" borderId="70" xfId="2" applyFont="1" applyFill="1" applyBorder="1" applyAlignment="1">
      <alignment horizontal="left" vertical="center" wrapText="1"/>
    </xf>
    <xf numFmtId="0" fontId="95" fillId="2" borderId="8" xfId="2" applyFont="1" applyFill="1" applyBorder="1" applyAlignment="1">
      <alignment horizontal="center" vertical="center" wrapText="1"/>
    </xf>
    <xf numFmtId="180" fontId="87" fillId="2" borderId="8" xfId="2" applyNumberFormat="1" applyFont="1" applyFill="1" applyBorder="1" applyAlignment="1">
      <alignment vertical="center" wrapText="1"/>
    </xf>
    <xf numFmtId="49" fontId="89" fillId="2" borderId="8" xfId="2" applyNumberFormat="1" applyFont="1" applyFill="1" applyBorder="1" applyAlignment="1">
      <alignment horizontal="center" vertical="center"/>
    </xf>
    <xf numFmtId="180" fontId="87" fillId="2" borderId="125" xfId="2" applyNumberFormat="1" applyFont="1" applyFill="1" applyAlignment="1">
      <alignment vertical="center" wrapText="1"/>
    </xf>
    <xf numFmtId="9" fontId="87" fillId="2" borderId="11" xfId="2" applyNumberFormat="1" applyFont="1" applyFill="1" applyBorder="1" applyAlignment="1">
      <alignment horizontal="center" vertical="center" wrapText="1"/>
    </xf>
    <xf numFmtId="0" fontId="87" fillId="2" borderId="120" xfId="2" applyFont="1" applyFill="1" applyBorder="1" applyAlignment="1">
      <alignment vertical="center" wrapText="1"/>
    </xf>
    <xf numFmtId="49" fontId="96" fillId="2" borderId="8" xfId="2" applyNumberFormat="1" applyFont="1" applyFill="1" applyBorder="1" applyAlignment="1">
      <alignment horizontal="center" vertical="center"/>
    </xf>
    <xf numFmtId="9" fontId="96" fillId="2" borderId="11" xfId="2" applyNumberFormat="1" applyFont="1" applyFill="1" applyBorder="1" applyAlignment="1">
      <alignment horizontal="center" vertical="center" wrapText="1"/>
    </xf>
    <xf numFmtId="0" fontId="95" fillId="2" borderId="8" xfId="2" applyFont="1" applyFill="1" applyBorder="1" applyAlignment="1">
      <alignment vertical="center" wrapText="1"/>
    </xf>
    <xf numFmtId="1" fontId="87" fillId="2" borderId="13" xfId="2" applyNumberFormat="1" applyFont="1" applyFill="1" applyBorder="1" applyAlignment="1">
      <alignment horizontal="center" vertical="center" wrapText="1"/>
    </xf>
    <xf numFmtId="1" fontId="87" fillId="2" borderId="74" xfId="2" applyNumberFormat="1" applyFont="1" applyFill="1" applyBorder="1" applyAlignment="1">
      <alignment horizontal="center" vertical="center" wrapText="1"/>
    </xf>
    <xf numFmtId="9" fontId="87" fillId="2" borderId="13" xfId="2" applyNumberFormat="1" applyFont="1" applyFill="1" applyBorder="1" applyAlignment="1">
      <alignment horizontal="center" vertical="center" wrapText="1"/>
    </xf>
    <xf numFmtId="9" fontId="87" fillId="2" borderId="8" xfId="2" applyNumberFormat="1" applyFont="1" applyFill="1" applyBorder="1" applyAlignment="1">
      <alignment horizontal="center" vertical="center" wrapText="1"/>
    </xf>
    <xf numFmtId="0" fontId="98" fillId="11" borderId="8" xfId="2" applyFont="1" applyFill="1" applyBorder="1" applyAlignment="1">
      <alignment wrapText="1"/>
    </xf>
    <xf numFmtId="0" fontId="99" fillId="11" borderId="136" xfId="2" applyFont="1" applyFill="1" applyBorder="1" applyAlignment="1">
      <alignment wrapText="1"/>
    </xf>
    <xf numFmtId="0" fontId="100" fillId="11" borderId="136" xfId="2" applyFont="1" applyFill="1" applyBorder="1"/>
    <xf numFmtId="0" fontId="87" fillId="3" borderId="118" xfId="2" applyFont="1" applyFill="1" applyBorder="1" applyAlignment="1">
      <alignment horizontal="left" vertical="center"/>
    </xf>
    <xf numFmtId="0" fontId="87" fillId="2" borderId="118" xfId="2" applyFont="1" applyFill="1" applyBorder="1" applyAlignment="1">
      <alignment horizontal="left" vertical="center"/>
    </xf>
    <xf numFmtId="0" fontId="87" fillId="2" borderId="13" xfId="2" applyFont="1" applyFill="1" applyBorder="1" applyAlignment="1">
      <alignment horizontal="left" vertical="center"/>
    </xf>
    <xf numFmtId="0" fontId="90" fillId="2" borderId="8" xfId="2" applyFont="1" applyFill="1" applyBorder="1" applyAlignment="1">
      <alignment horizontal="left" vertical="center" wrapText="1"/>
    </xf>
    <xf numFmtId="0" fontId="87" fillId="3" borderId="11" xfId="2" applyFont="1" applyFill="1" applyBorder="1" applyAlignment="1">
      <alignment horizontal="left" vertical="center"/>
    </xf>
    <xf numFmtId="0" fontId="87" fillId="2" borderId="74" xfId="2" applyFont="1" applyFill="1" applyBorder="1" applyAlignment="1">
      <alignment horizontal="left" vertical="center"/>
    </xf>
    <xf numFmtId="0" fontId="87" fillId="2" borderId="57" xfId="2" applyFont="1" applyFill="1" applyBorder="1" applyAlignment="1">
      <alignment horizontal="center"/>
    </xf>
    <xf numFmtId="0" fontId="87" fillId="2" borderId="118" xfId="2" applyFont="1" applyFill="1" applyBorder="1" applyAlignment="1">
      <alignment horizontal="center"/>
    </xf>
    <xf numFmtId="0" fontId="87" fillId="0" borderId="118" xfId="2" applyFont="1" applyBorder="1"/>
    <xf numFmtId="0" fontId="87" fillId="0" borderId="74" xfId="2" applyFont="1" applyBorder="1"/>
    <xf numFmtId="0" fontId="87" fillId="0" borderId="105" xfId="2" applyFont="1" applyBorder="1"/>
    <xf numFmtId="0" fontId="98" fillId="11" borderId="8" xfId="2" applyFont="1" applyFill="1" applyBorder="1" applyAlignment="1">
      <alignment horizontal="left" vertical="center"/>
    </xf>
    <xf numFmtId="0" fontId="87" fillId="11" borderId="8" xfId="2" applyFont="1" applyFill="1" applyBorder="1" applyAlignment="1">
      <alignment horizontal="center" vertical="center" wrapText="1"/>
    </xf>
    <xf numFmtId="0" fontId="101" fillId="11" borderId="13" xfId="2" applyFont="1" applyFill="1" applyBorder="1" applyAlignment="1">
      <alignment vertical="center" wrapText="1"/>
    </xf>
    <xf numFmtId="0" fontId="87" fillId="2" borderId="143" xfId="2" applyFont="1" applyFill="1" applyBorder="1" applyAlignment="1">
      <alignment vertical="center"/>
    </xf>
    <xf numFmtId="0" fontId="87" fillId="2" borderId="125" xfId="2" applyFont="1" applyFill="1" applyAlignment="1">
      <alignment vertical="center"/>
    </xf>
    <xf numFmtId="0" fontId="87" fillId="2" borderId="8" xfId="2" applyFont="1" applyFill="1" applyBorder="1" applyAlignment="1">
      <alignment horizontal="right" vertical="center" wrapText="1"/>
    </xf>
    <xf numFmtId="0" fontId="87" fillId="2" borderId="144" xfId="2" applyFont="1" applyFill="1" applyBorder="1" applyAlignment="1">
      <alignment vertical="center" wrapText="1"/>
    </xf>
    <xf numFmtId="0" fontId="90" fillId="0" borderId="130" xfId="2" applyFont="1" applyBorder="1" applyAlignment="1">
      <alignment horizontal="left" vertical="center" wrapText="1"/>
    </xf>
    <xf numFmtId="0" fontId="87" fillId="2" borderId="121" xfId="2" applyFont="1" applyFill="1" applyBorder="1" applyAlignment="1">
      <alignment horizontal="right" vertical="center" wrapText="1"/>
    </xf>
    <xf numFmtId="9" fontId="95" fillId="2" borderId="8" xfId="2" applyNumberFormat="1" applyFont="1" applyFill="1" applyBorder="1" applyAlignment="1">
      <alignment vertical="center" wrapText="1"/>
    </xf>
    <xf numFmtId="184" fontId="87" fillId="2" borderId="11" xfId="2" applyNumberFormat="1" applyFont="1" applyFill="1" applyBorder="1" applyAlignment="1">
      <alignment horizontal="center" vertical="center" wrapText="1"/>
    </xf>
    <xf numFmtId="0" fontId="89" fillId="3" borderId="139" xfId="2" applyFont="1" applyFill="1" applyBorder="1" applyAlignment="1">
      <alignment horizontal="center" vertical="center" wrapText="1"/>
    </xf>
    <xf numFmtId="0" fontId="98" fillId="11" borderId="8" xfId="2" applyFont="1" applyFill="1" applyBorder="1" applyAlignment="1">
      <alignment vertical="center" wrapText="1"/>
    </xf>
    <xf numFmtId="0" fontId="99" fillId="11" borderId="136" xfId="2" applyFont="1" applyFill="1" applyBorder="1" applyAlignment="1">
      <alignment vertical="center" wrapText="1"/>
    </xf>
    <xf numFmtId="0" fontId="100" fillId="11" borderId="137" xfId="2" applyFont="1" applyFill="1" applyBorder="1" applyAlignment="1">
      <alignment vertical="center"/>
    </xf>
    <xf numFmtId="0" fontId="100" fillId="11" borderId="13" xfId="2" applyFont="1" applyFill="1" applyBorder="1" applyAlignment="1">
      <alignment vertical="center"/>
    </xf>
    <xf numFmtId="0" fontId="87" fillId="11" borderId="118" xfId="2" applyFont="1" applyFill="1" applyBorder="1" applyAlignment="1">
      <alignment horizontal="left" vertical="center" wrapText="1"/>
    </xf>
    <xf numFmtId="0" fontId="101" fillId="11" borderId="136" xfId="2" applyFont="1" applyFill="1" applyBorder="1" applyAlignment="1">
      <alignment vertical="center" wrapText="1"/>
    </xf>
    <xf numFmtId="9" fontId="87" fillId="2" borderId="74" xfId="2" applyNumberFormat="1" applyFont="1" applyFill="1" applyBorder="1" applyAlignment="1">
      <alignment horizontal="center" vertical="center" wrapText="1"/>
    </xf>
    <xf numFmtId="49" fontId="103" fillId="3" borderId="116" xfId="2" applyNumberFormat="1" applyFont="1" applyFill="1" applyBorder="1" applyAlignment="1">
      <alignment horizontal="left" vertical="center"/>
    </xf>
    <xf numFmtId="0" fontId="90" fillId="0" borderId="8" xfId="2" applyFont="1" applyBorder="1" applyAlignment="1">
      <alignment horizontal="left" vertical="center" wrapText="1"/>
    </xf>
    <xf numFmtId="0" fontId="87" fillId="11" borderId="125" xfId="2" applyFont="1" applyFill="1" applyAlignment="1">
      <alignment horizontal="center" vertical="center" wrapText="1"/>
    </xf>
    <xf numFmtId="17" fontId="87" fillId="2" borderId="118" xfId="2" applyNumberFormat="1" applyFont="1" applyFill="1" applyBorder="1" applyAlignment="1">
      <alignment horizontal="left" vertical="center" wrapText="1"/>
    </xf>
    <xf numFmtId="0" fontId="90" fillId="2" borderId="57" xfId="2" applyFont="1" applyFill="1" applyBorder="1" applyAlignment="1">
      <alignment horizontal="left" vertical="center" wrapText="1"/>
    </xf>
    <xf numFmtId="0" fontId="100" fillId="0" borderId="13" xfId="2" applyFont="1" applyBorder="1" applyAlignment="1">
      <alignment vertical="center"/>
    </xf>
    <xf numFmtId="0" fontId="4" fillId="0" borderId="3" xfId="0" applyFont="1" applyBorder="1" applyAlignment="1">
      <alignment horizontal="center" vertical="center"/>
    </xf>
    <xf numFmtId="0" fontId="2" fillId="0" borderId="5" xfId="0" applyFont="1" applyBorder="1"/>
    <xf numFmtId="0" fontId="4" fillId="0" borderId="1" xfId="0" applyFont="1" applyBorder="1" applyAlignment="1">
      <alignment horizontal="center" vertical="center"/>
    </xf>
    <xf numFmtId="0" fontId="2" fillId="0" borderId="10" xfId="0" applyFont="1" applyBorder="1"/>
    <xf numFmtId="0" fontId="4" fillId="0" borderId="3" xfId="0" applyFont="1" applyBorder="1" applyAlignment="1">
      <alignment horizontal="left" vertical="center"/>
    </xf>
    <xf numFmtId="0" fontId="2" fillId="0" borderId="4" xfId="0" applyFont="1" applyBorder="1"/>
    <xf numFmtId="0" fontId="4" fillId="2" borderId="3" xfId="0" applyFont="1" applyFill="1" applyBorder="1" applyAlignment="1">
      <alignment horizontal="left" vertical="center"/>
    </xf>
    <xf numFmtId="0" fontId="4" fillId="2" borderId="6" xfId="0" applyFont="1" applyFill="1" applyBorder="1" applyAlignment="1">
      <alignment horizontal="center" vertical="center"/>
    </xf>
    <xf numFmtId="0" fontId="2" fillId="0" borderId="7" xfId="0" applyFont="1" applyBorder="1"/>
    <xf numFmtId="0" fontId="4" fillId="2" borderId="3" xfId="0" applyFont="1" applyFill="1" applyBorder="1" applyAlignment="1">
      <alignment horizontal="center" vertical="center"/>
    </xf>
    <xf numFmtId="0" fontId="3" fillId="0" borderId="3" xfId="0" applyFont="1" applyBorder="1" applyAlignment="1">
      <alignment horizontal="center" vertical="center"/>
    </xf>
    <xf numFmtId="0" fontId="6" fillId="2" borderId="3" xfId="0" applyFont="1" applyFill="1" applyBorder="1" applyAlignment="1">
      <alignment horizontal="center" vertical="center"/>
    </xf>
    <xf numFmtId="0" fontId="5" fillId="0" borderId="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3" fillId="0" borderId="1" xfId="0" applyFont="1" applyBorder="1" applyAlignment="1">
      <alignment horizontal="left" vertical="center"/>
    </xf>
    <xf numFmtId="0" fontId="3" fillId="0" borderId="3" xfId="0" applyFont="1" applyBorder="1" applyAlignment="1">
      <alignment horizontal="left" vertical="center"/>
    </xf>
    <xf numFmtId="0" fontId="3" fillId="2" borderId="6" xfId="0" applyFont="1" applyFill="1" applyBorder="1" applyAlignment="1">
      <alignment horizontal="center" vertical="center"/>
    </xf>
    <xf numFmtId="15" fontId="4" fillId="0" borderId="3" xfId="0" applyNumberFormat="1" applyFont="1" applyBorder="1" applyAlignment="1">
      <alignment horizontal="center" vertical="center"/>
    </xf>
    <xf numFmtId="0" fontId="7" fillId="3" borderId="15" xfId="0" applyFont="1" applyFill="1" applyBorder="1" applyAlignment="1">
      <alignment horizontal="center" vertical="center"/>
    </xf>
    <xf numFmtId="0" fontId="2" fillId="0" borderId="16" xfId="0" applyFont="1" applyBorder="1"/>
    <xf numFmtId="0" fontId="2" fillId="0" borderId="17" xfId="0" applyFont="1" applyBorder="1"/>
    <xf numFmtId="0" fontId="7" fillId="3" borderId="28" xfId="0" applyFont="1" applyFill="1" applyBorder="1" applyAlignment="1">
      <alignment horizontal="center" vertical="center" wrapText="1"/>
    </xf>
    <xf numFmtId="0" fontId="2" fillId="0" borderId="30" xfId="0" applyFont="1" applyBorder="1"/>
    <xf numFmtId="0" fontId="2" fillId="0" borderId="29" xfId="0" applyFont="1" applyBorder="1"/>
    <xf numFmtId="0" fontId="7" fillId="3" borderId="28" xfId="0" applyFont="1" applyFill="1" applyBorder="1" applyAlignment="1">
      <alignment horizontal="center" vertical="center"/>
    </xf>
    <xf numFmtId="0" fontId="7" fillId="3" borderId="19" xfId="0" applyFont="1" applyFill="1" applyBorder="1" applyAlignment="1">
      <alignment horizontal="center" vertical="center"/>
    </xf>
    <xf numFmtId="0" fontId="2" fillId="0" borderId="20" xfId="0" applyFont="1" applyBorder="1"/>
    <xf numFmtId="0" fontId="2" fillId="0" borderId="32" xfId="0" applyFont="1" applyBorder="1"/>
    <xf numFmtId="0" fontId="2" fillId="0" borderId="33" xfId="0" applyFont="1" applyBorder="1"/>
    <xf numFmtId="0" fontId="7" fillId="5" borderId="28" xfId="0" applyFont="1" applyFill="1" applyBorder="1" applyAlignment="1">
      <alignment horizontal="center" vertical="center"/>
    </xf>
    <xf numFmtId="0" fontId="2" fillId="0" borderId="18" xfId="0" applyFont="1" applyBorder="1"/>
    <xf numFmtId="0" fontId="7" fillId="3" borderId="22" xfId="0" applyFont="1" applyFill="1" applyBorder="1" applyAlignment="1">
      <alignment horizontal="center" vertical="center" wrapText="1"/>
    </xf>
    <xf numFmtId="0" fontId="2" fillId="0" borderId="23" xfId="0" applyFont="1" applyBorder="1"/>
    <xf numFmtId="0" fontId="2" fillId="0" borderId="34" xfId="0" applyFont="1" applyBorder="1"/>
    <xf numFmtId="0" fontId="2" fillId="0" borderId="35" xfId="0" applyFont="1" applyBorder="1"/>
    <xf numFmtId="0" fontId="40" fillId="2" borderId="55" xfId="0" applyFont="1" applyFill="1" applyBorder="1" applyAlignment="1">
      <alignment horizontal="left" vertical="center" wrapText="1"/>
    </xf>
    <xf numFmtId="0" fontId="2" fillId="0" borderId="56" xfId="0" applyFont="1" applyBorder="1"/>
    <xf numFmtId="0" fontId="12" fillId="2" borderId="55" xfId="0" applyFont="1" applyFill="1" applyBorder="1" applyAlignment="1">
      <alignment horizontal="center" vertical="center" wrapText="1"/>
    </xf>
    <xf numFmtId="0" fontId="12" fillId="2" borderId="83" xfId="0" applyFont="1" applyFill="1" applyBorder="1" applyAlignment="1">
      <alignment horizontal="left" vertical="center" wrapText="1"/>
    </xf>
    <xf numFmtId="0" fontId="2" fillId="0" borderId="84" xfId="0" applyFont="1" applyBorder="1"/>
    <xf numFmtId="0" fontId="2" fillId="0" borderId="85" xfId="0" applyFont="1" applyBorder="1"/>
    <xf numFmtId="0" fontId="12" fillId="2" borderId="65" xfId="0" applyFont="1" applyFill="1" applyBorder="1" applyAlignment="1">
      <alignment horizontal="center"/>
    </xf>
    <xf numFmtId="0" fontId="2" fillId="0" borderId="64" xfId="0" applyFont="1" applyBorder="1"/>
    <xf numFmtId="0" fontId="12" fillId="2" borderId="3" xfId="0" applyFont="1" applyFill="1" applyBorder="1" applyAlignment="1">
      <alignment horizontal="center" vertical="center" wrapText="1"/>
    </xf>
    <xf numFmtId="9" fontId="12" fillId="2" borderId="65" xfId="0" applyNumberFormat="1" applyFont="1" applyFill="1" applyBorder="1" applyAlignment="1">
      <alignment horizontal="center" vertical="center" wrapText="1"/>
    </xf>
    <xf numFmtId="0" fontId="12" fillId="2" borderId="75" xfId="0" applyFont="1" applyFill="1" applyBorder="1" applyAlignment="1">
      <alignment horizontal="center" vertical="top" wrapText="1"/>
    </xf>
    <xf numFmtId="0" fontId="2" fillId="0" borderId="77" xfId="0" applyFont="1" applyBorder="1"/>
    <xf numFmtId="0" fontId="12" fillId="2" borderId="1" xfId="0" applyFont="1" applyFill="1" applyBorder="1" applyAlignment="1">
      <alignment horizontal="left" vertical="top"/>
    </xf>
    <xf numFmtId="0" fontId="2" fillId="0" borderId="76" xfId="0" applyFont="1" applyBorder="1"/>
    <xf numFmtId="0" fontId="2" fillId="0" borderId="78" xfId="0" applyFont="1" applyBorder="1"/>
    <xf numFmtId="0" fontId="12" fillId="0" borderId="55" xfId="0" applyFont="1" applyBorder="1" applyAlignment="1">
      <alignment horizontal="center" vertical="center" wrapText="1"/>
    </xf>
    <xf numFmtId="0" fontId="12" fillId="2" borderId="100" xfId="0" applyFont="1" applyFill="1" applyBorder="1" applyAlignment="1">
      <alignment horizontal="center" vertical="center" wrapText="1"/>
    </xf>
    <xf numFmtId="0" fontId="2" fillId="0" borderId="97" xfId="0" applyFont="1" applyBorder="1"/>
    <xf numFmtId="0" fontId="2" fillId="0" borderId="101" xfId="0" applyFont="1" applyBorder="1"/>
    <xf numFmtId="0" fontId="12" fillId="2" borderId="98" xfId="0" applyFont="1" applyFill="1" applyBorder="1" applyAlignment="1">
      <alignment horizontal="center" vertical="center" wrapText="1"/>
    </xf>
    <xf numFmtId="0" fontId="2" fillId="0" borderId="99" xfId="0" applyFont="1" applyBorder="1"/>
    <xf numFmtId="0" fontId="29" fillId="3" borderId="80" xfId="0" applyFont="1" applyFill="1" applyBorder="1" applyAlignment="1">
      <alignment horizontal="center" vertical="center" wrapText="1"/>
    </xf>
    <xf numFmtId="0" fontId="2" fillId="0" borderId="53" xfId="0" applyFont="1" applyBorder="1"/>
    <xf numFmtId="0" fontId="2" fillId="0" borderId="81" xfId="0" applyFont="1" applyBorder="1"/>
    <xf numFmtId="0" fontId="29" fillId="3" borderId="49" xfId="0" applyFont="1" applyFill="1" applyBorder="1" applyAlignment="1">
      <alignment horizontal="center" vertical="center" wrapText="1"/>
    </xf>
    <xf numFmtId="0" fontId="30" fillId="0" borderId="59" xfId="0" applyFont="1" applyBorder="1" applyAlignment="1">
      <alignment horizontal="left" vertical="top" wrapText="1"/>
    </xf>
    <xf numFmtId="0" fontId="2" fillId="0" borderId="62" xfId="0" applyFont="1" applyBorder="1"/>
    <xf numFmtId="0" fontId="2" fillId="0" borderId="67" xfId="0" applyFont="1" applyBorder="1"/>
    <xf numFmtId="0" fontId="12" fillId="2" borderId="63" xfId="0" applyFont="1" applyFill="1" applyBorder="1" applyAlignment="1">
      <alignment horizontal="center"/>
    </xf>
    <xf numFmtId="0" fontId="30" fillId="0" borderId="62" xfId="0" applyFont="1" applyBorder="1" applyAlignment="1">
      <alignment horizontal="left" vertical="top" wrapText="1"/>
    </xf>
    <xf numFmtId="0" fontId="46" fillId="0" borderId="3" xfId="0" applyFont="1" applyBorder="1" applyAlignment="1">
      <alignment horizontal="center"/>
    </xf>
    <xf numFmtId="0" fontId="12" fillId="2" borderId="63" xfId="0" applyFont="1" applyFill="1" applyBorder="1" applyAlignment="1">
      <alignment horizontal="center" vertical="center" wrapText="1"/>
    </xf>
    <xf numFmtId="0" fontId="2" fillId="0" borderId="102" xfId="0" applyFont="1" applyBorder="1"/>
    <xf numFmtId="0" fontId="29" fillId="3" borderId="50" xfId="0" applyFont="1" applyFill="1" applyBorder="1" applyAlignment="1">
      <alignment horizontal="center" vertical="center"/>
    </xf>
    <xf numFmtId="0" fontId="2" fillId="0" borderId="79" xfId="0" applyFont="1" applyBorder="1"/>
    <xf numFmtId="0" fontId="40" fillId="2" borderId="55" xfId="0" applyFont="1" applyFill="1" applyBorder="1" applyAlignment="1">
      <alignment horizontal="center" vertical="center"/>
    </xf>
    <xf numFmtId="0" fontId="40" fillId="2" borderId="3" xfId="0" applyFont="1" applyFill="1" applyBorder="1" applyAlignment="1">
      <alignment horizontal="left" vertical="center"/>
    </xf>
    <xf numFmtId="0" fontId="12" fillId="2" borderId="1" xfId="0" applyFont="1" applyFill="1" applyBorder="1" applyAlignment="1">
      <alignment horizontal="center" vertical="center" wrapText="1"/>
    </xf>
    <xf numFmtId="0" fontId="12" fillId="9" borderId="55" xfId="0" applyFont="1" applyFill="1" applyBorder="1" applyAlignment="1">
      <alignment horizontal="left" vertical="center" wrapText="1"/>
    </xf>
    <xf numFmtId="0" fontId="12" fillId="2" borderId="55"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12" fillId="2" borderId="120" xfId="1" applyFont="1" applyFill="1" applyBorder="1" applyAlignment="1">
      <alignment horizontal="center" vertical="center" wrapText="1"/>
    </xf>
    <xf numFmtId="0" fontId="2" fillId="0" borderId="125" xfId="1" applyFont="1"/>
    <xf numFmtId="0" fontId="2" fillId="0" borderId="105" xfId="1" applyFont="1" applyBorder="1"/>
    <xf numFmtId="0" fontId="12" fillId="2" borderId="57" xfId="1" applyFont="1" applyFill="1" applyBorder="1" applyAlignment="1">
      <alignment horizontal="center" vertical="center" wrapText="1"/>
    </xf>
    <xf numFmtId="0" fontId="2" fillId="0" borderId="118" xfId="1" applyFont="1" applyBorder="1"/>
    <xf numFmtId="0" fontId="2" fillId="0" borderId="74" xfId="1" applyFont="1" applyBorder="1"/>
    <xf numFmtId="0" fontId="12" fillId="2" borderId="57" xfId="1" applyFont="1" applyFill="1" applyBorder="1" applyAlignment="1">
      <alignment horizontal="center" vertical="center"/>
    </xf>
    <xf numFmtId="0" fontId="12" fillId="2" borderId="11" xfId="1" applyFont="1" applyFill="1" applyBorder="1" applyAlignment="1">
      <alignment horizontal="left" vertical="center"/>
    </xf>
    <xf numFmtId="0" fontId="30" fillId="0" borderId="111" xfId="1" applyFont="1" applyBorder="1" applyAlignment="1">
      <alignment horizontal="left" vertical="top" wrapText="1"/>
    </xf>
    <xf numFmtId="0" fontId="2" fillId="0" borderId="120" xfId="1" applyFont="1" applyBorder="1"/>
    <xf numFmtId="0" fontId="2" fillId="0" borderId="123" xfId="1" applyFont="1" applyBorder="1"/>
    <xf numFmtId="0" fontId="12" fillId="2" borderId="123" xfId="1" applyFont="1" applyFill="1" applyBorder="1" applyAlignment="1">
      <alignment horizontal="center"/>
    </xf>
    <xf numFmtId="0" fontId="2" fillId="0" borderId="134" xfId="1" applyFont="1" applyBorder="1"/>
    <xf numFmtId="0" fontId="12" fillId="2" borderId="134" xfId="1" applyFont="1" applyFill="1" applyBorder="1" applyAlignment="1">
      <alignment horizontal="center"/>
    </xf>
    <xf numFmtId="0" fontId="12" fillId="2" borderId="57" xfId="1" applyFont="1" applyFill="1" applyBorder="1" applyAlignment="1">
      <alignment horizontal="left" vertical="center" wrapText="1"/>
    </xf>
    <xf numFmtId="0" fontId="29" fillId="3" borderId="50" xfId="1" applyFont="1" applyFill="1" applyBorder="1" applyAlignment="1">
      <alignment horizontal="center" vertical="center"/>
    </xf>
    <xf numFmtId="0" fontId="2" fillId="0" borderId="130" xfId="1" applyFont="1" applyBorder="1"/>
    <xf numFmtId="0" fontId="2" fillId="0" borderId="141" xfId="1" applyFont="1" applyBorder="1"/>
    <xf numFmtId="0" fontId="12" fillId="2" borderId="11" xfId="1" applyFont="1" applyFill="1" applyBorder="1" applyAlignment="1">
      <alignment horizontal="center" vertical="center" wrapText="1"/>
    </xf>
    <xf numFmtId="0" fontId="2" fillId="0" borderId="13" xfId="1" applyFont="1" applyBorder="1"/>
    <xf numFmtId="0" fontId="30" fillId="0" borderId="120" xfId="1" applyFont="1" applyBorder="1" applyAlignment="1">
      <alignment horizontal="left" vertical="top" wrapText="1"/>
    </xf>
    <xf numFmtId="9" fontId="12" fillId="2" borderId="11" xfId="1" applyNumberFormat="1" applyFont="1" applyFill="1" applyBorder="1" applyAlignment="1">
      <alignment horizontal="center" vertical="center" wrapText="1"/>
    </xf>
    <xf numFmtId="9" fontId="12" fillId="2" borderId="134" xfId="1" applyNumberFormat="1" applyFont="1" applyFill="1" applyBorder="1" applyAlignment="1">
      <alignment horizontal="center" vertical="center" wrapText="1"/>
    </xf>
    <xf numFmtId="0" fontId="29" fillId="3" borderId="111" xfId="1" applyFont="1" applyFill="1" applyBorder="1" applyAlignment="1">
      <alignment horizontal="center" vertical="center" wrapText="1"/>
    </xf>
    <xf numFmtId="0" fontId="12" fillId="2" borderId="51" xfId="1" applyFont="1" applyFill="1" applyBorder="1" applyAlignment="1">
      <alignment horizontal="left" vertical="center" wrapText="1"/>
    </xf>
    <xf numFmtId="0" fontId="2" fillId="0" borderId="30" xfId="1" applyFont="1" applyBorder="1"/>
    <xf numFmtId="0" fontId="2" fillId="0" borderId="52" xfId="1" applyFont="1" applyBorder="1"/>
    <xf numFmtId="0" fontId="30" fillId="2" borderId="11" xfId="1" applyFont="1" applyFill="1" applyBorder="1" applyAlignment="1">
      <alignment horizontal="left" vertical="center" wrapText="1"/>
    </xf>
    <xf numFmtId="0" fontId="12" fillId="2" borderId="121" xfId="1" applyFont="1" applyFill="1" applyBorder="1" applyAlignment="1">
      <alignment horizontal="center" vertical="top" wrapText="1"/>
    </xf>
    <xf numFmtId="0" fontId="2" fillId="0" borderId="121" xfId="1" applyFont="1" applyBorder="1"/>
    <xf numFmtId="0" fontId="12" fillId="2" borderId="96" xfId="1" applyFont="1" applyFill="1" applyBorder="1" applyAlignment="1">
      <alignment horizontal="center" vertical="center" wrapText="1"/>
    </xf>
    <xf numFmtId="0" fontId="2" fillId="0" borderId="143" xfId="1" applyFont="1" applyBorder="1"/>
    <xf numFmtId="0" fontId="2" fillId="0" borderId="43" xfId="1" applyFont="1" applyBorder="1"/>
    <xf numFmtId="0" fontId="2" fillId="0" borderId="131" xfId="1" applyFont="1" applyBorder="1"/>
    <xf numFmtId="0" fontId="2" fillId="0" borderId="122" xfId="1" applyFont="1" applyBorder="1"/>
    <xf numFmtId="0" fontId="12" fillId="2" borderId="96" xfId="1" applyFont="1" applyFill="1" applyBorder="1" applyAlignment="1">
      <alignment horizontal="left" vertical="top"/>
    </xf>
    <xf numFmtId="0" fontId="2" fillId="0" borderId="101" xfId="1" applyFont="1" applyBorder="1"/>
    <xf numFmtId="0" fontId="2" fillId="0" borderId="102" xfId="1" applyFont="1" applyBorder="1"/>
    <xf numFmtId="0" fontId="12" fillId="0" borderId="57" xfId="1" applyFont="1" applyBorder="1" applyAlignment="1">
      <alignment horizontal="center" vertical="center" wrapText="1"/>
    </xf>
    <xf numFmtId="0" fontId="29" fillId="3" borderId="120" xfId="1" applyFont="1" applyFill="1" applyBorder="1" applyAlignment="1">
      <alignment horizontal="center" vertical="center" wrapText="1"/>
    </xf>
    <xf numFmtId="0" fontId="2" fillId="0" borderId="145" xfId="1" applyFont="1" applyBorder="1"/>
    <xf numFmtId="0" fontId="31" fillId="0" borderId="120" xfId="1" applyFont="1" applyBorder="1" applyAlignment="1">
      <alignment horizontal="center"/>
    </xf>
    <xf numFmtId="0" fontId="5" fillId="0" borderId="125" xfId="1"/>
    <xf numFmtId="0" fontId="12" fillId="2" borderId="83" xfId="1" applyFont="1" applyFill="1" applyBorder="1" applyAlignment="1">
      <alignment horizontal="left" vertical="center" wrapText="1"/>
    </xf>
    <xf numFmtId="0" fontId="2" fillId="0" borderId="140" xfId="1" applyFont="1" applyBorder="1"/>
    <xf numFmtId="0" fontId="2" fillId="0" borderId="85" xfId="1" applyFont="1" applyBorder="1"/>
    <xf numFmtId="0" fontId="12" fillId="0" borderId="83" xfId="0" applyFont="1" applyBorder="1" applyAlignment="1">
      <alignment horizontal="left" vertical="center" wrapText="1"/>
    </xf>
    <xf numFmtId="0" fontId="12" fillId="0" borderId="1" xfId="0" applyFont="1" applyBorder="1" applyAlignment="1">
      <alignment horizontal="center" vertical="center" wrapText="1"/>
    </xf>
    <xf numFmtId="0" fontId="12" fillId="0" borderId="55" xfId="0" applyFont="1" applyBorder="1" applyAlignment="1">
      <alignment horizontal="left" vertical="center" wrapText="1"/>
    </xf>
    <xf numFmtId="0" fontId="12" fillId="0" borderId="55" xfId="0" applyFont="1" applyBorder="1" applyAlignment="1">
      <alignment horizontal="center" vertical="top" wrapText="1"/>
    </xf>
    <xf numFmtId="0" fontId="12" fillId="0" borderId="106" xfId="0" applyFont="1" applyBorder="1" applyAlignment="1">
      <alignment horizontal="center" vertical="top" wrapText="1"/>
    </xf>
    <xf numFmtId="0" fontId="2" fillId="0" borderId="106" xfId="0" applyFont="1" applyBorder="1"/>
    <xf numFmtId="0" fontId="12" fillId="0" borderId="1" xfId="0" applyFont="1" applyBorder="1" applyAlignment="1">
      <alignment horizontal="left" vertical="top"/>
    </xf>
    <xf numFmtId="0" fontId="12" fillId="0" borderId="35" xfId="0" applyFont="1" applyBorder="1" applyAlignment="1">
      <alignment horizontal="center" wrapText="1"/>
    </xf>
    <xf numFmtId="0" fontId="29" fillId="0" borderId="111" xfId="0" applyFont="1" applyBorder="1" applyAlignment="1">
      <alignment horizontal="center" vertical="center" wrapText="1"/>
    </xf>
    <xf numFmtId="0" fontId="2" fillId="0" borderId="112" xfId="0" applyFont="1" applyBorder="1"/>
    <xf numFmtId="0" fontId="2" fillId="0" borderId="114" xfId="0" applyFont="1" applyBorder="1"/>
    <xf numFmtId="0" fontId="12" fillId="0" borderId="55" xfId="0" applyFont="1" applyBorder="1" applyAlignment="1">
      <alignment horizontal="left" vertical="center"/>
    </xf>
    <xf numFmtId="0" fontId="12" fillId="0" borderId="103" xfId="0" applyFont="1" applyBorder="1" applyAlignment="1">
      <alignment horizontal="center"/>
    </xf>
    <xf numFmtId="0" fontId="33" fillId="0" borderId="0" xfId="0" applyFont="1" applyAlignment="1">
      <alignment horizontal="center"/>
    </xf>
    <xf numFmtId="0" fontId="0" fillId="0" borderId="0" xfId="0"/>
    <xf numFmtId="0" fontId="12" fillId="0" borderId="35" xfId="0" applyFont="1" applyBorder="1" applyAlignment="1">
      <alignment horizontal="center"/>
    </xf>
    <xf numFmtId="0" fontId="29" fillId="0" borderId="111" xfId="0" applyFont="1" applyBorder="1" applyAlignment="1">
      <alignment horizontal="center" vertical="center"/>
    </xf>
    <xf numFmtId="0" fontId="2" fillId="0" borderId="103" xfId="0" applyFont="1" applyBorder="1"/>
    <xf numFmtId="0" fontId="12" fillId="0" borderId="3" xfId="0" applyFont="1" applyBorder="1" applyAlignment="1">
      <alignment horizontal="center" vertical="center" wrapText="1"/>
    </xf>
    <xf numFmtId="10" fontId="12" fillId="0" borderId="3" xfId="0" applyNumberFormat="1" applyFont="1" applyBorder="1" applyAlignment="1">
      <alignment horizontal="center" vertical="center" wrapText="1"/>
    </xf>
    <xf numFmtId="9" fontId="12" fillId="0" borderId="35" xfId="0" applyNumberFormat="1" applyFont="1" applyBorder="1" applyAlignment="1">
      <alignment horizontal="center" vertical="center" wrapText="1"/>
    </xf>
    <xf numFmtId="0" fontId="12" fillId="0" borderId="51" xfId="0" applyFont="1" applyBorder="1" applyAlignment="1">
      <alignment horizontal="left" vertical="center" wrapText="1"/>
    </xf>
    <xf numFmtId="0" fontId="2" fillId="0" borderId="52" xfId="0" applyFont="1" applyBorder="1"/>
    <xf numFmtId="0" fontId="30" fillId="0" borderId="3" xfId="0" applyFont="1" applyBorder="1" applyAlignment="1">
      <alignment horizontal="left" vertical="center" wrapText="1"/>
    </xf>
    <xf numFmtId="0" fontId="12" fillId="0" borderId="3" xfId="0" applyFont="1" applyBorder="1" applyAlignment="1">
      <alignment horizontal="left" vertical="center"/>
    </xf>
    <xf numFmtId="0" fontId="12" fillId="2" borderId="104" xfId="0" applyFont="1" applyFill="1" applyBorder="1" applyAlignment="1">
      <alignment horizontal="center" vertical="center" wrapText="1"/>
    </xf>
    <xf numFmtId="168" fontId="12" fillId="2" borderId="3" xfId="0" applyNumberFormat="1" applyFont="1" applyFill="1" applyBorder="1" applyAlignment="1">
      <alignment horizontal="center" vertical="center" wrapText="1"/>
    </xf>
    <xf numFmtId="0" fontId="31" fillId="0" borderId="0" xfId="0" applyFont="1" applyAlignment="1">
      <alignment horizontal="center"/>
    </xf>
    <xf numFmtId="0" fontId="12" fillId="2" borderId="55" xfId="0" applyFont="1" applyFill="1" applyBorder="1" applyAlignment="1">
      <alignment horizontal="center" vertical="center"/>
    </xf>
    <xf numFmtId="0" fontId="12" fillId="2" borderId="3" xfId="0" applyFont="1" applyFill="1" applyBorder="1" applyAlignment="1">
      <alignment horizontal="left" vertical="center"/>
    </xf>
    <xf numFmtId="10" fontId="12" fillId="2" borderId="3" xfId="0" applyNumberFormat="1" applyFont="1" applyFill="1" applyBorder="1" applyAlignment="1">
      <alignment horizontal="center" vertical="center" wrapText="1"/>
    </xf>
    <xf numFmtId="0" fontId="4" fillId="2" borderId="57" xfId="1" applyFont="1" applyFill="1" applyBorder="1" applyAlignment="1">
      <alignment horizontal="left" vertical="center" wrapText="1"/>
    </xf>
    <xf numFmtId="0" fontId="12" fillId="2" borderId="51" xfId="1" applyFont="1" applyFill="1" applyBorder="1" applyAlignment="1">
      <alignment horizontal="left" vertical="top" wrapText="1"/>
    </xf>
    <xf numFmtId="0" fontId="12" fillId="2" borderId="120" xfId="1" applyFont="1" applyFill="1" applyBorder="1" applyAlignment="1">
      <alignment horizontal="left" vertical="center" wrapText="1"/>
    </xf>
    <xf numFmtId="0" fontId="12" fillId="2" borderId="57" xfId="1" applyFont="1" applyFill="1" applyBorder="1" applyAlignment="1">
      <alignment horizontal="left" vertical="center"/>
    </xf>
    <xf numFmtId="0" fontId="30" fillId="0" borderId="70" xfId="1" applyFont="1" applyBorder="1" applyAlignment="1">
      <alignment horizontal="left" vertical="top" wrapText="1"/>
    </xf>
    <xf numFmtId="0" fontId="2" fillId="0" borderId="67" xfId="1" applyFont="1" applyBorder="1"/>
    <xf numFmtId="0" fontId="12" fillId="2" borderId="123" xfId="1" applyFont="1" applyFill="1" applyBorder="1" applyAlignment="1">
      <alignment horizontal="center" wrapText="1"/>
    </xf>
    <xf numFmtId="0" fontId="12" fillId="2" borderId="134" xfId="1" applyFont="1" applyFill="1" applyBorder="1" applyAlignment="1">
      <alignment horizontal="center" wrapText="1"/>
    </xf>
    <xf numFmtId="0" fontId="29" fillId="3" borderId="111" xfId="1" applyFont="1" applyFill="1" applyBorder="1" applyAlignment="1">
      <alignment horizontal="center" vertical="center"/>
    </xf>
    <xf numFmtId="0" fontId="30" fillId="0" borderId="130" xfId="1" applyFont="1" applyBorder="1" applyAlignment="1">
      <alignment horizontal="left" vertical="top" wrapText="1"/>
    </xf>
    <xf numFmtId="0" fontId="12" fillId="2" borderId="96" xfId="1" applyFont="1" applyFill="1" applyBorder="1" applyAlignment="1">
      <alignment horizontal="left" vertical="top" wrapText="1"/>
    </xf>
    <xf numFmtId="0" fontId="72" fillId="2" borderId="57" xfId="1" applyFont="1" applyFill="1" applyBorder="1" applyAlignment="1">
      <alignment horizontal="center" vertical="center" wrapText="1"/>
    </xf>
    <xf numFmtId="9" fontId="12" fillId="2" borderId="3" xfId="0" applyNumberFormat="1" applyFont="1" applyFill="1" applyBorder="1" applyAlignment="1">
      <alignment horizontal="center" vertical="center" wrapText="1"/>
    </xf>
    <xf numFmtId="0" fontId="29" fillId="0" borderId="112" xfId="0" applyFont="1" applyBorder="1" applyAlignment="1">
      <alignment horizontal="center" vertical="center" wrapText="1"/>
    </xf>
    <xf numFmtId="0" fontId="12" fillId="2" borderId="55" xfId="0" applyFont="1" applyFill="1" applyBorder="1" applyAlignment="1">
      <alignment horizontal="left" vertical="center"/>
    </xf>
    <xf numFmtId="0" fontId="29" fillId="0" borderId="50" xfId="0" applyFont="1" applyBorder="1" applyAlignment="1">
      <alignment horizontal="center" vertical="center"/>
    </xf>
    <xf numFmtId="0" fontId="12" fillId="2" borderId="55" xfId="0" applyFont="1" applyFill="1" applyBorder="1" applyAlignment="1">
      <alignment horizontal="center" vertical="top" wrapText="1"/>
    </xf>
    <xf numFmtId="0" fontId="54" fillId="2" borderId="6" xfId="0" applyFont="1" applyFill="1" applyBorder="1" applyAlignment="1">
      <alignment horizontal="center"/>
    </xf>
    <xf numFmtId="0" fontId="12" fillId="2" borderId="98" xfId="0" applyFont="1" applyFill="1" applyBorder="1" applyAlignment="1">
      <alignment horizontal="left" vertical="center" wrapText="1"/>
    </xf>
    <xf numFmtId="0" fontId="12" fillId="0" borderId="83" xfId="0" applyFont="1" applyBorder="1" applyAlignment="1">
      <alignment horizontal="center" vertical="center" wrapText="1"/>
    </xf>
    <xf numFmtId="9" fontId="12" fillId="0" borderId="3" xfId="0" applyNumberFormat="1" applyFont="1" applyBorder="1" applyAlignment="1">
      <alignment horizontal="center" vertical="center" wrapText="1"/>
    </xf>
    <xf numFmtId="0" fontId="12" fillId="12" borderId="55" xfId="0" applyFont="1" applyFill="1" applyBorder="1" applyAlignment="1">
      <alignment horizontal="center" vertical="center" wrapText="1"/>
    </xf>
    <xf numFmtId="0" fontId="12" fillId="0" borderId="55" xfId="0" applyFont="1" applyBorder="1" applyAlignment="1">
      <alignment horizontal="left" vertical="top" wrapText="1"/>
    </xf>
    <xf numFmtId="169" fontId="12" fillId="0" borderId="3" xfId="0" applyNumberFormat="1" applyFont="1" applyBorder="1" applyAlignment="1">
      <alignment horizontal="center" vertical="center" wrapText="1"/>
    </xf>
    <xf numFmtId="0" fontId="2" fillId="0" borderId="119" xfId="0" applyFont="1" applyBorder="1"/>
    <xf numFmtId="0" fontId="2" fillId="0" borderId="121" xfId="0" applyFont="1" applyBorder="1"/>
    <xf numFmtId="49" fontId="28" fillId="3" borderId="116" xfId="0" applyNumberFormat="1" applyFont="1" applyFill="1" applyBorder="1" applyAlignment="1">
      <alignment horizontal="left" vertical="center"/>
    </xf>
    <xf numFmtId="0" fontId="2" fillId="0" borderId="117" xfId="0" applyFont="1" applyBorder="1"/>
    <xf numFmtId="0" fontId="2" fillId="0" borderId="120" xfId="0" applyFont="1" applyBorder="1"/>
    <xf numFmtId="0" fontId="2" fillId="0" borderId="118" xfId="0" applyFont="1" applyBorder="1"/>
    <xf numFmtId="0" fontId="12" fillId="2" borderId="87" xfId="0" applyFont="1" applyFill="1" applyBorder="1" applyAlignment="1">
      <alignment horizontal="center" vertical="center" wrapText="1"/>
    </xf>
    <xf numFmtId="0" fontId="56" fillId="2" borderId="55" xfId="0" applyFont="1" applyFill="1" applyBorder="1" applyAlignment="1">
      <alignment horizontal="center" vertical="center" wrapText="1"/>
    </xf>
    <xf numFmtId="0" fontId="57" fillId="2" borderId="87" xfId="0" applyFont="1" applyFill="1" applyBorder="1" applyAlignment="1">
      <alignment horizontal="center" vertical="center" wrapText="1"/>
    </xf>
    <xf numFmtId="0" fontId="30" fillId="0" borderId="59" xfId="0" applyFont="1" applyBorder="1" applyAlignment="1">
      <alignment horizontal="left" vertical="center" wrapText="1"/>
    </xf>
    <xf numFmtId="0" fontId="30" fillId="0" borderId="62" xfId="0" applyFont="1" applyBorder="1" applyAlignment="1">
      <alignment horizontal="left" vertical="center" wrapText="1"/>
    </xf>
    <xf numFmtId="0" fontId="12" fillId="13" borderId="55" xfId="0" applyFont="1" applyFill="1" applyBorder="1" applyAlignment="1">
      <alignment horizontal="center" vertical="center" wrapText="1"/>
    </xf>
    <xf numFmtId="0" fontId="12" fillId="2" borderId="65" xfId="0" applyFont="1" applyFill="1" applyBorder="1" applyAlignment="1">
      <alignment horizontal="center" wrapText="1"/>
    </xf>
    <xf numFmtId="0" fontId="2" fillId="0" borderId="122" xfId="0" applyFont="1" applyBorder="1"/>
    <xf numFmtId="0" fontId="12" fillId="2" borderId="55" xfId="0" applyFont="1" applyFill="1" applyBorder="1" applyAlignment="1">
      <alignment vertical="top" wrapText="1"/>
    </xf>
    <xf numFmtId="0" fontId="29" fillId="3" borderId="49" xfId="0" applyFont="1" applyFill="1" applyBorder="1" applyAlignment="1">
      <alignment horizontal="center" vertical="center"/>
    </xf>
    <xf numFmtId="0" fontId="2" fillId="0" borderId="123" xfId="0" applyFont="1" applyBorder="1"/>
    <xf numFmtId="0" fontId="12" fillId="2" borderId="51" xfId="0" applyFont="1" applyFill="1" applyBorder="1" applyAlignment="1">
      <alignment horizontal="left" vertical="center" wrapText="1"/>
    </xf>
    <xf numFmtId="0" fontId="12" fillId="2" borderId="63" xfId="0" applyFont="1" applyFill="1" applyBorder="1" applyAlignment="1">
      <alignment horizontal="center" wrapText="1"/>
    </xf>
    <xf numFmtId="0" fontId="58" fillId="2" borderId="51" xfId="0" applyFont="1" applyFill="1" applyBorder="1" applyAlignment="1">
      <alignment horizontal="left" vertical="center" wrapText="1"/>
    </xf>
    <xf numFmtId="0" fontId="60" fillId="2" borderId="55" xfId="0" applyFont="1" applyFill="1" applyBorder="1" applyAlignment="1">
      <alignment horizontal="center"/>
    </xf>
    <xf numFmtId="0" fontId="87" fillId="2" borderId="57" xfId="2" applyFont="1" applyFill="1" applyBorder="1" applyAlignment="1">
      <alignment horizontal="left" vertical="center" wrapText="1"/>
    </xf>
    <xf numFmtId="0" fontId="91" fillId="0" borderId="118" xfId="2" applyFont="1" applyBorder="1"/>
    <xf numFmtId="0" fontId="91" fillId="0" borderId="74" xfId="2" applyFont="1" applyBorder="1"/>
    <xf numFmtId="0" fontId="89" fillId="3" borderId="111" xfId="2" applyFont="1" applyFill="1" applyBorder="1" applyAlignment="1">
      <alignment horizontal="center" vertical="center" wrapText="1"/>
    </xf>
    <xf numFmtId="0" fontId="91" fillId="0" borderId="120" xfId="2" applyFont="1" applyBorder="1"/>
    <xf numFmtId="0" fontId="87" fillId="2" borderId="51" xfId="2" applyFont="1" applyFill="1" applyBorder="1" applyAlignment="1">
      <alignment horizontal="left" vertical="center" wrapText="1"/>
    </xf>
    <xf numFmtId="0" fontId="91" fillId="0" borderId="30" xfId="2" applyFont="1" applyBorder="1"/>
    <xf numFmtId="0" fontId="91" fillId="0" borderId="52" xfId="2" applyFont="1" applyBorder="1"/>
    <xf numFmtId="0" fontId="90" fillId="2" borderId="11" xfId="2" applyFont="1" applyFill="1" applyBorder="1" applyAlignment="1">
      <alignment horizontal="left" vertical="center" wrapText="1"/>
    </xf>
    <xf numFmtId="0" fontId="91" fillId="0" borderId="13" xfId="2" applyFont="1" applyBorder="1"/>
    <xf numFmtId="0" fontId="87" fillId="2" borderId="57" xfId="2" applyFont="1" applyFill="1" applyBorder="1" applyAlignment="1">
      <alignment horizontal="center" vertical="center" wrapText="1"/>
    </xf>
    <xf numFmtId="0" fontId="87" fillId="2" borderId="11" xfId="2" applyFont="1" applyFill="1" applyBorder="1" applyAlignment="1">
      <alignment horizontal="left" vertical="center"/>
    </xf>
    <xf numFmtId="0" fontId="90" fillId="2" borderId="70" xfId="2" applyFont="1" applyFill="1" applyBorder="1" applyAlignment="1">
      <alignment horizontal="left" vertical="top" wrapText="1"/>
    </xf>
    <xf numFmtId="0" fontId="91" fillId="0" borderId="130" xfId="2" applyFont="1" applyBorder="1"/>
    <xf numFmtId="0" fontId="91" fillId="0" borderId="67" xfId="2" applyFont="1" applyBorder="1"/>
    <xf numFmtId="0" fontId="87" fillId="2" borderId="123" xfId="2" applyFont="1" applyFill="1" applyBorder="1" applyAlignment="1">
      <alignment horizontal="center"/>
    </xf>
    <xf numFmtId="0" fontId="91" fillId="0" borderId="134" xfId="2" applyFont="1" applyBorder="1"/>
    <xf numFmtId="0" fontId="87" fillId="2" borderId="134" xfId="2" applyFont="1" applyFill="1" applyBorder="1" applyAlignment="1">
      <alignment horizontal="center"/>
    </xf>
    <xf numFmtId="0" fontId="87" fillId="2" borderId="96" xfId="2" applyFont="1" applyFill="1" applyBorder="1" applyAlignment="1">
      <alignment horizontal="left" vertical="top"/>
    </xf>
    <xf numFmtId="0" fontId="91" fillId="0" borderId="101" xfId="2" applyFont="1" applyBorder="1"/>
    <xf numFmtId="0" fontId="91" fillId="0" borderId="131" xfId="2" applyFont="1" applyBorder="1"/>
    <xf numFmtId="0" fontId="91" fillId="0" borderId="102" xfId="2" applyFont="1" applyBorder="1"/>
    <xf numFmtId="0" fontId="87" fillId="2" borderId="11" xfId="2" applyFont="1" applyFill="1" applyBorder="1" applyAlignment="1">
      <alignment horizontal="left" vertical="center" wrapText="1"/>
    </xf>
    <xf numFmtId="0" fontId="89" fillId="3" borderId="50" xfId="2" applyFont="1" applyFill="1" applyBorder="1" applyAlignment="1">
      <alignment horizontal="center" vertical="center"/>
    </xf>
    <xf numFmtId="0" fontId="91" fillId="0" borderId="141" xfId="2" applyFont="1" applyBorder="1"/>
    <xf numFmtId="0" fontId="90" fillId="0" borderId="70" xfId="2" applyFont="1" applyBorder="1" applyAlignment="1">
      <alignment horizontal="left" vertical="top" wrapText="1"/>
    </xf>
    <xf numFmtId="0" fontId="87" fillId="2" borderId="11" xfId="2" applyFont="1" applyFill="1" applyBorder="1" applyAlignment="1">
      <alignment horizontal="center" vertical="center" wrapText="1"/>
    </xf>
    <xf numFmtId="9" fontId="87" fillId="2" borderId="125" xfId="2" applyNumberFormat="1" applyFont="1" applyFill="1" applyAlignment="1">
      <alignment horizontal="center" vertical="center" wrapText="1"/>
    </xf>
    <xf numFmtId="0" fontId="91" fillId="0" borderId="125" xfId="2" applyFont="1"/>
    <xf numFmtId="0" fontId="87" fillId="2" borderId="121" xfId="2" applyFont="1" applyFill="1" applyBorder="1" applyAlignment="1">
      <alignment horizontal="center" vertical="top" wrapText="1"/>
    </xf>
    <xf numFmtId="0" fontId="91" fillId="0" borderId="121" xfId="2" applyFont="1" applyBorder="1"/>
    <xf numFmtId="0" fontId="87" fillId="2" borderId="96" xfId="2" applyFont="1" applyFill="1" applyBorder="1" applyAlignment="1">
      <alignment horizontal="center" vertical="center" wrapText="1"/>
    </xf>
    <xf numFmtId="0" fontId="91" fillId="0" borderId="143" xfId="2" applyFont="1" applyBorder="1"/>
    <xf numFmtId="0" fontId="91" fillId="0" borderId="43" xfId="2" applyFont="1" applyBorder="1"/>
    <xf numFmtId="0" fontId="91" fillId="0" borderId="122" xfId="2" applyFont="1" applyBorder="1"/>
    <xf numFmtId="0" fontId="87" fillId="2" borderId="83" xfId="2" applyFont="1" applyFill="1" applyBorder="1" applyAlignment="1">
      <alignment horizontal="left" vertical="center" wrapText="1"/>
    </xf>
    <xf numFmtId="0" fontId="91" fillId="0" borderId="140" xfId="2" applyFont="1" applyBorder="1"/>
    <xf numFmtId="0" fontId="91" fillId="0" borderId="85" xfId="2" applyFont="1" applyBorder="1"/>
    <xf numFmtId="0" fontId="87" fillId="0" borderId="57" xfId="2" applyFont="1" applyBorder="1" applyAlignment="1">
      <alignment horizontal="center" vertical="center" wrapText="1"/>
    </xf>
    <xf numFmtId="0" fontId="92" fillId="0" borderId="125" xfId="2" applyFont="1" applyAlignment="1">
      <alignment horizontal="center"/>
    </xf>
    <xf numFmtId="0" fontId="86" fillId="0" borderId="125" xfId="2"/>
    <xf numFmtId="0" fontId="89" fillId="3" borderId="120" xfId="2" applyFont="1" applyFill="1" applyBorder="1" applyAlignment="1">
      <alignment horizontal="center" vertical="center" wrapText="1"/>
    </xf>
    <xf numFmtId="0" fontId="91" fillId="0" borderId="145" xfId="2" applyFont="1" applyBorder="1"/>
    <xf numFmtId="0" fontId="63" fillId="2" borderId="55" xfId="0" applyFont="1" applyFill="1" applyBorder="1" applyAlignment="1">
      <alignment horizontal="center" vertical="center" wrapText="1"/>
    </xf>
    <xf numFmtId="0" fontId="12" fillId="9" borderId="55" xfId="0" applyFont="1" applyFill="1" applyBorder="1" applyAlignment="1">
      <alignment horizontal="center" vertical="center" wrapText="1"/>
    </xf>
    <xf numFmtId="0" fontId="12" fillId="0" borderId="103" xfId="0" applyFont="1" applyBorder="1" applyAlignment="1">
      <alignment horizontal="center" wrapText="1"/>
    </xf>
    <xf numFmtId="168" fontId="12" fillId="0" borderId="3" xfId="0" applyNumberFormat="1" applyFont="1" applyBorder="1" applyAlignment="1">
      <alignment horizontal="center" vertical="center" wrapText="1"/>
    </xf>
    <xf numFmtId="9" fontId="12" fillId="0" borderId="0" xfId="0" applyNumberFormat="1" applyFont="1" applyAlignment="1">
      <alignment horizontal="center" vertical="center" wrapText="1"/>
    </xf>
    <xf numFmtId="0" fontId="12" fillId="0" borderId="51" xfId="0" applyFont="1" applyBorder="1" applyAlignment="1">
      <alignment horizontal="center" vertical="center" wrapText="1"/>
    </xf>
    <xf numFmtId="0" fontId="12" fillId="2" borderId="3" xfId="0" applyFont="1" applyFill="1" applyBorder="1" applyAlignment="1">
      <alignment horizontal="left" vertical="center" wrapText="1"/>
    </xf>
    <xf numFmtId="9" fontId="12" fillId="2" borderId="6" xfId="0" applyNumberFormat="1" applyFont="1" applyFill="1" applyBorder="1" applyAlignment="1">
      <alignment horizontal="center" vertical="center" wrapText="1"/>
    </xf>
    <xf numFmtId="0" fontId="2" fillId="0" borderId="125" xfId="0" applyFont="1" applyBorder="1"/>
    <xf numFmtId="0" fontId="30" fillId="2" borderId="59" xfId="0" applyFont="1" applyFill="1" applyBorder="1" applyAlignment="1">
      <alignment horizontal="left" vertical="top" wrapText="1"/>
    </xf>
    <xf numFmtId="0" fontId="2" fillId="0" borderId="124" xfId="0" applyFont="1" applyBorder="1"/>
    <xf numFmtId="0" fontId="36" fillId="3" borderId="94" xfId="0" applyFont="1" applyFill="1" applyBorder="1" applyAlignment="1">
      <alignment horizontal="center"/>
    </xf>
    <xf numFmtId="0" fontId="2" fillId="0" borderId="88" xfId="0" applyFont="1" applyBorder="1"/>
    <xf numFmtId="0" fontId="2" fillId="0" borderId="95" xfId="0" applyFont="1" applyBorder="1"/>
    <xf numFmtId="0" fontId="36" fillId="3" borderId="86" xfId="0" applyFont="1" applyFill="1" applyBorder="1" applyAlignment="1">
      <alignment horizontal="center"/>
    </xf>
    <xf numFmtId="0" fontId="34" fillId="0" borderId="4" xfId="0" applyFont="1" applyBorder="1" applyAlignment="1">
      <alignment horizontal="center"/>
    </xf>
    <xf numFmtId="0" fontId="31" fillId="0" borderId="35" xfId="0" applyFont="1" applyBorder="1"/>
    <xf numFmtId="0" fontId="34" fillId="11" borderId="1" xfId="0" applyFont="1" applyFill="1" applyBorder="1" applyAlignment="1">
      <alignment horizontal="center" vertical="center"/>
    </xf>
    <xf numFmtId="0" fontId="34" fillId="12" borderId="87" xfId="0" applyFont="1" applyFill="1" applyBorder="1" applyAlignment="1">
      <alignment horizontal="left" wrapText="1"/>
    </xf>
    <xf numFmtId="0" fontId="34" fillId="11" borderId="87" xfId="0" applyFont="1" applyFill="1" applyBorder="1" applyAlignment="1">
      <alignment horizontal="center"/>
    </xf>
    <xf numFmtId="0" fontId="38" fillId="0" borderId="0" xfId="0" applyFont="1" applyAlignment="1">
      <alignment horizontal="center"/>
    </xf>
    <xf numFmtId="0" fontId="34" fillId="11" borderId="3" xfId="0" applyFont="1" applyFill="1" applyBorder="1"/>
    <xf numFmtId="0" fontId="34" fillId="11" borderId="87" xfId="0" applyFont="1" applyFill="1" applyBorder="1" applyAlignment="1">
      <alignment horizontal="left"/>
    </xf>
    <xf numFmtId="0" fontId="34" fillId="11" borderId="87" xfId="0" applyFont="1" applyFill="1" applyBorder="1" applyAlignment="1">
      <alignment horizontal="left" wrapText="1"/>
    </xf>
    <xf numFmtId="0" fontId="34" fillId="11" borderId="65" xfId="0" applyFont="1" applyFill="1" applyBorder="1" applyAlignment="1">
      <alignment horizontal="center"/>
    </xf>
    <xf numFmtId="9" fontId="34" fillId="11" borderId="87" xfId="0" applyNumberFormat="1" applyFont="1" applyFill="1" applyBorder="1" applyAlignment="1">
      <alignment horizontal="center"/>
    </xf>
    <xf numFmtId="0" fontId="5" fillId="0" borderId="0" xfId="0" applyFont="1"/>
    <xf numFmtId="0" fontId="34" fillId="11" borderId="75" xfId="0" applyFont="1" applyFill="1" applyBorder="1" applyAlignment="1">
      <alignment horizontal="center" vertical="top"/>
    </xf>
    <xf numFmtId="0" fontId="36" fillId="3" borderId="9" xfId="0" applyFont="1" applyFill="1" applyBorder="1" applyAlignment="1">
      <alignment horizontal="center" wrapText="1"/>
    </xf>
    <xf numFmtId="0" fontId="2" fillId="0" borderId="91" xfId="0" applyFont="1" applyBorder="1"/>
    <xf numFmtId="0" fontId="2" fillId="0" borderId="45" xfId="0" applyFont="1" applyBorder="1"/>
    <xf numFmtId="0" fontId="37" fillId="0" borderId="91" xfId="0" applyFont="1" applyBorder="1" applyAlignment="1">
      <alignment horizontal="left" vertical="top"/>
    </xf>
    <xf numFmtId="0" fontId="37" fillId="0" borderId="9" xfId="0" applyFont="1" applyBorder="1" applyAlignment="1">
      <alignment horizontal="left" vertical="top"/>
    </xf>
    <xf numFmtId="0" fontId="34" fillId="11" borderId="3" xfId="0" applyFont="1" applyFill="1" applyBorder="1" applyAlignment="1">
      <alignment horizontal="center"/>
    </xf>
    <xf numFmtId="0" fontId="34" fillId="9" borderId="87" xfId="0" applyFont="1" applyFill="1" applyBorder="1" applyAlignment="1">
      <alignment horizontal="center"/>
    </xf>
    <xf numFmtId="0" fontId="36" fillId="3" borderId="86" xfId="0" applyFont="1" applyFill="1" applyBorder="1" applyAlignment="1">
      <alignment horizontal="center" wrapText="1"/>
    </xf>
    <xf numFmtId="0" fontId="37" fillId="11" borderId="87" xfId="0" applyFont="1" applyFill="1" applyBorder="1" applyAlignment="1">
      <alignment horizontal="left"/>
    </xf>
    <xf numFmtId="0" fontId="37" fillId="11" borderId="90" xfId="0" applyFont="1" applyFill="1" applyBorder="1" applyAlignment="1">
      <alignment horizontal="left" vertical="top"/>
    </xf>
    <xf numFmtId="181" fontId="34" fillId="11" borderId="87" xfId="0" applyNumberFormat="1" applyFont="1" applyFill="1" applyBorder="1" applyAlignment="1">
      <alignment horizontal="center"/>
    </xf>
    <xf numFmtId="0" fontId="12" fillId="10" borderId="3" xfId="0" applyFont="1" applyFill="1" applyBorder="1" applyAlignment="1">
      <alignment horizontal="center" vertical="center" wrapText="1"/>
    </xf>
    <xf numFmtId="0" fontId="5" fillId="0" borderId="35" xfId="0" applyFont="1" applyBorder="1"/>
    <xf numFmtId="0" fontId="40" fillId="0" borderId="4" xfId="0" applyFont="1" applyBorder="1" applyAlignment="1">
      <alignment horizontal="center"/>
    </xf>
    <xf numFmtId="0" fontId="40" fillId="11" borderId="87" xfId="0" applyFont="1" applyFill="1" applyBorder="1" applyAlignment="1">
      <alignment horizontal="center"/>
    </xf>
    <xf numFmtId="0" fontId="44" fillId="0" borderId="0" xfId="0" applyFont="1" applyAlignment="1">
      <alignment horizontal="center"/>
    </xf>
    <xf numFmtId="0" fontId="42" fillId="3" borderId="94" xfId="0" applyFont="1" applyFill="1" applyBorder="1" applyAlignment="1">
      <alignment horizontal="center"/>
    </xf>
    <xf numFmtId="0" fontId="42" fillId="3" borderId="86" xfId="0" applyFont="1" applyFill="1" applyBorder="1" applyAlignment="1">
      <alignment horizontal="center"/>
    </xf>
    <xf numFmtId="0" fontId="42" fillId="3" borderId="9" xfId="0" applyFont="1" applyFill="1" applyBorder="1" applyAlignment="1">
      <alignment horizontal="center"/>
    </xf>
    <xf numFmtId="0" fontId="43" fillId="0" borderId="91" xfId="0" applyFont="1" applyBorder="1" applyAlignment="1">
      <alignment horizontal="left" vertical="top"/>
    </xf>
    <xf numFmtId="0" fontId="40" fillId="11" borderId="75" xfId="0" applyFont="1" applyFill="1" applyBorder="1" applyAlignment="1">
      <alignment horizontal="center" vertical="top"/>
    </xf>
    <xf numFmtId="0" fontId="43" fillId="0" borderId="9" xfId="0" applyFont="1" applyBorder="1" applyAlignment="1">
      <alignment horizontal="left" vertical="top"/>
    </xf>
    <xf numFmtId="0" fontId="40" fillId="11" borderId="65" xfId="0" applyFont="1" applyFill="1" applyBorder="1" applyAlignment="1">
      <alignment horizontal="center"/>
    </xf>
    <xf numFmtId="0" fontId="40" fillId="11" borderId="1" xfId="0" applyFont="1" applyFill="1" applyBorder="1" applyAlignment="1">
      <alignment horizontal="center"/>
    </xf>
    <xf numFmtId="0" fontId="40" fillId="11" borderId="87" xfId="0" applyFont="1" applyFill="1" applyBorder="1" applyAlignment="1">
      <alignment horizontal="left"/>
    </xf>
    <xf numFmtId="0" fontId="40" fillId="11" borderId="3" xfId="0" applyFont="1" applyFill="1" applyBorder="1" applyAlignment="1">
      <alignment horizontal="center"/>
    </xf>
    <xf numFmtId="0" fontId="41" fillId="3" borderId="96" xfId="0" applyFont="1" applyFill="1" applyBorder="1" applyAlignment="1">
      <alignment horizontal="left"/>
    </xf>
    <xf numFmtId="0" fontId="43" fillId="11" borderId="87" xfId="0" applyFont="1" applyFill="1" applyBorder="1" applyAlignment="1">
      <alignment horizontal="left"/>
    </xf>
    <xf numFmtId="0" fontId="40" fillId="11" borderId="3" xfId="0" applyFont="1" applyFill="1" applyBorder="1"/>
    <xf numFmtId="0" fontId="43" fillId="11" borderId="90" xfId="0" applyFont="1" applyFill="1" applyBorder="1" applyAlignment="1">
      <alignment horizontal="left" vertical="top"/>
    </xf>
    <xf numFmtId="0" fontId="94" fillId="2" borderId="57" xfId="2" applyFont="1" applyFill="1" applyBorder="1" applyAlignment="1">
      <alignment horizontal="left" vertical="center" wrapText="1"/>
    </xf>
    <xf numFmtId="0" fontId="91" fillId="0" borderId="123" xfId="2" applyFont="1" applyBorder="1"/>
    <xf numFmtId="0" fontId="87" fillId="2" borderId="120" xfId="2" applyFont="1" applyFill="1" applyBorder="1" applyAlignment="1">
      <alignment horizontal="center" vertical="center" wrapText="1"/>
    </xf>
    <xf numFmtId="0" fontId="91" fillId="0" borderId="105" xfId="2" applyFont="1" applyBorder="1"/>
    <xf numFmtId="0" fontId="87" fillId="2" borderId="57" xfId="2" applyFont="1" applyFill="1" applyBorder="1" applyAlignment="1">
      <alignment horizontal="left" vertical="center"/>
    </xf>
    <xf numFmtId="0" fontId="87" fillId="2" borderId="123" xfId="2" applyFont="1" applyFill="1" applyBorder="1" applyAlignment="1">
      <alignment horizontal="center" wrapText="1"/>
    </xf>
    <xf numFmtId="0" fontId="87" fillId="2" borderId="134" xfId="2" applyFont="1" applyFill="1" applyBorder="1" applyAlignment="1">
      <alignment horizontal="center" wrapText="1"/>
    </xf>
    <xf numFmtId="0" fontId="89" fillId="3" borderId="111" xfId="2" applyFont="1" applyFill="1" applyBorder="1" applyAlignment="1">
      <alignment horizontal="center" vertical="center"/>
    </xf>
    <xf numFmtId="0" fontId="87" fillId="2" borderId="131" xfId="2" applyFont="1" applyFill="1" applyBorder="1" applyAlignment="1">
      <alignment horizontal="left" vertical="center" wrapText="1"/>
    </xf>
    <xf numFmtId="0" fontId="90" fillId="0" borderId="130" xfId="2" applyFont="1" applyBorder="1" applyAlignment="1">
      <alignment horizontal="left" vertical="top" wrapText="1"/>
    </xf>
    <xf numFmtId="9" fontId="87" fillId="2" borderId="134" xfId="2" applyNumberFormat="1" applyFont="1" applyFill="1" applyBorder="1" applyAlignment="1">
      <alignment horizontal="center" vertical="center" wrapText="1"/>
    </xf>
    <xf numFmtId="0" fontId="87" fillId="2" borderId="96" xfId="2" applyFont="1" applyFill="1" applyBorder="1" applyAlignment="1">
      <alignment horizontal="left" vertical="top" wrapText="1"/>
    </xf>
    <xf numFmtId="0" fontId="96" fillId="2" borderId="57" xfId="2" applyFont="1" applyFill="1" applyBorder="1" applyAlignment="1">
      <alignment horizontal="center" vertical="center" wrapText="1"/>
    </xf>
    <xf numFmtId="0" fontId="97" fillId="2" borderId="57" xfId="2" applyFont="1" applyFill="1" applyBorder="1" applyAlignment="1">
      <alignment horizontal="center" vertical="center" wrapText="1"/>
    </xf>
    <xf numFmtId="9" fontId="87" fillId="2" borderId="11" xfId="2" applyNumberFormat="1" applyFont="1" applyFill="1" applyBorder="1" applyAlignment="1">
      <alignment horizontal="center" vertical="center" wrapText="1"/>
    </xf>
    <xf numFmtId="0" fontId="12" fillId="2" borderId="83" xfId="0" applyFont="1" applyFill="1" applyBorder="1" applyAlignment="1">
      <alignment horizontal="center" vertical="center" wrapText="1"/>
    </xf>
    <xf numFmtId="0" fontId="87" fillId="2" borderId="51" xfId="2" applyFont="1" applyFill="1" applyBorder="1" applyAlignment="1">
      <alignment horizontal="center" vertical="center" wrapText="1"/>
    </xf>
    <xf numFmtId="0" fontId="12" fillId="10" borderId="55" xfId="0" applyFont="1" applyFill="1" applyBorder="1" applyAlignment="1">
      <alignment horizontal="center" vertical="center" wrapText="1"/>
    </xf>
    <xf numFmtId="0" fontId="87" fillId="11" borderId="11" xfId="2" applyFont="1" applyFill="1" applyBorder="1" applyAlignment="1">
      <alignment horizontal="center" vertical="center" wrapText="1"/>
    </xf>
    <xf numFmtId="0" fontId="100" fillId="11" borderId="137" xfId="2" applyFont="1" applyFill="1" applyBorder="1"/>
    <xf numFmtId="0" fontId="98" fillId="11" borderId="118" xfId="2" applyFont="1" applyFill="1" applyBorder="1" applyAlignment="1">
      <alignment wrapText="1"/>
    </xf>
    <xf numFmtId="0" fontId="90" fillId="0" borderId="70" xfId="2" applyFont="1" applyBorder="1" applyAlignment="1">
      <alignment horizontal="left" vertical="center" wrapText="1"/>
    </xf>
    <xf numFmtId="0" fontId="87" fillId="2" borderId="125" xfId="2" applyFont="1" applyFill="1" applyAlignment="1">
      <alignment horizontal="center"/>
    </xf>
    <xf numFmtId="0" fontId="87" fillId="2" borderId="143" xfId="2" applyFont="1" applyFill="1" applyBorder="1" applyAlignment="1">
      <alignment horizontal="left" vertical="center" wrapText="1"/>
    </xf>
    <xf numFmtId="0" fontId="87" fillId="11" borderId="57" xfId="2" applyFont="1" applyFill="1" applyBorder="1" applyAlignment="1">
      <alignment horizontal="left" vertical="center" wrapText="1"/>
    </xf>
    <xf numFmtId="184" fontId="87" fillId="2" borderId="11" xfId="2" applyNumberFormat="1" applyFont="1" applyFill="1" applyBorder="1" applyAlignment="1">
      <alignment horizontal="center" vertical="center" wrapText="1"/>
    </xf>
    <xf numFmtId="0" fontId="87" fillId="2" borderId="40" xfId="2" applyFont="1" applyFill="1" applyBorder="1" applyAlignment="1">
      <alignment horizontal="center" vertical="center" wrapText="1"/>
    </xf>
    <xf numFmtId="0" fontId="91" fillId="0" borderId="45" xfId="2" applyFont="1" applyBorder="1"/>
    <xf numFmtId="17" fontId="87" fillId="2" borderId="57" xfId="2" applyNumberFormat="1" applyFont="1" applyFill="1" applyBorder="1" applyAlignment="1">
      <alignment horizontal="left" vertical="center" wrapText="1"/>
    </xf>
    <xf numFmtId="0" fontId="89" fillId="3" borderId="70" xfId="2" applyFont="1" applyFill="1" applyBorder="1" applyAlignment="1">
      <alignment horizontal="center" vertical="center" wrapText="1"/>
    </xf>
    <xf numFmtId="0" fontId="87" fillId="2" borderId="118" xfId="2" applyFont="1" applyFill="1" applyBorder="1" applyAlignment="1">
      <alignment horizontal="center" vertical="center" wrapText="1"/>
    </xf>
    <xf numFmtId="0" fontId="102" fillId="2" borderId="118" xfId="2" applyFont="1" applyFill="1" applyBorder="1" applyAlignment="1">
      <alignment horizontal="center" vertical="center" wrapText="1"/>
    </xf>
    <xf numFmtId="0" fontId="87" fillId="2" borderId="140" xfId="2" applyFont="1" applyFill="1" applyBorder="1" applyAlignment="1">
      <alignment horizontal="left" vertical="center" wrapText="1"/>
    </xf>
    <xf numFmtId="49" fontId="88" fillId="3" borderId="117" xfId="2" applyNumberFormat="1" applyFont="1" applyFill="1" applyBorder="1" applyAlignment="1">
      <alignment horizontal="center" vertical="center"/>
    </xf>
    <xf numFmtId="0" fontId="91" fillId="0" borderId="117" xfId="2" applyFont="1" applyBorder="1"/>
    <xf numFmtId="0" fontId="91" fillId="0" borderId="110" xfId="2" applyFont="1" applyBorder="1"/>
    <xf numFmtId="0" fontId="98" fillId="11" borderId="118" xfId="2" applyFont="1" applyFill="1" applyBorder="1" applyAlignment="1">
      <alignment vertical="center" wrapText="1"/>
    </xf>
    <xf numFmtId="10" fontId="87" fillId="2" borderId="57" xfId="2" applyNumberFormat="1" applyFont="1" applyFill="1" applyBorder="1" applyAlignment="1">
      <alignment horizontal="left" vertical="center" wrapText="1"/>
    </xf>
    <xf numFmtId="0" fontId="99" fillId="11" borderId="11" xfId="2" applyFont="1" applyFill="1" applyBorder="1" applyAlignment="1">
      <alignment horizontal="center" vertical="center"/>
    </xf>
    <xf numFmtId="0" fontId="87" fillId="11" borderId="143" xfId="2" applyFont="1" applyFill="1" applyBorder="1" applyAlignment="1">
      <alignment horizontal="center" vertical="center" wrapText="1"/>
    </xf>
    <xf numFmtId="0" fontId="87" fillId="2" borderId="118" xfId="2" applyFont="1" applyFill="1" applyBorder="1" applyAlignment="1">
      <alignment horizontal="left" vertical="center" wrapText="1"/>
    </xf>
    <xf numFmtId="0" fontId="34" fillId="11" borderId="87" xfId="0" applyFont="1" applyFill="1" applyBorder="1" applyAlignment="1">
      <alignment horizontal="left" vertical="top" wrapText="1"/>
    </xf>
    <xf numFmtId="0" fontId="37" fillId="0" borderId="59" xfId="0" applyFont="1" applyBorder="1" applyAlignment="1">
      <alignment vertical="center"/>
    </xf>
    <xf numFmtId="0" fontId="34" fillId="11" borderId="75" xfId="0" applyFont="1" applyFill="1" applyBorder="1" applyAlignment="1">
      <alignment horizontal="center" vertical="top" wrapText="1"/>
    </xf>
    <xf numFmtId="0" fontId="34" fillId="11" borderId="1" xfId="0" applyFont="1" applyFill="1" applyBorder="1" applyAlignment="1">
      <alignment horizontal="center" wrapText="1"/>
    </xf>
    <xf numFmtId="0" fontId="12" fillId="2" borderId="1" xfId="0" applyFont="1" applyFill="1" applyBorder="1" applyAlignment="1">
      <alignment horizontal="left" vertical="top" wrapText="1"/>
    </xf>
    <xf numFmtId="0" fontId="2" fillId="0" borderId="133" xfId="0" applyFont="1" applyBorder="1"/>
    <xf numFmtId="0" fontId="2" fillId="0" borderId="134" xfId="0" applyFont="1" applyBorder="1"/>
    <xf numFmtId="0" fontId="37" fillId="0" borderId="62" xfId="0" applyFont="1" applyBorder="1" applyAlignment="1">
      <alignment vertical="center"/>
    </xf>
    <xf numFmtId="0" fontId="37" fillId="11" borderId="130" xfId="0" applyFont="1" applyFill="1" applyBorder="1" applyAlignment="1">
      <alignment vertical="center"/>
    </xf>
    <xf numFmtId="0" fontId="34" fillId="11" borderId="87" xfId="0" applyFont="1" applyFill="1" applyBorder="1" applyAlignment="1">
      <alignment horizontal="center" vertical="center" wrapText="1"/>
    </xf>
    <xf numFmtId="0" fontId="37" fillId="11" borderId="130" xfId="0" applyFont="1" applyFill="1" applyBorder="1" applyAlignment="1">
      <alignment horizontal="left" vertical="center" wrapText="1"/>
    </xf>
    <xf numFmtId="0" fontId="34" fillId="11" borderId="65" xfId="0" applyFont="1" applyFill="1" applyBorder="1" applyAlignment="1">
      <alignment horizontal="center" wrapText="1"/>
    </xf>
    <xf numFmtId="0" fontId="34" fillId="11" borderId="87" xfId="0" applyFont="1" applyFill="1" applyBorder="1"/>
    <xf numFmtId="0" fontId="34" fillId="11" borderId="87" xfId="0" applyFont="1" applyFill="1" applyBorder="1" applyAlignment="1">
      <alignment horizontal="left" vertical="center" wrapText="1"/>
    </xf>
    <xf numFmtId="0" fontId="34" fillId="11" borderId="131" xfId="0" applyFont="1" applyFill="1" applyBorder="1" applyAlignment="1">
      <alignment horizontal="center" wrapText="1"/>
    </xf>
    <xf numFmtId="49" fontId="35" fillId="3" borderId="115" xfId="0" applyNumberFormat="1" applyFont="1" applyFill="1" applyBorder="1" applyAlignment="1">
      <alignment horizontal="left" vertical="center"/>
    </xf>
    <xf numFmtId="0" fontId="2" fillId="0" borderId="126" xfId="0" applyFont="1" applyBorder="1"/>
    <xf numFmtId="0" fontId="34" fillId="2" borderId="65" xfId="0" applyFont="1" applyFill="1" applyBorder="1" applyAlignment="1">
      <alignment horizontal="center" vertical="center"/>
    </xf>
    <xf numFmtId="0" fontId="49" fillId="11" borderId="87" xfId="0" applyFont="1" applyFill="1" applyBorder="1" applyAlignment="1">
      <alignment horizontal="center"/>
    </xf>
    <xf numFmtId="0" fontId="49" fillId="11" borderId="87" xfId="0" applyFont="1" applyFill="1" applyBorder="1" applyAlignment="1">
      <alignment horizontal="left"/>
    </xf>
    <xf numFmtId="179" fontId="40" fillId="0" borderId="4" xfId="0" applyNumberFormat="1" applyFont="1" applyBorder="1" applyAlignment="1">
      <alignment horizontal="left"/>
    </xf>
    <xf numFmtId="0" fontId="15" fillId="0" borderId="4" xfId="0" applyFont="1" applyBorder="1" applyAlignment="1">
      <alignment horizontal="center"/>
    </xf>
    <xf numFmtId="0" fontId="40" fillId="0" borderId="4" xfId="0" applyFont="1" applyBorder="1" applyAlignment="1">
      <alignment horizontal="left"/>
    </xf>
    <xf numFmtId="0" fontId="43" fillId="0" borderId="91" xfId="0" applyFont="1" applyBorder="1" applyAlignment="1">
      <alignment horizontal="left"/>
    </xf>
    <xf numFmtId="0" fontId="43" fillId="0" borderId="9" xfId="0" applyFont="1" applyBorder="1" applyAlignment="1">
      <alignment horizontal="left"/>
    </xf>
    <xf numFmtId="0" fontId="40" fillId="0" borderId="106" xfId="0" applyFont="1" applyBorder="1" applyAlignment="1">
      <alignment horizontal="center" vertical="top"/>
    </xf>
    <xf numFmtId="0" fontId="40" fillId="0" borderId="9" xfId="0" applyFont="1" applyBorder="1" applyAlignment="1">
      <alignment horizontal="center"/>
    </xf>
    <xf numFmtId="0" fontId="40" fillId="0" borderId="35" xfId="0" applyFont="1" applyBorder="1" applyAlignment="1">
      <alignment horizontal="left"/>
    </xf>
    <xf numFmtId="0" fontId="1" fillId="0" borderId="35" xfId="0" applyFont="1" applyBorder="1"/>
    <xf numFmtId="0" fontId="40" fillId="0" borderId="3" xfId="0" applyFont="1" applyBorder="1" applyAlignment="1">
      <alignment horizontal="left"/>
    </xf>
    <xf numFmtId="0" fontId="40" fillId="0" borderId="35" xfId="0" applyFont="1" applyBorder="1" applyAlignment="1">
      <alignment horizontal="center"/>
    </xf>
    <xf numFmtId="0" fontId="41" fillId="3" borderId="96" xfId="0" applyFont="1" applyFill="1" applyBorder="1"/>
    <xf numFmtId="0" fontId="12" fillId="11" borderId="87" xfId="0" applyFont="1" applyFill="1" applyBorder="1" applyAlignment="1">
      <alignment horizontal="left"/>
    </xf>
    <xf numFmtId="0" fontId="47" fillId="0" borderId="4" xfId="0" applyFont="1" applyBorder="1"/>
    <xf numFmtId="0" fontId="12" fillId="0" borderId="4" xfId="0" applyFont="1" applyBorder="1" applyAlignment="1">
      <alignment horizontal="center" vertical="center" wrapText="1"/>
    </xf>
    <xf numFmtId="0" fontId="49" fillId="2" borderId="140" xfId="0" applyFont="1" applyFill="1" applyBorder="1" applyAlignment="1">
      <alignment horizontal="left" vertical="center" wrapText="1"/>
    </xf>
    <xf numFmtId="14" fontId="12" fillId="0" borderId="55" xfId="0" applyNumberFormat="1" applyFont="1" applyBorder="1" applyAlignment="1">
      <alignment horizontal="left" vertical="center" wrapText="1"/>
    </xf>
    <xf numFmtId="0" fontId="7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47" fillId="0" borderId="4" xfId="0" applyFont="1" applyBorder="1" applyAlignment="1">
      <alignment vertical="center" wrapText="1"/>
    </xf>
    <xf numFmtId="0" fontId="12" fillId="0" borderId="35" xfId="0" applyFont="1" applyBorder="1" applyAlignment="1">
      <alignment horizontal="left" vertical="center" wrapText="1"/>
    </xf>
    <xf numFmtId="0" fontId="29" fillId="3" borderId="59" xfId="0" applyFont="1" applyFill="1" applyBorder="1" applyAlignment="1">
      <alignment horizontal="center" vertical="center" wrapText="1"/>
    </xf>
    <xf numFmtId="0" fontId="69" fillId="0" borderId="3" xfId="0" applyFont="1" applyBorder="1" applyAlignment="1">
      <alignment horizontal="center"/>
    </xf>
    <xf numFmtId="0" fontId="4" fillId="0" borderId="35" xfId="0" applyFont="1" applyBorder="1"/>
    <xf numFmtId="0" fontId="12" fillId="0" borderId="4" xfId="0" applyFont="1" applyBorder="1" applyAlignment="1">
      <alignment horizontal="left" vertical="center" wrapText="1"/>
    </xf>
    <xf numFmtId="0" fontId="5" fillId="9" borderId="55" xfId="0" applyFont="1" applyFill="1" applyBorder="1" applyAlignment="1">
      <alignment horizontal="center" vertical="center" wrapText="1"/>
    </xf>
    <xf numFmtId="0" fontId="12" fillId="2" borderId="63" xfId="0" applyFont="1" applyFill="1" applyBorder="1" applyAlignment="1">
      <alignment horizontal="left" vertical="center" wrapText="1"/>
    </xf>
    <xf numFmtId="0" fontId="12" fillId="2" borderId="6" xfId="0" applyFont="1" applyFill="1" applyBorder="1" applyAlignment="1">
      <alignment horizontal="center" wrapText="1"/>
    </xf>
    <xf numFmtId="3" fontId="12" fillId="2" borderId="3" xfId="0" applyNumberFormat="1" applyFont="1" applyFill="1" applyBorder="1" applyAlignment="1">
      <alignment horizontal="center" vertical="center" wrapText="1"/>
    </xf>
    <xf numFmtId="0" fontId="73" fillId="9" borderId="55" xfId="0" applyFont="1" applyFill="1" applyBorder="1" applyAlignment="1">
      <alignment horizontal="center" vertical="center" wrapText="1"/>
    </xf>
    <xf numFmtId="0" fontId="72" fillId="2" borderId="55" xfId="0" applyFont="1" applyFill="1" applyBorder="1" applyAlignment="1">
      <alignment horizontal="center" vertical="center" wrapText="1"/>
    </xf>
    <xf numFmtId="0" fontId="58" fillId="2" borderId="51" xfId="0" applyFont="1" applyFill="1" applyBorder="1" applyAlignment="1">
      <alignment horizontal="center" vertical="center" wrapText="1"/>
    </xf>
    <xf numFmtId="0" fontId="30" fillId="7" borderId="59" xfId="0" applyFont="1" applyFill="1" applyBorder="1" applyAlignment="1">
      <alignment horizontal="left" vertical="top" wrapText="1"/>
    </xf>
    <xf numFmtId="3" fontId="12" fillId="9" borderId="3" xfId="0" applyNumberFormat="1" applyFont="1" applyFill="1" applyBorder="1" applyAlignment="1">
      <alignment horizontal="center" vertical="center" wrapText="1"/>
    </xf>
    <xf numFmtId="0" fontId="87" fillId="11" borderId="118" xfId="2" applyFont="1" applyFill="1" applyBorder="1" applyAlignment="1">
      <alignment horizontal="center" vertical="center" wrapText="1"/>
    </xf>
    <xf numFmtId="0" fontId="10" fillId="2" borderId="55" xfId="0" applyFont="1" applyFill="1" applyBorder="1" applyAlignment="1">
      <alignment horizontal="center" vertical="center" wrapText="1"/>
    </xf>
    <xf numFmtId="0" fontId="29" fillId="2" borderId="49" xfId="0" applyFont="1" applyFill="1" applyBorder="1" applyAlignment="1">
      <alignment horizontal="center" vertical="center"/>
    </xf>
    <xf numFmtId="0" fontId="29" fillId="2" borderId="49" xfId="0" applyFont="1" applyFill="1" applyBorder="1" applyAlignment="1">
      <alignment horizontal="center" vertical="center" wrapText="1"/>
    </xf>
    <xf numFmtId="0" fontId="58" fillId="2" borderId="55" xfId="0" applyFont="1" applyFill="1" applyBorder="1" applyAlignment="1">
      <alignment horizontal="center" vertical="center" wrapText="1"/>
    </xf>
    <xf numFmtId="0" fontId="69" fillId="11" borderId="140" xfId="0" applyFont="1" applyFill="1" applyBorder="1" applyAlignment="1">
      <alignment horizontal="left" vertical="center" wrapText="1"/>
    </xf>
    <xf numFmtId="0" fontId="42" fillId="3" borderId="49" xfId="0" applyFont="1" applyFill="1" applyBorder="1" applyAlignment="1">
      <alignment horizontal="center" vertical="center" wrapText="1"/>
    </xf>
    <xf numFmtId="0" fontId="42" fillId="3" borderId="49" xfId="0" applyFont="1" applyFill="1" applyBorder="1" applyAlignment="1">
      <alignment horizontal="center" vertical="center"/>
    </xf>
    <xf numFmtId="0" fontId="69" fillId="11" borderId="87" xfId="0" applyFont="1" applyFill="1" applyBorder="1" applyAlignment="1">
      <alignment horizontal="left" vertical="center" wrapText="1"/>
    </xf>
    <xf numFmtId="0" fontId="69" fillId="11" borderId="87" xfId="0" applyFont="1" applyFill="1" applyBorder="1" applyAlignment="1">
      <alignment horizontal="left"/>
    </xf>
    <xf numFmtId="0" fontId="30" fillId="0" borderId="108" xfId="0" applyFont="1" applyBorder="1" applyAlignment="1">
      <alignment horizontal="left" vertical="center" wrapText="1"/>
    </xf>
    <xf numFmtId="0" fontId="12" fillId="11" borderId="75" xfId="0" applyFont="1" applyFill="1" applyBorder="1" applyAlignment="1">
      <alignment horizontal="center" vertical="top" wrapText="1"/>
    </xf>
    <xf numFmtId="0" fontId="12" fillId="11" borderId="1" xfId="0" applyFont="1" applyFill="1" applyBorder="1" applyAlignment="1">
      <alignment horizontal="center" vertical="center" wrapText="1"/>
    </xf>
    <xf numFmtId="0" fontId="12" fillId="11" borderId="65" xfId="0" applyFont="1" applyFill="1" applyBorder="1" applyAlignment="1">
      <alignment horizontal="center" vertical="center" wrapText="1"/>
    </xf>
    <xf numFmtId="0" fontId="40" fillId="9" borderId="87" xfId="0" applyFont="1" applyFill="1" applyBorder="1" applyAlignment="1">
      <alignment horizontal="left" vertical="center" wrapText="1"/>
    </xf>
    <xf numFmtId="0" fontId="12" fillId="11" borderId="65" xfId="0" applyFont="1" applyFill="1" applyBorder="1" applyAlignment="1">
      <alignment horizontal="left"/>
    </xf>
    <xf numFmtId="0" fontId="12" fillId="0" borderId="2" xfId="0" applyFont="1" applyBorder="1" applyAlignment="1">
      <alignment horizontal="center"/>
    </xf>
    <xf numFmtId="0" fontId="5" fillId="11" borderId="3" xfId="0" applyFont="1" applyFill="1" applyBorder="1" applyAlignment="1">
      <alignment horizontal="left" vertical="center" wrapText="1"/>
    </xf>
    <xf numFmtId="0" fontId="12" fillId="11" borderId="142" xfId="0" applyFont="1" applyFill="1" applyBorder="1" applyAlignment="1">
      <alignment horizontal="left"/>
    </xf>
    <xf numFmtId="0" fontId="12" fillId="11" borderId="142" xfId="0" applyFont="1" applyFill="1" applyBorder="1" applyAlignment="1">
      <alignment horizontal="center"/>
    </xf>
    <xf numFmtId="0" fontId="2" fillId="0" borderId="143" xfId="0" applyFont="1" applyBorder="1"/>
    <xf numFmtId="0" fontId="12" fillId="11" borderId="131" xfId="0" applyFont="1" applyFill="1" applyBorder="1" applyAlignment="1">
      <alignment horizontal="left" vertical="top" wrapText="1"/>
    </xf>
    <xf numFmtId="0" fontId="12" fillId="9" borderId="131" xfId="0" applyFont="1" applyFill="1" applyBorder="1" applyAlignment="1">
      <alignment horizontal="left" vertical="top" wrapText="1"/>
    </xf>
    <xf numFmtId="0" fontId="12" fillId="0" borderId="55" xfId="0" applyFont="1" applyBorder="1" applyAlignment="1">
      <alignment horizontal="center" vertical="center"/>
    </xf>
    <xf numFmtId="0" fontId="12" fillId="11" borderId="6" xfId="0" applyFont="1" applyFill="1" applyBorder="1" applyAlignment="1">
      <alignment horizontal="center"/>
    </xf>
    <xf numFmtId="0" fontId="12" fillId="11" borderId="3" xfId="0" applyFont="1" applyFill="1" applyBorder="1" applyAlignment="1">
      <alignment horizontal="left" vertical="center" wrapText="1"/>
    </xf>
    <xf numFmtId="3" fontId="12" fillId="0" borderId="55" xfId="0" applyNumberFormat="1" applyFont="1" applyBorder="1" applyAlignment="1">
      <alignment horizontal="left" vertical="center" wrapText="1"/>
    </xf>
    <xf numFmtId="0" fontId="12" fillId="11" borderId="3" xfId="0" applyFont="1" applyFill="1" applyBorder="1" applyAlignment="1">
      <alignment horizontal="left" vertical="top" wrapText="1"/>
    </xf>
    <xf numFmtId="0" fontId="12" fillId="11" borderId="87" xfId="0" applyFont="1" applyFill="1" applyBorder="1" applyAlignment="1">
      <alignment horizontal="left" vertical="center" wrapText="1"/>
    </xf>
    <xf numFmtId="0" fontId="12" fillId="11" borderId="55" xfId="0" applyFont="1" applyFill="1" applyBorder="1" applyAlignment="1">
      <alignment horizontal="left" vertical="center" wrapText="1"/>
    </xf>
    <xf numFmtId="0" fontId="29" fillId="9" borderId="3" xfId="0" applyFont="1" applyFill="1" applyBorder="1" applyAlignment="1">
      <alignment horizontal="center" vertical="center" wrapText="1"/>
    </xf>
    <xf numFmtId="0" fontId="69" fillId="0" borderId="4" xfId="0" applyFont="1" applyBorder="1" applyAlignment="1">
      <alignment horizontal="left"/>
    </xf>
    <xf numFmtId="0" fontId="76" fillId="11" borderId="87" xfId="0" applyFont="1" applyFill="1" applyBorder="1" applyAlignment="1">
      <alignment horizontal="left"/>
    </xf>
    <xf numFmtId="0" fontId="12" fillId="11" borderId="55" xfId="0" applyFont="1" applyFill="1" applyBorder="1" applyAlignment="1">
      <alignment horizontal="left" vertical="top" wrapText="1"/>
    </xf>
    <xf numFmtId="0" fontId="12" fillId="0" borderId="32" xfId="0" applyFont="1" applyBorder="1" applyAlignment="1">
      <alignment vertical="center" wrapText="1"/>
    </xf>
    <xf numFmtId="0" fontId="12" fillId="9" borderId="3"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8" fillId="2" borderId="1" xfId="0" applyFont="1" applyFill="1" applyBorder="1" applyAlignment="1">
      <alignment horizontal="left" vertical="top" wrapText="1"/>
    </xf>
    <xf numFmtId="17" fontId="87" fillId="2" borderId="57" xfId="2" applyNumberFormat="1" applyFont="1" applyFill="1" applyBorder="1" applyAlignment="1">
      <alignment horizontal="center" vertical="center" wrapText="1"/>
    </xf>
    <xf numFmtId="0" fontId="15" fillId="11" borderId="87" xfId="0" applyFont="1" applyFill="1" applyBorder="1" applyAlignment="1">
      <alignment horizontal="center"/>
    </xf>
    <xf numFmtId="0" fontId="40" fillId="11" borderId="9" xfId="0" applyFont="1" applyFill="1" applyBorder="1" applyAlignment="1">
      <alignment horizontal="center"/>
    </xf>
    <xf numFmtId="0" fontId="40" fillId="11" borderId="6" xfId="0" applyFont="1" applyFill="1" applyBorder="1" applyAlignment="1">
      <alignment horizontal="center"/>
    </xf>
    <xf numFmtId="0" fontId="40" fillId="11" borderId="104" xfId="0" applyFont="1" applyFill="1" applyBorder="1" applyAlignment="1">
      <alignment horizontal="center"/>
    </xf>
    <xf numFmtId="0" fontId="2" fillId="0" borderId="107" xfId="0" applyFont="1" applyBorder="1"/>
    <xf numFmtId="0" fontId="37" fillId="11" borderId="87" xfId="0" applyFont="1" applyFill="1" applyBorder="1"/>
    <xf numFmtId="0" fontId="40" fillId="3" borderId="87" xfId="0" applyFont="1" applyFill="1" applyBorder="1" applyAlignment="1">
      <alignment horizontal="center"/>
    </xf>
    <xf numFmtId="0" fontId="5" fillId="2" borderId="6" xfId="0" applyFont="1" applyFill="1" applyBorder="1" applyAlignment="1">
      <alignment horizontal="center"/>
    </xf>
    <xf numFmtId="0" fontId="4" fillId="0" borderId="8" xfId="0" applyFont="1" applyFill="1" applyBorder="1" applyAlignment="1">
      <alignment horizontal="left" vertical="center" wrapText="1"/>
    </xf>
    <xf numFmtId="1"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8" xfId="0" applyFont="1" applyFill="1" applyBorder="1" applyAlignment="1">
      <alignment vertical="center" wrapText="1"/>
    </xf>
    <xf numFmtId="14" fontId="4" fillId="0" borderId="8" xfId="0" applyNumberFormat="1" applyFont="1" applyFill="1" applyBorder="1" applyAlignment="1">
      <alignment horizontal="center" vertical="center" wrapText="1"/>
    </xf>
    <xf numFmtId="165" fontId="4" fillId="0" borderId="8" xfId="0" applyNumberFormat="1" applyFont="1" applyFill="1" applyBorder="1" applyAlignment="1">
      <alignment horizontal="center" vertical="center"/>
    </xf>
    <xf numFmtId="165"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xf>
    <xf numFmtId="8" fontId="4" fillId="0" borderId="8" xfId="0" applyNumberFormat="1" applyFont="1" applyFill="1" applyBorder="1" applyAlignment="1">
      <alignment horizontal="center" vertical="center"/>
    </xf>
    <xf numFmtId="166" fontId="4" fillId="0" borderId="8" xfId="0" applyNumberFormat="1" applyFont="1" applyFill="1" applyBorder="1" applyAlignment="1">
      <alignment horizontal="center" vertical="center" wrapText="1"/>
    </xf>
    <xf numFmtId="167" fontId="4" fillId="0" borderId="8"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4" fillId="0" borderId="8" xfId="0" applyFont="1" applyFill="1" applyBorder="1" applyAlignment="1">
      <alignment vertical="center"/>
    </xf>
    <xf numFmtId="0" fontId="10" fillId="0" borderId="8" xfId="0" applyFont="1" applyFill="1" applyBorder="1" applyAlignment="1">
      <alignment horizontal="center" vertical="center" wrapText="1"/>
    </xf>
    <xf numFmtId="9" fontId="4" fillId="0" borderId="8" xfId="0" applyNumberFormat="1" applyFont="1" applyFill="1" applyBorder="1" applyAlignment="1">
      <alignment horizontal="center" vertical="center" wrapText="1"/>
    </xf>
    <xf numFmtId="10" fontId="4" fillId="0" borderId="8" xfId="0" applyNumberFormat="1" applyFont="1" applyFill="1" applyBorder="1" applyAlignment="1">
      <alignment horizontal="right" vertical="center" wrapText="1"/>
    </xf>
    <xf numFmtId="0" fontId="4" fillId="0" borderId="8" xfId="0" applyFont="1" applyFill="1" applyBorder="1" applyAlignment="1">
      <alignment horizontal="right" vertical="center" wrapText="1"/>
    </xf>
    <xf numFmtId="14" fontId="4" fillId="0" borderId="8" xfId="0" applyNumberFormat="1" applyFont="1" applyFill="1" applyBorder="1" applyAlignment="1">
      <alignment horizontal="right" vertical="center" wrapText="1"/>
    </xf>
    <xf numFmtId="165" fontId="4" fillId="0" borderId="8" xfId="0" applyNumberFormat="1" applyFont="1" applyFill="1" applyBorder="1" applyAlignment="1">
      <alignment horizontal="right" vertical="center" wrapText="1"/>
    </xf>
    <xf numFmtId="167" fontId="11" fillId="0" borderId="8" xfId="0" applyNumberFormat="1" applyFont="1" applyFill="1" applyBorder="1" applyAlignment="1">
      <alignment horizontal="center" vertical="center" wrapText="1"/>
    </xf>
    <xf numFmtId="0" fontId="5" fillId="0" borderId="0" xfId="0" applyFont="1" applyFill="1" applyAlignment="1">
      <alignment vertical="center"/>
    </xf>
    <xf numFmtId="167" fontId="4" fillId="0" borderId="8" xfId="0" applyNumberFormat="1" applyFont="1" applyFill="1" applyBorder="1" applyAlignment="1">
      <alignment vertical="center" wrapText="1"/>
    </xf>
    <xf numFmtId="168" fontId="4" fillId="0" borderId="8" xfId="0" applyNumberFormat="1" applyFont="1" applyFill="1" applyBorder="1" applyAlignment="1">
      <alignment horizontal="center" vertical="center"/>
    </xf>
    <xf numFmtId="169" fontId="4" fillId="0" borderId="8" xfId="0" applyNumberFormat="1" applyFont="1" applyFill="1" applyBorder="1" applyAlignment="1">
      <alignment vertical="center" wrapText="1"/>
    </xf>
    <xf numFmtId="167" fontId="4" fillId="0" borderId="9" xfId="0" applyNumberFormat="1" applyFont="1" applyFill="1" applyBorder="1" applyAlignment="1">
      <alignment horizontal="center" vertical="center" wrapText="1"/>
    </xf>
    <xf numFmtId="169" fontId="4" fillId="0" borderId="9" xfId="0" applyNumberFormat="1" applyFont="1" applyFill="1" applyBorder="1" applyAlignment="1">
      <alignment vertical="center" wrapText="1"/>
    </xf>
    <xf numFmtId="0" fontId="4" fillId="0" borderId="9" xfId="0" applyFont="1" applyFill="1" applyBorder="1" applyAlignment="1">
      <alignment horizontal="center" vertical="center" wrapText="1"/>
    </xf>
    <xf numFmtId="166" fontId="4" fillId="0" borderId="8" xfId="0" applyNumberFormat="1" applyFont="1" applyFill="1" applyBorder="1" applyAlignment="1">
      <alignment vertical="center" wrapText="1"/>
    </xf>
    <xf numFmtId="0" fontId="12" fillId="0" borderId="8" xfId="0" applyFont="1" applyFill="1" applyBorder="1" applyAlignment="1">
      <alignment horizontal="center" vertical="center" wrapText="1"/>
    </xf>
    <xf numFmtId="168" fontId="4" fillId="0" borderId="8"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8" xfId="0" applyFont="1" applyFill="1" applyBorder="1" applyAlignment="1">
      <alignment vertical="center"/>
    </xf>
    <xf numFmtId="167" fontId="4" fillId="0" borderId="5" xfId="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14" fillId="0" borderId="8" xfId="0" applyFont="1" applyFill="1" applyBorder="1" applyAlignment="1">
      <alignment horizontal="center" vertical="center" wrapText="1"/>
    </xf>
    <xf numFmtId="168" fontId="4" fillId="0" borderId="8" xfId="0" applyNumberFormat="1" applyFont="1" applyFill="1" applyBorder="1" applyAlignment="1">
      <alignment horizontal="left" vertical="center" wrapText="1"/>
    </xf>
    <xf numFmtId="10" fontId="4" fillId="0" borderId="8" xfId="0" applyNumberFormat="1" applyFont="1" applyFill="1" applyBorder="1" applyAlignment="1">
      <alignment horizontal="center" vertical="center" wrapText="1"/>
    </xf>
    <xf numFmtId="14" fontId="4" fillId="0" borderId="8" xfId="0" applyNumberFormat="1" applyFont="1" applyFill="1" applyBorder="1" applyAlignment="1">
      <alignment horizontal="center" vertical="center"/>
    </xf>
    <xf numFmtId="167" fontId="4" fillId="0" borderId="45" xfId="0" applyNumberFormat="1" applyFont="1" applyFill="1" applyBorder="1" applyAlignment="1">
      <alignment horizontal="center" vertical="center" wrapText="1"/>
    </xf>
    <xf numFmtId="166" fontId="4" fillId="0" borderId="45" xfId="0" applyNumberFormat="1" applyFont="1" applyFill="1" applyBorder="1" applyAlignment="1">
      <alignment horizontal="center" vertical="center" wrapText="1"/>
    </xf>
    <xf numFmtId="0" fontId="4" fillId="0" borderId="45" xfId="0" applyFont="1" applyFill="1" applyBorder="1" applyAlignment="1">
      <alignment horizontal="center" vertical="center" wrapText="1"/>
    </xf>
    <xf numFmtId="167" fontId="4" fillId="0" borderId="8" xfId="0" applyNumberFormat="1" applyFont="1" applyFill="1" applyBorder="1" applyAlignment="1">
      <alignment horizontal="center" vertical="center"/>
    </xf>
    <xf numFmtId="166" fontId="4" fillId="0" borderId="8" xfId="0" applyNumberFormat="1" applyFont="1" applyFill="1" applyBorder="1" applyAlignment="1">
      <alignment horizontal="center" vertical="center"/>
    </xf>
    <xf numFmtId="170" fontId="4" fillId="0" borderId="8" xfId="0" applyNumberFormat="1" applyFont="1" applyFill="1" applyBorder="1" applyAlignment="1">
      <alignment horizontal="center" vertical="center"/>
    </xf>
    <xf numFmtId="0" fontId="15" fillId="0" borderId="8"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4" fillId="0" borderId="8" xfId="0" applyFont="1" applyFill="1" applyBorder="1" applyAlignment="1">
      <alignment horizontal="left" vertical="center"/>
    </xf>
    <xf numFmtId="0" fontId="18" fillId="0" borderId="8" xfId="0" applyFont="1" applyFill="1" applyBorder="1" applyAlignment="1">
      <alignment vertical="center" wrapText="1"/>
    </xf>
    <xf numFmtId="166" fontId="4" fillId="0" borderId="8" xfId="0" applyNumberFormat="1" applyFont="1" applyFill="1" applyBorder="1" applyAlignment="1">
      <alignment horizontal="left" vertical="center" wrapText="1"/>
    </xf>
    <xf numFmtId="170" fontId="4" fillId="0" borderId="8" xfId="0" applyNumberFormat="1" applyFont="1" applyFill="1" applyBorder="1" applyAlignment="1">
      <alignment horizontal="center" vertical="center" wrapText="1"/>
    </xf>
    <xf numFmtId="9" fontId="4" fillId="0" borderId="8" xfId="0" applyNumberFormat="1" applyFont="1" applyFill="1" applyBorder="1" applyAlignment="1">
      <alignment horizontal="center" vertical="center"/>
    </xf>
    <xf numFmtId="10" fontId="4" fillId="0" borderId="8" xfId="0" applyNumberFormat="1" applyFont="1" applyFill="1" applyBorder="1" applyAlignment="1">
      <alignment horizontal="center" vertical="center"/>
    </xf>
    <xf numFmtId="171" fontId="4" fillId="0" borderId="8" xfId="0" applyNumberFormat="1" applyFont="1" applyFill="1" applyBorder="1" applyAlignment="1">
      <alignment horizontal="center" vertical="center" wrapText="1"/>
    </xf>
    <xf numFmtId="0" fontId="12" fillId="0" borderId="8" xfId="0" applyFont="1" applyFill="1" applyBorder="1" applyAlignment="1">
      <alignment horizontal="left" vertical="center" wrapText="1"/>
    </xf>
    <xf numFmtId="172" fontId="4" fillId="0" borderId="8" xfId="0" applyNumberFormat="1" applyFont="1" applyFill="1" applyBorder="1" applyAlignment="1">
      <alignment horizontal="center" vertical="center" wrapText="1"/>
    </xf>
    <xf numFmtId="166" fontId="4" fillId="0" borderId="8" xfId="0" applyNumberFormat="1" applyFont="1" applyFill="1" applyBorder="1" applyAlignment="1">
      <alignment horizontal="right" vertical="center" wrapText="1"/>
    </xf>
    <xf numFmtId="14" fontId="4" fillId="0" borderId="8" xfId="0" applyNumberFormat="1" applyFont="1" applyFill="1" applyBorder="1" applyAlignment="1">
      <alignment vertical="center" wrapText="1"/>
    </xf>
    <xf numFmtId="9" fontId="4" fillId="0" borderId="8" xfId="0" applyNumberFormat="1" applyFont="1" applyFill="1" applyBorder="1" applyAlignment="1">
      <alignment vertical="center" wrapText="1"/>
    </xf>
    <xf numFmtId="173" fontId="4" fillId="0" borderId="8" xfId="0" applyNumberFormat="1" applyFont="1" applyFill="1" applyBorder="1" applyAlignment="1">
      <alignment vertical="center" wrapText="1"/>
    </xf>
    <xf numFmtId="6" fontId="4" fillId="0" borderId="8" xfId="0" applyNumberFormat="1" applyFont="1" applyFill="1" applyBorder="1" applyAlignment="1">
      <alignment vertical="center" wrapText="1"/>
    </xf>
    <xf numFmtId="0" fontId="4" fillId="0" borderId="9" xfId="0" applyFont="1" applyFill="1" applyBorder="1" applyAlignment="1">
      <alignment vertical="center" wrapText="1"/>
    </xf>
    <xf numFmtId="0" fontId="4" fillId="0" borderId="3" xfId="0" applyFont="1" applyFill="1" applyBorder="1" applyAlignment="1">
      <alignment horizontal="left" vertical="center" wrapText="1"/>
    </xf>
    <xf numFmtId="0" fontId="4" fillId="0" borderId="5" xfId="0" applyFont="1" applyFill="1" applyBorder="1" applyAlignment="1">
      <alignment vertical="center"/>
    </xf>
    <xf numFmtId="174" fontId="4" fillId="0" borderId="8" xfId="0" applyNumberFormat="1" applyFont="1" applyFill="1" applyBorder="1" applyAlignment="1">
      <alignment vertical="center" wrapText="1"/>
    </xf>
    <xf numFmtId="176" fontId="4" fillId="0" borderId="8" xfId="0" applyNumberFormat="1" applyFont="1" applyFill="1" applyBorder="1" applyAlignment="1">
      <alignment horizontal="center" vertical="center"/>
    </xf>
    <xf numFmtId="176"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175" fontId="5" fillId="0" borderId="8" xfId="0" applyNumberFormat="1" applyFont="1" applyFill="1" applyBorder="1" applyAlignment="1">
      <alignment horizontal="center" vertical="center"/>
    </xf>
    <xf numFmtId="0" fontId="19" fillId="0" borderId="9" xfId="0" applyFont="1" applyFill="1" applyBorder="1" applyAlignment="1">
      <alignment horizontal="center" vertical="center" wrapText="1"/>
    </xf>
    <xf numFmtId="175" fontId="4" fillId="0" borderId="8" xfId="0" applyNumberFormat="1" applyFont="1" applyFill="1" applyBorder="1" applyAlignment="1">
      <alignment horizontal="left" vertical="center" wrapText="1"/>
    </xf>
    <xf numFmtId="169" fontId="4" fillId="0" borderId="8" xfId="0" applyNumberFormat="1" applyFont="1" applyFill="1" applyBorder="1" applyAlignment="1">
      <alignment horizontal="center" vertical="center" wrapText="1"/>
    </xf>
    <xf numFmtId="0" fontId="4" fillId="0" borderId="3" xfId="0" applyFont="1" applyFill="1" applyBorder="1" applyAlignment="1">
      <alignment vertical="center" wrapText="1"/>
    </xf>
    <xf numFmtId="14" fontId="4" fillId="0" borderId="3" xfId="0" applyNumberFormat="1" applyFont="1" applyFill="1" applyBorder="1" applyAlignment="1">
      <alignment vertical="center" wrapText="1"/>
    </xf>
    <xf numFmtId="3" fontId="4" fillId="0" borderId="3" xfId="0" applyNumberFormat="1" applyFont="1" applyFill="1" applyBorder="1" applyAlignment="1">
      <alignment vertical="center" wrapText="1"/>
    </xf>
    <xf numFmtId="173" fontId="4" fillId="0" borderId="3" xfId="0" applyNumberFormat="1" applyFont="1" applyFill="1" applyBorder="1" applyAlignment="1">
      <alignment vertical="center" wrapText="1"/>
    </xf>
    <xf numFmtId="3" fontId="4" fillId="0" borderId="8" xfId="0" applyNumberFormat="1" applyFont="1" applyFill="1" applyBorder="1" applyAlignment="1">
      <alignment horizontal="center" vertical="center" wrapText="1"/>
    </xf>
    <xf numFmtId="177" fontId="4" fillId="0" borderId="8" xfId="0" applyNumberFormat="1" applyFont="1" applyFill="1" applyBorder="1" applyAlignment="1">
      <alignment horizontal="center" vertical="center" wrapText="1"/>
    </xf>
    <xf numFmtId="3" fontId="4" fillId="0" borderId="8" xfId="0" applyNumberFormat="1" applyFont="1" applyFill="1" applyBorder="1" applyAlignment="1">
      <alignment vertical="center" wrapText="1"/>
    </xf>
    <xf numFmtId="178" fontId="4" fillId="0" borderId="8" xfId="0" applyNumberFormat="1" applyFont="1" applyFill="1" applyBorder="1" applyAlignment="1">
      <alignment vertical="center" wrapText="1"/>
    </xf>
    <xf numFmtId="0" fontId="20" fillId="0" borderId="45" xfId="0" applyFont="1" applyFill="1" applyBorder="1" applyAlignment="1">
      <alignment vertical="center" wrapText="1"/>
    </xf>
    <xf numFmtId="165" fontId="4" fillId="0" borderId="8" xfId="0" applyNumberFormat="1" applyFont="1" applyFill="1" applyBorder="1" applyAlignment="1">
      <alignment horizontal="center" vertical="top" wrapText="1"/>
    </xf>
    <xf numFmtId="0" fontId="21" fillId="0" borderId="8" xfId="0" applyFont="1" applyFill="1" applyBorder="1" applyAlignment="1">
      <alignment horizontal="center" vertical="center" wrapText="1"/>
    </xf>
    <xf numFmtId="0" fontId="22" fillId="0" borderId="8" xfId="0" applyFont="1" applyFill="1" applyBorder="1" applyAlignment="1">
      <alignment vertical="center" wrapText="1"/>
    </xf>
    <xf numFmtId="166" fontId="4" fillId="0" borderId="5" xfId="0" applyNumberFormat="1" applyFont="1" applyFill="1" applyBorder="1" applyAlignment="1">
      <alignment horizontal="center" vertical="center"/>
    </xf>
    <xf numFmtId="0" fontId="23" fillId="0" borderId="8" xfId="0" applyFont="1" applyFill="1" applyBorder="1" applyAlignment="1">
      <alignment vertical="center" wrapText="1"/>
    </xf>
    <xf numFmtId="0" fontId="24" fillId="0" borderId="8" xfId="0" applyFont="1" applyFill="1" applyBorder="1" applyAlignment="1">
      <alignment vertical="center" wrapText="1"/>
    </xf>
    <xf numFmtId="3" fontId="4" fillId="0" borderId="9" xfId="0" applyNumberFormat="1" applyFont="1" applyFill="1" applyBorder="1" applyAlignment="1">
      <alignment horizontal="center" vertical="center"/>
    </xf>
    <xf numFmtId="3" fontId="4" fillId="0" borderId="8" xfId="0" applyNumberFormat="1" applyFont="1" applyFill="1" applyBorder="1" applyAlignment="1">
      <alignment horizontal="center" vertical="center"/>
    </xf>
    <xf numFmtId="0" fontId="4" fillId="0" borderId="8" xfId="0" applyFont="1" applyFill="1" applyBorder="1" applyAlignment="1">
      <alignment horizontal="right" vertical="center"/>
    </xf>
    <xf numFmtId="167" fontId="4" fillId="0" borderId="3" xfId="0" applyNumberFormat="1" applyFont="1" applyFill="1" applyBorder="1" applyAlignment="1">
      <alignment horizontal="center" vertical="center" wrapText="1"/>
    </xf>
    <xf numFmtId="170" fontId="4" fillId="0" borderId="3"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179" fontId="25" fillId="0" borderId="8" xfId="0" applyNumberFormat="1" applyFont="1" applyFill="1" applyBorder="1" applyAlignment="1">
      <alignment horizontal="right"/>
    </xf>
    <xf numFmtId="177" fontId="25" fillId="0" borderId="5" xfId="0" applyNumberFormat="1" applyFont="1" applyFill="1" applyBorder="1" applyAlignment="1">
      <alignment horizontal="right"/>
    </xf>
    <xf numFmtId="179" fontId="25" fillId="0" borderId="45" xfId="0" applyNumberFormat="1" applyFont="1" applyFill="1" applyBorder="1" applyAlignment="1">
      <alignment horizontal="right"/>
    </xf>
    <xf numFmtId="177" fontId="25" fillId="0" borderId="33" xfId="0" applyNumberFormat="1" applyFont="1" applyFill="1" applyBorder="1" applyAlignment="1">
      <alignment horizontal="right"/>
    </xf>
    <xf numFmtId="9" fontId="4" fillId="0" borderId="8" xfId="0" applyNumberFormat="1" applyFont="1" applyFill="1" applyBorder="1" applyAlignment="1">
      <alignment horizontal="right" vertical="center" wrapText="1"/>
    </xf>
    <xf numFmtId="166" fontId="4" fillId="0" borderId="8" xfId="0" applyNumberFormat="1" applyFont="1" applyFill="1" applyBorder="1" applyAlignment="1">
      <alignment horizontal="right" vertical="center"/>
    </xf>
    <xf numFmtId="167" fontId="4" fillId="0" borderId="3" xfId="0" applyNumberFormat="1" applyFont="1" applyFill="1" applyBorder="1" applyAlignment="1">
      <alignment horizontal="center" vertical="center"/>
    </xf>
    <xf numFmtId="166" fontId="4" fillId="0" borderId="8" xfId="0" applyNumberFormat="1" applyFont="1" applyFill="1" applyBorder="1" applyAlignment="1">
      <alignment vertical="center"/>
    </xf>
    <xf numFmtId="0" fontId="26" fillId="0" borderId="8" xfId="0" applyFont="1" applyFill="1" applyBorder="1" applyAlignment="1">
      <alignment vertical="center" wrapText="1"/>
    </xf>
    <xf numFmtId="8" fontId="4" fillId="0" borderId="45" xfId="0" applyNumberFormat="1" applyFont="1" applyFill="1" applyBorder="1" applyAlignment="1">
      <alignment horizontal="center" vertical="center"/>
    </xf>
    <xf numFmtId="176" fontId="4" fillId="0" borderId="8" xfId="0" applyNumberFormat="1" applyFont="1" applyFill="1" applyBorder="1" applyAlignment="1">
      <alignment horizontal="left" vertical="center"/>
    </xf>
    <xf numFmtId="2" fontId="4" fillId="0" borderId="8" xfId="0" applyNumberFormat="1" applyFont="1" applyFill="1" applyBorder="1" applyAlignment="1">
      <alignment horizontal="center" vertical="center" wrapText="1"/>
    </xf>
    <xf numFmtId="0" fontId="27" fillId="0" borderId="8" xfId="0" applyFont="1" applyFill="1" applyBorder="1" applyAlignment="1">
      <alignment vertical="center" wrapText="1"/>
    </xf>
    <xf numFmtId="0" fontId="4" fillId="0" borderId="21" xfId="0" applyFont="1" applyFill="1" applyBorder="1" applyAlignment="1">
      <alignment vertical="center" wrapText="1"/>
    </xf>
    <xf numFmtId="0" fontId="4" fillId="0" borderId="21" xfId="0" applyFont="1" applyFill="1" applyBorder="1" applyAlignment="1">
      <alignment horizontal="center" vertical="center"/>
    </xf>
    <xf numFmtId="0" fontId="4" fillId="0" borderId="21" xfId="0" applyFont="1" applyFill="1" applyBorder="1" applyAlignment="1">
      <alignment vertical="center"/>
    </xf>
    <xf numFmtId="167" fontId="4" fillId="0" borderId="21" xfId="0" applyNumberFormat="1" applyFont="1" applyFill="1" applyBorder="1" applyAlignment="1">
      <alignment vertical="center"/>
    </xf>
    <xf numFmtId="167" fontId="4" fillId="0" borderId="21" xfId="0" applyNumberFormat="1" applyFont="1" applyFill="1" applyBorder="1" applyAlignment="1">
      <alignment horizontal="center" vertic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sandra.moreno@jbb.gov.co" TargetMode="External"/><Relationship Id="rId18" Type="http://schemas.openxmlformats.org/officeDocument/2006/relationships/hyperlink" Target="mailto:dmorac@educacionbogota.gov.co" TargetMode="External"/><Relationship Id="rId26" Type="http://schemas.openxmlformats.org/officeDocument/2006/relationships/hyperlink" Target="mailto:dmorac@educacionbogota.gov.co" TargetMode="External"/><Relationship Id="rId39" Type="http://schemas.openxmlformats.org/officeDocument/2006/relationships/hyperlink" Target="mailto:AMArdila@saludcapital.gov.co" TargetMode="External"/><Relationship Id="rId21" Type="http://schemas.openxmlformats.org/officeDocument/2006/relationships/hyperlink" Target="mailto:amardila@saludcapital.gov.co" TargetMode="External"/><Relationship Id="rId34" Type="http://schemas.openxmlformats.org/officeDocument/2006/relationships/hyperlink" Target="mailto:dmorac@educacionbogota.gov.co" TargetMode="External"/><Relationship Id="rId42" Type="http://schemas.openxmlformats.org/officeDocument/2006/relationships/hyperlink" Target="mailto:alcortes@saludcapital.gov.co" TargetMode="External"/><Relationship Id="rId7" Type="http://schemas.openxmlformats.org/officeDocument/2006/relationships/hyperlink" Target="mailto:lmpinilla@ipes.gov.co" TargetMode="External"/><Relationship Id="rId2" Type="http://schemas.openxmlformats.org/officeDocument/2006/relationships/hyperlink" Target="mailto:Alcortes@saludcapital.gov.co" TargetMode="External"/><Relationship Id="rId16" Type="http://schemas.openxmlformats.org/officeDocument/2006/relationships/hyperlink" Target="mailto:dmorac@educacionbogota.gov.co" TargetMode="External"/><Relationship Id="rId29" Type="http://schemas.openxmlformats.org/officeDocument/2006/relationships/hyperlink" Target="mailto:warobles@saludcapital.gov.co" TargetMode="External"/><Relationship Id="rId1" Type="http://schemas.openxmlformats.org/officeDocument/2006/relationships/hyperlink" Target="mailto:bbrigard@desarrolloeconomico.gov.co" TargetMode="External"/><Relationship Id="rId6" Type="http://schemas.openxmlformats.org/officeDocument/2006/relationships/hyperlink" Target="mailto:fmangulo@saludcapital.gov.co" TargetMode="External"/><Relationship Id="rId11" Type="http://schemas.openxmlformats.org/officeDocument/2006/relationships/hyperlink" Target="mailto:hrojas@desarrolloeconomico.gov.co" TargetMode="External"/><Relationship Id="rId24" Type="http://schemas.openxmlformats.org/officeDocument/2006/relationships/hyperlink" Target="mailto:dmorac@educacionbogota.gov.co" TargetMode="External"/><Relationship Id="rId32" Type="http://schemas.openxmlformats.org/officeDocument/2006/relationships/hyperlink" Target="mailto:dmorac@educacionbogota.gov.co" TargetMode="External"/><Relationship Id="rId37" Type="http://schemas.openxmlformats.org/officeDocument/2006/relationships/hyperlink" Target="mailto:Mpfajardo@saludcapital.gov.co" TargetMode="External"/><Relationship Id="rId40" Type="http://schemas.openxmlformats.org/officeDocument/2006/relationships/hyperlink" Target="mailto:Mpfajardo@saludcapital.gov.co" TargetMode="External"/><Relationship Id="rId45" Type="http://schemas.openxmlformats.org/officeDocument/2006/relationships/hyperlink" Target="mailto:imgalindo@saludcapital.gov.co" TargetMode="External"/><Relationship Id="rId5" Type="http://schemas.openxmlformats.org/officeDocument/2006/relationships/hyperlink" Target="mailto:fmangulo@saludcapital.gov.co" TargetMode="External"/><Relationship Id="rId15" Type="http://schemas.openxmlformats.org/officeDocument/2006/relationships/hyperlink" Target="mailto:dmorac@educacionbogota.gov.co" TargetMode="External"/><Relationship Id="rId23" Type="http://schemas.openxmlformats.org/officeDocument/2006/relationships/hyperlink" Target="mailto:dmorac@educacionbogota.gov.co" TargetMode="External"/><Relationship Id="rId28" Type="http://schemas.openxmlformats.org/officeDocument/2006/relationships/hyperlink" Target="mailto:maria.bruges@icbf.gov.co" TargetMode="External"/><Relationship Id="rId36" Type="http://schemas.openxmlformats.org/officeDocument/2006/relationships/hyperlink" Target="mailto:aura.escamilla@idrd.gov.co" TargetMode="External"/><Relationship Id="rId10" Type="http://schemas.openxmlformats.org/officeDocument/2006/relationships/hyperlink" Target="mailto:amoreno@desarrolloeconomico.gov.co" TargetMode="External"/><Relationship Id="rId19" Type="http://schemas.openxmlformats.org/officeDocument/2006/relationships/hyperlink" Target="mailto:dmorac@educacionbogota.gov.co" TargetMode="External"/><Relationship Id="rId31" Type="http://schemas.openxmlformats.org/officeDocument/2006/relationships/hyperlink" Target="mailto:dmorac@educacionbogota.gov.co" TargetMode="External"/><Relationship Id="rId44" Type="http://schemas.openxmlformats.org/officeDocument/2006/relationships/hyperlink" Target="mailto:fmangulo@saludcapital.gov.co" TargetMode="External"/><Relationship Id="rId4" Type="http://schemas.openxmlformats.org/officeDocument/2006/relationships/hyperlink" Target="mailto:amoreno@desarrolloeconomico.gov.co" TargetMode="External"/><Relationship Id="rId9" Type="http://schemas.openxmlformats.org/officeDocument/2006/relationships/hyperlink" Target="mailto:hrojas@desarrolloeconomico.gov.co" TargetMode="External"/><Relationship Id="rId14" Type="http://schemas.openxmlformats.org/officeDocument/2006/relationships/hyperlink" Target="mailto:dmorac@educacionbogota.gov.co" TargetMode="External"/><Relationship Id="rId22" Type="http://schemas.openxmlformats.org/officeDocument/2006/relationships/hyperlink" Target="mailto:Alcortes@saludcapital.gov.co" TargetMode="External"/><Relationship Id="rId27" Type="http://schemas.openxmlformats.org/officeDocument/2006/relationships/hyperlink" Target="mailto:Clochoa@saludcapital.gov.co" TargetMode="External"/><Relationship Id="rId30" Type="http://schemas.openxmlformats.org/officeDocument/2006/relationships/hyperlink" Target="mailto:Alcortes@saludcapital.gov.co" TargetMode="External"/><Relationship Id="rId35" Type="http://schemas.openxmlformats.org/officeDocument/2006/relationships/hyperlink" Target="mailto:aura.escamilla@idrd.gov.co" TargetMode="External"/><Relationship Id="rId43" Type="http://schemas.openxmlformats.org/officeDocument/2006/relationships/hyperlink" Target="mailto:fmangulo@saludcapital.gov.co" TargetMode="External"/><Relationship Id="rId8" Type="http://schemas.openxmlformats.org/officeDocument/2006/relationships/hyperlink" Target="mailto:hrojas@desarrolloeconomico.gov.co" TargetMode="External"/><Relationship Id="rId3" Type="http://schemas.openxmlformats.org/officeDocument/2006/relationships/hyperlink" Target="mailto:amoreno@desarrolloeconomico.gov.co" TargetMode="External"/><Relationship Id="rId12" Type="http://schemas.openxmlformats.org/officeDocument/2006/relationships/hyperlink" Target="mailto:sandra.moreno@jbb.gov.co" TargetMode="External"/><Relationship Id="rId17" Type="http://schemas.openxmlformats.org/officeDocument/2006/relationships/hyperlink" Target="mailto:dmorac@educacionbogota.gov.co" TargetMode="External"/><Relationship Id="rId25" Type="http://schemas.openxmlformats.org/officeDocument/2006/relationships/hyperlink" Target="mailto:dmorac@educacionbogota.gov.co" TargetMode="External"/><Relationship Id="rId33" Type="http://schemas.openxmlformats.org/officeDocument/2006/relationships/hyperlink" Target="mailto:dmorac@educacionbogota.gov.co" TargetMode="External"/><Relationship Id="rId38" Type="http://schemas.openxmlformats.org/officeDocument/2006/relationships/hyperlink" Target="mailto:Mpfajardo@saludcapital.gov.co" TargetMode="External"/><Relationship Id="rId46" Type="http://schemas.openxmlformats.org/officeDocument/2006/relationships/hyperlink" Target="mailto:ALcortes@saludcapital.gov.co" TargetMode="External"/><Relationship Id="rId20" Type="http://schemas.openxmlformats.org/officeDocument/2006/relationships/hyperlink" Target="mailto:maria.bruges@icbf.gov.co" TargetMode="External"/><Relationship Id="rId41" Type="http://schemas.openxmlformats.org/officeDocument/2006/relationships/hyperlink" Target="mailto:AMArdila@saludcapital.gov.co"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agonzalezb@sdis.gov.co" TargetMode="External"/><Relationship Id="rId1" Type="http://schemas.openxmlformats.org/officeDocument/2006/relationships/hyperlink" Target="mailto:dmorac@educacion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AMArdila@saludcapital.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bbrigard@desarrolloeconomico.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griculturaurbana@jbb.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atancionalciudadano@ambientebogota.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Luz.remolina@icbf.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luz.remolina@icbf.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egrodriguez@educacionbogota.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Mpfajardo@saludcapital.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Mpfajardo@saludcapital.gov.co"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Alcortes@saludcapital.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fmangulo@saludcapital.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sybeltran@saludcapital.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Q260"/>
  <sheetViews>
    <sheetView tabSelected="1" zoomScale="70" zoomScaleNormal="70" workbookViewId="0">
      <selection sqref="A1:DQ1"/>
    </sheetView>
  </sheetViews>
  <sheetFormatPr baseColWidth="10" defaultColWidth="12.625" defaultRowHeight="25.5" customHeight="1" x14ac:dyDescent="0.2"/>
  <cols>
    <col min="1" max="1" width="29.125" customWidth="1"/>
    <col min="2" max="2" width="10.125" customWidth="1"/>
    <col min="3" max="3" width="35.625" customWidth="1"/>
    <col min="4" max="4" width="15.5" customWidth="1"/>
    <col min="5" max="5" width="33.625" customWidth="1"/>
    <col min="6" max="6" width="40.125" customWidth="1"/>
    <col min="7" max="7" width="12.125" customWidth="1"/>
    <col min="8" max="8" width="14" customWidth="1"/>
    <col min="9" max="12" width="11.125" customWidth="1"/>
    <col min="13" max="20" width="10.125" customWidth="1"/>
    <col min="21" max="21" width="9.625" customWidth="1"/>
    <col min="22" max="26" width="10.125" customWidth="1"/>
    <col min="27" max="27" width="14.5" customWidth="1"/>
    <col min="28" max="28" width="16.125" customWidth="1"/>
    <col min="29" max="29" width="29.625" customWidth="1"/>
    <col min="30" max="30" width="16.125" customWidth="1"/>
    <col min="31" max="31" width="33.125" customWidth="1"/>
    <col min="32" max="32" width="37.125" customWidth="1"/>
    <col min="33" max="33" width="14.5" customWidth="1"/>
    <col min="34" max="34" width="35.625" customWidth="1"/>
    <col min="35" max="35" width="13.125" customWidth="1"/>
    <col min="36" max="38" width="11.125" customWidth="1"/>
    <col min="39" max="40" width="10.125" customWidth="1"/>
    <col min="41" max="56" width="11.125" customWidth="1"/>
    <col min="57" max="57" width="16.5" customWidth="1"/>
    <col min="58" max="58" width="17" customWidth="1"/>
    <col min="59" max="59" width="12.125" customWidth="1"/>
    <col min="60" max="60" width="13" customWidth="1"/>
    <col min="61" max="61" width="16.625" customWidth="1"/>
    <col min="62" max="62" width="16.125" customWidth="1"/>
    <col min="63" max="63" width="11.125" customWidth="1"/>
    <col min="64" max="64" width="13" customWidth="1"/>
    <col min="65" max="65" width="16.125" customWidth="1"/>
    <col min="66" max="66" width="14.5" customWidth="1"/>
    <col min="67" max="67" width="11.125" customWidth="1"/>
    <col min="68" max="68" width="13" customWidth="1"/>
    <col min="69" max="69" width="18.125" customWidth="1"/>
    <col min="70" max="70" width="13.625" customWidth="1"/>
    <col min="71" max="71" width="11.125" customWidth="1"/>
    <col min="72" max="72" width="13" customWidth="1"/>
    <col min="73" max="73" width="15.875" customWidth="1"/>
    <col min="74" max="74" width="12.125" customWidth="1"/>
    <col min="75" max="75" width="11.125" customWidth="1"/>
    <col min="76" max="76" width="13" customWidth="1"/>
    <col min="77" max="77" width="15.125" customWidth="1"/>
    <col min="78" max="79" width="11.125" customWidth="1"/>
    <col min="80" max="80" width="13" customWidth="1"/>
    <col min="81" max="81" width="14.625" customWidth="1"/>
    <col min="82" max="83" width="11.125" customWidth="1"/>
    <col min="84" max="84" width="13" customWidth="1"/>
    <col min="85" max="85" width="16.125" customWidth="1"/>
    <col min="86" max="87" width="11.125" customWidth="1"/>
    <col min="88" max="88" width="13" customWidth="1"/>
    <col min="89" max="89" width="14.625" customWidth="1"/>
    <col min="90" max="90" width="11.125" customWidth="1"/>
    <col min="92" max="92" width="13" customWidth="1"/>
    <col min="93" max="93" width="14.625" customWidth="1"/>
    <col min="94" max="95" width="11.125" customWidth="1"/>
    <col min="96" max="96" width="13" customWidth="1"/>
    <col min="97" max="97" width="15.5" customWidth="1"/>
    <col min="98" max="99" width="11.125" customWidth="1"/>
    <col min="100" max="100" width="13" customWidth="1"/>
    <col min="101" max="101" width="14.625" customWidth="1"/>
    <col min="102" max="103" width="11.125" customWidth="1"/>
    <col min="104" max="104" width="13" customWidth="1"/>
    <col min="105" max="105" width="15.625" customWidth="1"/>
    <col min="106" max="107" width="11.125" customWidth="1"/>
    <col min="108" max="108" width="13" customWidth="1"/>
    <col min="109" max="109" width="19" customWidth="1"/>
    <col min="110" max="110" width="18.125" customWidth="1"/>
    <col min="111" max="111" width="18.5" customWidth="1"/>
    <col min="112" max="112" width="22.625" customWidth="1"/>
    <col min="113" max="114" width="13.625" customWidth="1"/>
    <col min="115" max="115" width="23.125" customWidth="1"/>
    <col min="116" max="116" width="18.125" customWidth="1"/>
    <col min="117" max="117" width="20.625" customWidth="1"/>
    <col min="118" max="118" width="15.125" customWidth="1"/>
    <col min="119" max="119" width="12" customWidth="1"/>
    <col min="120" max="120" width="10" customWidth="1"/>
    <col min="121" max="121" width="23.125" customWidth="1"/>
  </cols>
  <sheetData>
    <row r="1" spans="1:121" ht="25.5" customHeight="1" x14ac:dyDescent="0.2">
      <c r="A1" s="975" t="s">
        <v>0</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976"/>
      <c r="AO1" s="976"/>
      <c r="AP1" s="976"/>
      <c r="AQ1" s="976"/>
      <c r="AR1" s="976"/>
      <c r="AS1" s="976"/>
      <c r="AT1" s="976"/>
      <c r="AU1" s="976"/>
      <c r="AV1" s="976"/>
      <c r="AW1" s="976"/>
      <c r="AX1" s="976"/>
      <c r="AY1" s="976"/>
      <c r="AZ1" s="976"/>
      <c r="BA1" s="976"/>
      <c r="BB1" s="976"/>
      <c r="BC1" s="976"/>
      <c r="BD1" s="976"/>
      <c r="BE1" s="976"/>
      <c r="BF1" s="976"/>
      <c r="BG1" s="976"/>
      <c r="BH1" s="976"/>
      <c r="BI1" s="976"/>
      <c r="BJ1" s="976"/>
      <c r="BK1" s="976"/>
      <c r="BL1" s="976"/>
      <c r="BM1" s="976"/>
      <c r="BN1" s="976"/>
      <c r="BO1" s="976"/>
      <c r="BP1" s="976"/>
      <c r="BQ1" s="976"/>
      <c r="BR1" s="976"/>
      <c r="BS1" s="976"/>
      <c r="BT1" s="976"/>
      <c r="BU1" s="976"/>
      <c r="BV1" s="976"/>
      <c r="BW1" s="976"/>
      <c r="BX1" s="976"/>
      <c r="BY1" s="976"/>
      <c r="BZ1" s="976"/>
      <c r="CA1" s="976"/>
      <c r="CB1" s="976"/>
      <c r="CC1" s="976"/>
      <c r="CD1" s="976"/>
      <c r="CE1" s="976"/>
      <c r="CF1" s="976"/>
      <c r="CG1" s="976"/>
      <c r="CH1" s="976"/>
      <c r="CI1" s="976"/>
      <c r="CJ1" s="976"/>
      <c r="CK1" s="976"/>
      <c r="CL1" s="976"/>
      <c r="CM1" s="976"/>
      <c r="CN1" s="976"/>
      <c r="CO1" s="976"/>
      <c r="CP1" s="976"/>
      <c r="CQ1" s="976"/>
      <c r="CR1" s="976"/>
      <c r="CS1" s="976"/>
      <c r="CT1" s="976"/>
      <c r="CU1" s="976"/>
      <c r="CV1" s="976"/>
      <c r="CW1" s="976"/>
      <c r="CX1" s="976"/>
      <c r="CY1" s="976"/>
      <c r="CZ1" s="976"/>
      <c r="DA1" s="976"/>
      <c r="DB1" s="976"/>
      <c r="DC1" s="976"/>
      <c r="DD1" s="976"/>
      <c r="DE1" s="976"/>
      <c r="DF1" s="976"/>
      <c r="DG1" s="976"/>
      <c r="DH1" s="976"/>
      <c r="DI1" s="976"/>
      <c r="DJ1" s="976"/>
      <c r="DK1" s="976"/>
      <c r="DL1" s="976"/>
      <c r="DM1" s="976"/>
      <c r="DN1" s="976"/>
      <c r="DO1" s="976"/>
      <c r="DP1" s="976"/>
      <c r="DQ1" s="976"/>
    </row>
    <row r="2" spans="1:121" ht="25.5" customHeight="1" x14ac:dyDescent="0.2">
      <c r="A2" s="977" t="s">
        <v>1</v>
      </c>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976"/>
      <c r="BI2" s="976"/>
      <c r="BJ2" s="976"/>
      <c r="BK2" s="976"/>
      <c r="BL2" s="976"/>
      <c r="BM2" s="976"/>
      <c r="BN2" s="976"/>
      <c r="BO2" s="976"/>
      <c r="BP2" s="976"/>
      <c r="BQ2" s="976"/>
      <c r="BR2" s="976"/>
      <c r="BS2" s="976"/>
      <c r="BT2" s="976"/>
      <c r="BU2" s="976"/>
      <c r="BV2" s="976"/>
      <c r="BW2" s="976"/>
      <c r="BX2" s="976"/>
      <c r="BY2" s="976"/>
      <c r="BZ2" s="976"/>
      <c r="CA2" s="976"/>
      <c r="CB2" s="976"/>
      <c r="CC2" s="976"/>
      <c r="CD2" s="976"/>
      <c r="CE2" s="976"/>
      <c r="CF2" s="976"/>
      <c r="CG2" s="976"/>
      <c r="CH2" s="976"/>
      <c r="CI2" s="976"/>
      <c r="CJ2" s="976"/>
      <c r="CK2" s="976"/>
      <c r="CL2" s="976"/>
      <c r="CM2" s="976"/>
      <c r="CN2" s="976"/>
      <c r="CO2" s="976"/>
      <c r="CP2" s="976"/>
      <c r="CQ2" s="976"/>
      <c r="CR2" s="976"/>
      <c r="CS2" s="976"/>
      <c r="CT2" s="976"/>
      <c r="CU2" s="976"/>
      <c r="CV2" s="976"/>
      <c r="CW2" s="976"/>
      <c r="CX2" s="976"/>
      <c r="CY2" s="976"/>
      <c r="CZ2" s="976"/>
      <c r="DA2" s="976"/>
      <c r="DB2" s="976"/>
      <c r="DC2" s="976"/>
      <c r="DD2" s="976"/>
      <c r="DE2" s="976"/>
      <c r="DF2" s="976"/>
      <c r="DG2" s="976"/>
      <c r="DH2" s="976"/>
      <c r="DI2" s="976"/>
      <c r="DJ2" s="976"/>
      <c r="DK2" s="976"/>
      <c r="DL2" s="976"/>
      <c r="DM2" s="976"/>
      <c r="DN2" s="976"/>
      <c r="DO2" s="976"/>
      <c r="DP2" s="976"/>
      <c r="DQ2" s="976"/>
    </row>
    <row r="3" spans="1:121" ht="25.5" customHeight="1" x14ac:dyDescent="0.2">
      <c r="A3" s="978" t="s">
        <v>2</v>
      </c>
      <c r="B3" s="967"/>
      <c r="C3" s="963"/>
      <c r="D3" s="979"/>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970"/>
      <c r="BF3" s="970"/>
      <c r="BG3" s="970"/>
      <c r="BH3" s="970"/>
      <c r="BI3" s="970"/>
      <c r="BJ3" s="970"/>
      <c r="BK3" s="970"/>
      <c r="BL3" s="970"/>
      <c r="BM3" s="970"/>
      <c r="BN3" s="970"/>
      <c r="BO3" s="970"/>
      <c r="BP3" s="970"/>
      <c r="BQ3" s="970"/>
      <c r="BR3" s="970"/>
      <c r="BS3" s="970"/>
      <c r="BT3" s="970"/>
      <c r="BU3" s="970"/>
      <c r="BV3" s="970"/>
      <c r="BW3" s="970"/>
      <c r="BX3" s="970"/>
      <c r="BY3" s="970"/>
      <c r="BZ3" s="970"/>
      <c r="CA3" s="970"/>
      <c r="CB3" s="970"/>
      <c r="CC3" s="970"/>
      <c r="CD3" s="970"/>
      <c r="CE3" s="970"/>
      <c r="CF3" s="970"/>
      <c r="CG3" s="970"/>
      <c r="CH3" s="970"/>
      <c r="CI3" s="970"/>
      <c r="CJ3" s="970"/>
      <c r="CK3" s="970"/>
      <c r="CL3" s="970"/>
      <c r="CM3" s="970"/>
      <c r="CN3" s="970"/>
      <c r="CO3" s="970"/>
      <c r="CP3" s="970"/>
      <c r="CQ3" s="970"/>
      <c r="CR3" s="970"/>
      <c r="CS3" s="970"/>
      <c r="CT3" s="970"/>
      <c r="CU3" s="970"/>
      <c r="CV3" s="970"/>
      <c r="CW3" s="970"/>
      <c r="CX3" s="970"/>
      <c r="CY3" s="970"/>
      <c r="CZ3" s="970"/>
      <c r="DA3" s="970"/>
      <c r="DB3" s="970"/>
      <c r="DC3" s="970"/>
      <c r="DD3" s="970"/>
      <c r="DE3" s="970"/>
      <c r="DF3" s="970"/>
      <c r="DG3" s="970"/>
      <c r="DH3" s="970"/>
      <c r="DI3" s="970"/>
      <c r="DJ3" s="970"/>
      <c r="DK3" s="970"/>
      <c r="DL3" s="970"/>
      <c r="DM3" s="970"/>
      <c r="DN3" s="970"/>
      <c r="DO3" s="970"/>
      <c r="DP3" s="970"/>
      <c r="DQ3" s="970"/>
    </row>
    <row r="4" spans="1:121" ht="25.5" customHeight="1" x14ac:dyDescent="0.2">
      <c r="A4" s="1" t="s">
        <v>3</v>
      </c>
      <c r="B4" s="980">
        <v>43815</v>
      </c>
      <c r="C4" s="963"/>
      <c r="D4" s="969"/>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0"/>
      <c r="BB4" s="970"/>
      <c r="BC4" s="970"/>
      <c r="BD4" s="970"/>
      <c r="BE4" s="970"/>
      <c r="BF4" s="970"/>
      <c r="BG4" s="970"/>
      <c r="BH4" s="970"/>
      <c r="BI4" s="970"/>
      <c r="BJ4" s="970"/>
      <c r="BK4" s="970"/>
      <c r="BL4" s="970"/>
      <c r="BM4" s="970"/>
      <c r="BN4" s="970"/>
      <c r="BO4" s="970"/>
      <c r="BP4" s="970"/>
      <c r="BQ4" s="970"/>
      <c r="BR4" s="970"/>
      <c r="BS4" s="970"/>
      <c r="BT4" s="970"/>
      <c r="BU4" s="970"/>
      <c r="BV4" s="970"/>
      <c r="BW4" s="970"/>
      <c r="BX4" s="970"/>
      <c r="BY4" s="970"/>
      <c r="BZ4" s="970"/>
      <c r="CA4" s="970"/>
      <c r="CB4" s="970"/>
      <c r="CC4" s="970"/>
      <c r="CD4" s="970"/>
      <c r="CE4" s="970"/>
      <c r="CF4" s="970"/>
      <c r="CG4" s="970"/>
      <c r="CH4" s="970"/>
      <c r="CI4" s="970"/>
      <c r="CJ4" s="970"/>
      <c r="CK4" s="970"/>
      <c r="CL4" s="970"/>
      <c r="CM4" s="970"/>
      <c r="CN4" s="970"/>
      <c r="CO4" s="970"/>
      <c r="CP4" s="970"/>
      <c r="CQ4" s="970"/>
      <c r="CR4" s="970"/>
      <c r="CS4" s="970"/>
      <c r="CT4" s="970"/>
      <c r="CU4" s="970"/>
      <c r="CV4" s="970"/>
      <c r="CW4" s="970"/>
      <c r="CX4" s="970"/>
      <c r="CY4" s="970"/>
      <c r="CZ4" s="970"/>
      <c r="DA4" s="970"/>
      <c r="DB4" s="970"/>
      <c r="DC4" s="970"/>
      <c r="DD4" s="970"/>
      <c r="DE4" s="970"/>
      <c r="DF4" s="970"/>
      <c r="DG4" s="970"/>
      <c r="DH4" s="970"/>
      <c r="DI4" s="970"/>
      <c r="DJ4" s="970"/>
      <c r="DK4" s="970"/>
      <c r="DL4" s="970"/>
      <c r="DM4" s="970"/>
      <c r="DN4" s="970"/>
      <c r="DO4" s="970"/>
      <c r="DP4" s="970"/>
      <c r="DQ4" s="970"/>
    </row>
    <row r="5" spans="1:121" ht="25.5" customHeight="1" x14ac:dyDescent="0.2">
      <c r="A5" s="1" t="s">
        <v>4</v>
      </c>
      <c r="B5" s="962"/>
      <c r="C5" s="963"/>
      <c r="D5" s="969"/>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0"/>
      <c r="AX5" s="970"/>
      <c r="AY5" s="970"/>
      <c r="AZ5" s="970"/>
      <c r="BA5" s="970"/>
      <c r="BB5" s="970"/>
      <c r="BC5" s="970"/>
      <c r="BD5" s="970"/>
      <c r="BE5" s="970"/>
      <c r="BF5" s="970"/>
      <c r="BG5" s="970"/>
      <c r="BH5" s="970"/>
      <c r="BI5" s="970"/>
      <c r="BJ5" s="970"/>
      <c r="BK5" s="970"/>
      <c r="BL5" s="970"/>
      <c r="BM5" s="970"/>
      <c r="BN5" s="970"/>
      <c r="BO5" s="970"/>
      <c r="BP5" s="970"/>
      <c r="BQ5" s="970"/>
      <c r="BR5" s="970"/>
      <c r="BS5" s="970"/>
      <c r="BT5" s="970"/>
      <c r="BU5" s="970"/>
      <c r="BV5" s="970"/>
      <c r="BW5" s="970"/>
      <c r="BX5" s="970"/>
      <c r="BY5" s="970"/>
      <c r="BZ5" s="970"/>
      <c r="CA5" s="970"/>
      <c r="CB5" s="970"/>
      <c r="CC5" s="970"/>
      <c r="CD5" s="970"/>
      <c r="CE5" s="970"/>
      <c r="CF5" s="970"/>
      <c r="CG5" s="970"/>
      <c r="CH5" s="970"/>
      <c r="CI5" s="970"/>
      <c r="CJ5" s="970"/>
      <c r="CK5" s="970"/>
      <c r="CL5" s="970"/>
      <c r="CM5" s="970"/>
      <c r="CN5" s="970"/>
      <c r="CO5" s="970"/>
      <c r="CP5" s="970"/>
      <c r="CQ5" s="970"/>
      <c r="CR5" s="970"/>
      <c r="CS5" s="970"/>
      <c r="CT5" s="970"/>
      <c r="CU5" s="970"/>
      <c r="CV5" s="970"/>
      <c r="CW5" s="970"/>
      <c r="CX5" s="970"/>
      <c r="CY5" s="970"/>
      <c r="CZ5" s="970"/>
      <c r="DA5" s="970"/>
      <c r="DB5" s="970"/>
      <c r="DC5" s="970"/>
      <c r="DD5" s="970"/>
      <c r="DE5" s="970"/>
      <c r="DF5" s="970"/>
      <c r="DG5" s="970"/>
      <c r="DH5" s="970"/>
      <c r="DI5" s="970"/>
      <c r="DJ5" s="970"/>
      <c r="DK5" s="970"/>
      <c r="DL5" s="970"/>
      <c r="DM5" s="970"/>
      <c r="DN5" s="970"/>
      <c r="DO5" s="970"/>
      <c r="DP5" s="970"/>
      <c r="DQ5" s="970"/>
    </row>
    <row r="6" spans="1:121" ht="25.5" customHeight="1" x14ac:dyDescent="0.2">
      <c r="A6" s="2" t="s">
        <v>5</v>
      </c>
      <c r="B6" s="964"/>
      <c r="C6" s="965"/>
      <c r="D6" s="969"/>
      <c r="E6" s="970"/>
      <c r="F6" s="970"/>
      <c r="G6" s="970"/>
      <c r="H6" s="970"/>
      <c r="I6" s="970"/>
      <c r="J6" s="970"/>
      <c r="K6" s="970"/>
      <c r="L6" s="970"/>
      <c r="M6" s="970"/>
      <c r="N6" s="970"/>
      <c r="O6" s="970"/>
      <c r="P6" s="970"/>
      <c r="Q6" s="970"/>
      <c r="R6" s="970"/>
      <c r="S6" s="970"/>
      <c r="T6" s="970"/>
      <c r="U6" s="970"/>
      <c r="V6" s="970"/>
      <c r="W6" s="970"/>
      <c r="X6" s="970"/>
      <c r="Y6" s="970"/>
      <c r="Z6" s="970"/>
      <c r="AA6" s="970"/>
      <c r="AB6" s="970"/>
      <c r="AC6" s="970"/>
      <c r="AD6" s="970"/>
      <c r="AE6" s="970"/>
      <c r="AF6" s="970"/>
      <c r="AG6" s="970"/>
      <c r="AH6" s="970"/>
      <c r="AI6" s="970"/>
      <c r="AJ6" s="970"/>
      <c r="AK6" s="970"/>
      <c r="AL6" s="970"/>
      <c r="AM6" s="970"/>
      <c r="AN6" s="970"/>
      <c r="AO6" s="970"/>
      <c r="AP6" s="970"/>
      <c r="AQ6" s="970"/>
      <c r="AR6" s="970"/>
      <c r="AS6" s="970"/>
      <c r="AT6" s="970"/>
      <c r="AU6" s="970"/>
      <c r="AV6" s="970"/>
      <c r="AW6" s="970"/>
      <c r="AX6" s="970"/>
      <c r="AY6" s="970"/>
      <c r="AZ6" s="970"/>
      <c r="BA6" s="970"/>
      <c r="BB6" s="970"/>
      <c r="BC6" s="970"/>
      <c r="BD6" s="970"/>
      <c r="BE6" s="970"/>
      <c r="BF6" s="970"/>
      <c r="BG6" s="970"/>
      <c r="BH6" s="970"/>
      <c r="BI6" s="970"/>
      <c r="BJ6" s="970"/>
      <c r="BK6" s="970"/>
      <c r="BL6" s="970"/>
      <c r="BM6" s="970"/>
      <c r="BN6" s="970"/>
      <c r="BO6" s="970"/>
      <c r="BP6" s="970"/>
      <c r="BQ6" s="970"/>
      <c r="BR6" s="970"/>
      <c r="BS6" s="970"/>
      <c r="BT6" s="970"/>
      <c r="BU6" s="970"/>
      <c r="BV6" s="970"/>
      <c r="BW6" s="970"/>
      <c r="BX6" s="970"/>
      <c r="BY6" s="970"/>
      <c r="BZ6" s="970"/>
      <c r="CA6" s="970"/>
      <c r="CB6" s="970"/>
      <c r="CC6" s="970"/>
      <c r="CD6" s="970"/>
      <c r="CE6" s="970"/>
      <c r="CF6" s="970"/>
      <c r="CG6" s="970"/>
      <c r="CH6" s="970"/>
      <c r="CI6" s="970"/>
      <c r="CJ6" s="970"/>
      <c r="CK6" s="970"/>
      <c r="CL6" s="970"/>
      <c r="CM6" s="970"/>
      <c r="CN6" s="970"/>
      <c r="CO6" s="970"/>
      <c r="CP6" s="970"/>
      <c r="CQ6" s="970"/>
      <c r="CR6" s="970"/>
      <c r="CS6" s="970"/>
      <c r="CT6" s="970"/>
      <c r="CU6" s="970"/>
      <c r="CV6" s="970"/>
      <c r="CW6" s="970"/>
      <c r="CX6" s="970"/>
      <c r="CY6" s="970"/>
      <c r="CZ6" s="970"/>
      <c r="DA6" s="970"/>
      <c r="DB6" s="970"/>
      <c r="DC6" s="970"/>
      <c r="DD6" s="970"/>
      <c r="DE6" s="970"/>
      <c r="DF6" s="970"/>
      <c r="DG6" s="970"/>
      <c r="DH6" s="970"/>
      <c r="DI6" s="970"/>
      <c r="DJ6" s="970"/>
      <c r="DK6" s="970"/>
      <c r="DL6" s="970"/>
      <c r="DM6" s="970"/>
      <c r="DN6" s="970"/>
      <c r="DO6" s="970"/>
      <c r="DP6" s="970"/>
      <c r="DQ6" s="970"/>
    </row>
    <row r="7" spans="1:121" ht="25.5" customHeight="1" x14ac:dyDescent="0.2">
      <c r="A7" s="1" t="s">
        <v>6</v>
      </c>
      <c r="B7" s="966" t="s">
        <v>7</v>
      </c>
      <c r="C7" s="967"/>
      <c r="D7" s="967"/>
      <c r="E7" s="963"/>
      <c r="F7" s="3" t="s">
        <v>8</v>
      </c>
      <c r="G7" s="968" t="s">
        <v>9</v>
      </c>
      <c r="H7" s="967"/>
      <c r="I7" s="963"/>
      <c r="J7" s="971"/>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7"/>
      <c r="AP7" s="967"/>
      <c r="AQ7" s="967"/>
      <c r="AR7" s="967"/>
      <c r="AS7" s="967"/>
      <c r="AT7" s="967"/>
      <c r="AU7" s="967"/>
      <c r="AV7" s="967"/>
      <c r="AW7" s="967"/>
      <c r="AX7" s="967"/>
      <c r="AY7" s="967"/>
      <c r="AZ7" s="967"/>
      <c r="BA7" s="967"/>
      <c r="BB7" s="967"/>
      <c r="BC7" s="967"/>
      <c r="BD7" s="967"/>
      <c r="BE7" s="967"/>
      <c r="BF7" s="967"/>
      <c r="BG7" s="967"/>
      <c r="BH7" s="967"/>
      <c r="BI7" s="967"/>
      <c r="BJ7" s="967"/>
      <c r="BK7" s="967"/>
      <c r="BL7" s="967"/>
      <c r="BM7" s="967"/>
      <c r="BN7" s="967"/>
      <c r="BO7" s="967"/>
      <c r="BP7" s="967"/>
      <c r="BQ7" s="967"/>
      <c r="BR7" s="967"/>
      <c r="BS7" s="967"/>
      <c r="BT7" s="967"/>
      <c r="BU7" s="967"/>
      <c r="BV7" s="967"/>
      <c r="BW7" s="967"/>
      <c r="BX7" s="967"/>
      <c r="BY7" s="967"/>
      <c r="BZ7" s="967"/>
      <c r="CA7" s="967"/>
      <c r="CB7" s="967"/>
      <c r="CC7" s="967"/>
      <c r="CD7" s="967"/>
      <c r="CE7" s="967"/>
      <c r="CF7" s="967"/>
      <c r="CG7" s="967"/>
      <c r="CH7" s="967"/>
      <c r="CI7" s="967"/>
      <c r="CJ7" s="967"/>
      <c r="CK7" s="967"/>
      <c r="CL7" s="967"/>
      <c r="CM7" s="967"/>
      <c r="CN7" s="967"/>
      <c r="CO7" s="967"/>
      <c r="CP7" s="967"/>
      <c r="CQ7" s="967"/>
      <c r="CR7" s="967"/>
      <c r="CS7" s="967"/>
      <c r="CT7" s="967"/>
      <c r="CU7" s="967"/>
      <c r="CV7" s="967"/>
      <c r="CW7" s="967"/>
      <c r="CX7" s="967"/>
      <c r="CY7" s="967"/>
      <c r="CZ7" s="967"/>
      <c r="DA7" s="967"/>
      <c r="DB7" s="967"/>
      <c r="DC7" s="967"/>
      <c r="DD7" s="967"/>
      <c r="DE7" s="967"/>
      <c r="DF7" s="967"/>
      <c r="DG7" s="967"/>
      <c r="DH7" s="967"/>
      <c r="DI7" s="967"/>
      <c r="DJ7" s="967"/>
      <c r="DK7" s="967"/>
      <c r="DL7" s="967"/>
      <c r="DM7" s="967"/>
      <c r="DN7" s="967"/>
      <c r="DO7" s="967"/>
      <c r="DP7" s="967"/>
      <c r="DQ7" s="963"/>
    </row>
    <row r="8" spans="1:121" ht="25.5" customHeight="1" x14ac:dyDescent="0.2">
      <c r="A8" s="1" t="s">
        <v>10</v>
      </c>
      <c r="B8" s="966" t="s">
        <v>11</v>
      </c>
      <c r="C8" s="967"/>
      <c r="D8" s="963"/>
      <c r="E8" s="4" t="s">
        <v>12</v>
      </c>
      <c r="F8" s="968" t="s">
        <v>13</v>
      </c>
      <c r="G8" s="967"/>
      <c r="H8" s="967"/>
      <c r="I8" s="967"/>
      <c r="J8" s="963"/>
      <c r="K8" s="5"/>
      <c r="L8" s="5"/>
      <c r="M8" s="5"/>
      <c r="N8" s="5"/>
      <c r="O8" s="4" t="s">
        <v>14</v>
      </c>
      <c r="P8" s="4"/>
      <c r="Q8" s="972" t="s">
        <v>15</v>
      </c>
      <c r="R8" s="967"/>
      <c r="S8" s="967"/>
      <c r="T8" s="967"/>
      <c r="U8" s="967"/>
      <c r="V8" s="967"/>
      <c r="W8" s="967"/>
      <c r="X8" s="967"/>
      <c r="Y8" s="963"/>
      <c r="Z8" s="4"/>
      <c r="AA8" s="968"/>
      <c r="AB8" s="967"/>
      <c r="AC8" s="963"/>
      <c r="AD8" s="6"/>
      <c r="AE8" s="7"/>
      <c r="AF8" s="3" t="s">
        <v>16</v>
      </c>
      <c r="AG8" s="971"/>
      <c r="AH8" s="967"/>
      <c r="AI8" s="963"/>
      <c r="AJ8" s="8"/>
      <c r="AK8" s="8"/>
      <c r="AL8" s="8"/>
      <c r="AM8" s="8"/>
      <c r="AN8" s="8"/>
      <c r="AO8" s="8"/>
      <c r="AP8" s="4" t="s">
        <v>17</v>
      </c>
      <c r="AQ8" s="4"/>
      <c r="AR8" s="972" t="s">
        <v>18</v>
      </c>
      <c r="AS8" s="967"/>
      <c r="AT8" s="967"/>
      <c r="AU8" s="967"/>
      <c r="AV8" s="967"/>
      <c r="AW8" s="967"/>
      <c r="AX8" s="967"/>
      <c r="AY8" s="967"/>
      <c r="AZ8" s="963"/>
      <c r="BA8" s="9"/>
      <c r="BB8" s="9"/>
      <c r="BC8" s="9"/>
      <c r="BD8" s="9"/>
      <c r="BE8" s="973"/>
      <c r="BF8" s="967"/>
      <c r="BG8" s="967"/>
      <c r="BH8" s="963"/>
      <c r="BI8" s="4" t="s">
        <v>19</v>
      </c>
      <c r="BJ8" s="10"/>
      <c r="BK8" s="11"/>
      <c r="BL8" s="11"/>
      <c r="BM8" s="11"/>
      <c r="BN8" s="11"/>
      <c r="BO8" s="11"/>
      <c r="BP8" s="12"/>
      <c r="BQ8" s="9" t="s">
        <v>20</v>
      </c>
      <c r="BR8" s="9"/>
      <c r="BS8" s="9"/>
      <c r="BT8" s="9"/>
      <c r="BU8" s="9"/>
      <c r="BV8" s="9"/>
      <c r="BW8" s="9"/>
      <c r="BX8" s="9"/>
      <c r="BY8" s="9"/>
      <c r="BZ8" s="9"/>
      <c r="CA8" s="974"/>
      <c r="CB8" s="967"/>
      <c r="CC8" s="967"/>
      <c r="CD8" s="967"/>
      <c r="CE8" s="967"/>
      <c r="CF8" s="967"/>
      <c r="CG8" s="967"/>
      <c r="CH8" s="967"/>
      <c r="CI8" s="967"/>
      <c r="CJ8" s="967"/>
      <c r="CK8" s="967"/>
      <c r="CL8" s="967"/>
      <c r="CM8" s="967"/>
      <c r="CN8" s="967"/>
      <c r="CO8" s="967"/>
      <c r="CP8" s="967"/>
      <c r="CQ8" s="967"/>
      <c r="CR8" s="967"/>
      <c r="CS8" s="967"/>
      <c r="CT8" s="967"/>
      <c r="CU8" s="967"/>
      <c r="CV8" s="967"/>
      <c r="CW8" s="967"/>
      <c r="CX8" s="967"/>
      <c r="CY8" s="967"/>
      <c r="CZ8" s="967"/>
      <c r="DA8" s="967"/>
      <c r="DB8" s="967"/>
      <c r="DC8" s="967"/>
      <c r="DD8" s="967"/>
      <c r="DE8" s="967"/>
      <c r="DF8" s="967"/>
      <c r="DG8" s="967"/>
      <c r="DH8" s="967"/>
      <c r="DI8" s="967"/>
      <c r="DJ8" s="967"/>
      <c r="DK8" s="967"/>
      <c r="DL8" s="967"/>
      <c r="DM8" s="967"/>
      <c r="DN8" s="967"/>
      <c r="DO8" s="967"/>
      <c r="DP8" s="967"/>
      <c r="DQ8" s="963"/>
    </row>
    <row r="9" spans="1:121" ht="25.5" customHeight="1" x14ac:dyDescent="0.2">
      <c r="A9" s="978" t="s">
        <v>21</v>
      </c>
      <c r="B9" s="96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3"/>
    </row>
    <row r="10" spans="1:121" ht="8.25" customHeight="1" x14ac:dyDescent="0.2">
      <c r="A10" s="13" t="s">
        <v>22</v>
      </c>
      <c r="B10" s="14" t="s">
        <v>23</v>
      </c>
      <c r="C10" s="981" t="s">
        <v>24</v>
      </c>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3"/>
      <c r="AC10" s="981" t="s">
        <v>25</v>
      </c>
      <c r="AD10" s="982"/>
      <c r="AE10" s="982"/>
      <c r="AF10" s="982"/>
      <c r="AG10" s="982"/>
      <c r="AH10" s="982"/>
      <c r="AI10" s="982"/>
      <c r="AJ10" s="982"/>
      <c r="AK10" s="982"/>
      <c r="AL10" s="982"/>
      <c r="AM10" s="982"/>
      <c r="AN10" s="993"/>
      <c r="AO10" s="988" t="s">
        <v>26</v>
      </c>
      <c r="AP10" s="989"/>
      <c r="AQ10" s="15"/>
      <c r="AR10" s="994" t="s">
        <v>27</v>
      </c>
      <c r="AS10" s="995"/>
      <c r="AT10" s="995"/>
      <c r="AU10" s="995"/>
      <c r="AV10" s="995"/>
      <c r="AW10" s="995"/>
      <c r="AX10" s="995"/>
      <c r="AY10" s="995"/>
      <c r="AZ10" s="995"/>
      <c r="BA10" s="995"/>
      <c r="BB10" s="995"/>
      <c r="BC10" s="989"/>
      <c r="BD10" s="16" t="s">
        <v>28</v>
      </c>
      <c r="BE10" s="981" t="s">
        <v>29</v>
      </c>
      <c r="BF10" s="982"/>
      <c r="BG10" s="982"/>
      <c r="BH10" s="982"/>
      <c r="BI10" s="982"/>
      <c r="BJ10" s="982"/>
      <c r="BK10" s="982"/>
      <c r="BL10" s="982"/>
      <c r="BM10" s="982"/>
      <c r="BN10" s="982"/>
      <c r="BO10" s="982"/>
      <c r="BP10" s="982"/>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981" t="s">
        <v>30</v>
      </c>
      <c r="DG10" s="982"/>
      <c r="DH10" s="982"/>
      <c r="DI10" s="982"/>
      <c r="DJ10" s="982"/>
      <c r="DK10" s="983"/>
      <c r="DL10" s="981" t="s">
        <v>31</v>
      </c>
      <c r="DM10" s="982"/>
      <c r="DN10" s="982"/>
      <c r="DO10" s="982"/>
      <c r="DP10" s="982"/>
      <c r="DQ10" s="983"/>
    </row>
    <row r="11" spans="1:121" ht="8.25" customHeight="1" x14ac:dyDescent="0.2">
      <c r="A11" s="13"/>
      <c r="B11" s="14"/>
      <c r="C11" s="18" t="s">
        <v>32</v>
      </c>
      <c r="D11" s="19" t="s">
        <v>33</v>
      </c>
      <c r="E11" s="19" t="s">
        <v>34</v>
      </c>
      <c r="F11" s="19" t="s">
        <v>35</v>
      </c>
      <c r="G11" s="19" t="s">
        <v>36</v>
      </c>
      <c r="H11" s="19" t="s">
        <v>37</v>
      </c>
      <c r="I11" s="20" t="s">
        <v>38</v>
      </c>
      <c r="J11" s="20" t="s">
        <v>39</v>
      </c>
      <c r="K11" s="987" t="s">
        <v>40</v>
      </c>
      <c r="L11" s="986"/>
      <c r="M11" s="987" t="s">
        <v>26</v>
      </c>
      <c r="N11" s="986"/>
      <c r="O11" s="984" t="s">
        <v>41</v>
      </c>
      <c r="P11" s="985"/>
      <c r="Q11" s="985"/>
      <c r="R11" s="985"/>
      <c r="S11" s="985"/>
      <c r="T11" s="985"/>
      <c r="U11" s="985"/>
      <c r="V11" s="985"/>
      <c r="W11" s="985"/>
      <c r="X11" s="985"/>
      <c r="Y11" s="985"/>
      <c r="Z11" s="985"/>
      <c r="AA11" s="986"/>
      <c r="AB11" s="21" t="s">
        <v>42</v>
      </c>
      <c r="AC11" s="18" t="s">
        <v>43</v>
      </c>
      <c r="AD11" s="19" t="s">
        <v>44</v>
      </c>
      <c r="AE11" s="19" t="s">
        <v>45</v>
      </c>
      <c r="AF11" s="19" t="s">
        <v>46</v>
      </c>
      <c r="AG11" s="20" t="s">
        <v>47</v>
      </c>
      <c r="AH11" s="20" t="s">
        <v>48</v>
      </c>
      <c r="AI11" s="19" t="s">
        <v>36</v>
      </c>
      <c r="AJ11" s="19" t="s">
        <v>37</v>
      </c>
      <c r="AK11" s="20" t="s">
        <v>38</v>
      </c>
      <c r="AL11" s="20" t="s">
        <v>39</v>
      </c>
      <c r="AM11" s="987" t="s">
        <v>40</v>
      </c>
      <c r="AN11" s="986"/>
      <c r="AO11" s="990"/>
      <c r="AP11" s="991"/>
      <c r="AQ11" s="15"/>
      <c r="AR11" s="996"/>
      <c r="AS11" s="997"/>
      <c r="AT11" s="997"/>
      <c r="AU11" s="997"/>
      <c r="AV11" s="997"/>
      <c r="AW11" s="997"/>
      <c r="AX11" s="997"/>
      <c r="AY11" s="997"/>
      <c r="AZ11" s="997"/>
      <c r="BA11" s="997"/>
      <c r="BB11" s="997"/>
      <c r="BC11" s="991"/>
      <c r="BD11" s="16"/>
      <c r="BE11" s="992">
        <v>2019</v>
      </c>
      <c r="BF11" s="985"/>
      <c r="BG11" s="985"/>
      <c r="BH11" s="986"/>
      <c r="BI11" s="987">
        <v>2020</v>
      </c>
      <c r="BJ11" s="985"/>
      <c r="BK11" s="985"/>
      <c r="BL11" s="986"/>
      <c r="BM11" s="987">
        <v>2021</v>
      </c>
      <c r="BN11" s="985"/>
      <c r="BO11" s="985"/>
      <c r="BP11" s="986"/>
      <c r="BQ11" s="987">
        <v>2022</v>
      </c>
      <c r="BR11" s="985"/>
      <c r="BS11" s="985"/>
      <c r="BT11" s="986"/>
      <c r="BU11" s="987">
        <v>2023</v>
      </c>
      <c r="BV11" s="985"/>
      <c r="BW11" s="985"/>
      <c r="BX11" s="986"/>
      <c r="BY11" s="987">
        <v>2024</v>
      </c>
      <c r="BZ11" s="985"/>
      <c r="CA11" s="985"/>
      <c r="CB11" s="986"/>
      <c r="CC11" s="987">
        <v>2025</v>
      </c>
      <c r="CD11" s="985"/>
      <c r="CE11" s="985"/>
      <c r="CF11" s="986"/>
      <c r="CG11" s="987">
        <v>2026</v>
      </c>
      <c r="CH11" s="985"/>
      <c r="CI11" s="985"/>
      <c r="CJ11" s="986"/>
      <c r="CK11" s="987">
        <v>2027</v>
      </c>
      <c r="CL11" s="985"/>
      <c r="CM11" s="985"/>
      <c r="CN11" s="986"/>
      <c r="CO11" s="987">
        <v>2028</v>
      </c>
      <c r="CP11" s="985"/>
      <c r="CQ11" s="985"/>
      <c r="CR11" s="986"/>
      <c r="CS11" s="987">
        <v>2029</v>
      </c>
      <c r="CT11" s="985"/>
      <c r="CU11" s="985"/>
      <c r="CV11" s="986"/>
      <c r="CW11" s="987">
        <v>2030</v>
      </c>
      <c r="CX11" s="985"/>
      <c r="CY11" s="985"/>
      <c r="CZ11" s="986"/>
      <c r="DA11" s="987">
        <v>2031</v>
      </c>
      <c r="DB11" s="985"/>
      <c r="DC11" s="985"/>
      <c r="DD11" s="986"/>
      <c r="DE11" s="22" t="s">
        <v>49</v>
      </c>
      <c r="DF11" s="23" t="s">
        <v>50</v>
      </c>
      <c r="DG11" s="24" t="s">
        <v>51</v>
      </c>
      <c r="DH11" s="19" t="s">
        <v>52</v>
      </c>
      <c r="DI11" s="19" t="s">
        <v>53</v>
      </c>
      <c r="DJ11" s="19" t="s">
        <v>54</v>
      </c>
      <c r="DK11" s="21" t="s">
        <v>55</v>
      </c>
      <c r="DL11" s="23" t="s">
        <v>50</v>
      </c>
      <c r="DM11" s="24" t="s">
        <v>51</v>
      </c>
      <c r="DN11" s="19" t="s">
        <v>52</v>
      </c>
      <c r="DO11" s="19" t="s">
        <v>53</v>
      </c>
      <c r="DP11" s="19" t="s">
        <v>54</v>
      </c>
      <c r="DQ11" s="21" t="s">
        <v>55</v>
      </c>
    </row>
    <row r="12" spans="1:121" ht="8.25" customHeight="1" x14ac:dyDescent="0.2">
      <c r="A12" s="25"/>
      <c r="B12" s="26"/>
      <c r="C12" s="27"/>
      <c r="D12" s="28"/>
      <c r="E12" s="28"/>
      <c r="F12" s="28"/>
      <c r="G12" s="28"/>
      <c r="H12" s="28"/>
      <c r="I12" s="29"/>
      <c r="J12" s="29"/>
      <c r="K12" s="30" t="s">
        <v>56</v>
      </c>
      <c r="L12" s="31" t="s">
        <v>57</v>
      </c>
      <c r="M12" s="32" t="s">
        <v>58</v>
      </c>
      <c r="N12" s="32" t="s">
        <v>59</v>
      </c>
      <c r="O12" s="32" t="s">
        <v>60</v>
      </c>
      <c r="P12" s="32" t="s">
        <v>61</v>
      </c>
      <c r="Q12" s="32" t="s">
        <v>62</v>
      </c>
      <c r="R12" s="32" t="s">
        <v>63</v>
      </c>
      <c r="S12" s="32" t="s">
        <v>64</v>
      </c>
      <c r="T12" s="32" t="s">
        <v>65</v>
      </c>
      <c r="U12" s="32" t="s">
        <v>66</v>
      </c>
      <c r="V12" s="32" t="s">
        <v>67</v>
      </c>
      <c r="W12" s="32" t="s">
        <v>68</v>
      </c>
      <c r="X12" s="32" t="s">
        <v>69</v>
      </c>
      <c r="Y12" s="32" t="s">
        <v>70</v>
      </c>
      <c r="Z12" s="32" t="s">
        <v>71</v>
      </c>
      <c r="AA12" s="32" t="s">
        <v>72</v>
      </c>
      <c r="AB12" s="33"/>
      <c r="AC12" s="27"/>
      <c r="AD12" s="28"/>
      <c r="AE12" s="28"/>
      <c r="AF12" s="28"/>
      <c r="AG12" s="29"/>
      <c r="AH12" s="29"/>
      <c r="AI12" s="28"/>
      <c r="AJ12" s="28"/>
      <c r="AK12" s="29"/>
      <c r="AL12" s="29"/>
      <c r="AM12" s="30" t="s">
        <v>56</v>
      </c>
      <c r="AN12" s="31" t="s">
        <v>57</v>
      </c>
      <c r="AO12" s="32" t="s">
        <v>58</v>
      </c>
      <c r="AP12" s="32" t="s">
        <v>59</v>
      </c>
      <c r="AQ12" s="34" t="s">
        <v>60</v>
      </c>
      <c r="AR12" s="34" t="s">
        <v>61</v>
      </c>
      <c r="AS12" s="34" t="s">
        <v>62</v>
      </c>
      <c r="AT12" s="34" t="s">
        <v>63</v>
      </c>
      <c r="AU12" s="34" t="s">
        <v>64</v>
      </c>
      <c r="AV12" s="34" t="s">
        <v>65</v>
      </c>
      <c r="AW12" s="34" t="s">
        <v>66</v>
      </c>
      <c r="AX12" s="34" t="s">
        <v>67</v>
      </c>
      <c r="AY12" s="34" t="s">
        <v>68</v>
      </c>
      <c r="AZ12" s="34" t="s">
        <v>69</v>
      </c>
      <c r="BA12" s="34" t="s">
        <v>70</v>
      </c>
      <c r="BB12" s="34" t="s">
        <v>71</v>
      </c>
      <c r="BC12" s="34" t="s">
        <v>72</v>
      </c>
      <c r="BD12" s="35"/>
      <c r="BE12" s="36" t="s">
        <v>73</v>
      </c>
      <c r="BF12" s="36" t="s">
        <v>74</v>
      </c>
      <c r="BG12" s="36" t="s">
        <v>75</v>
      </c>
      <c r="BH12" s="36" t="s">
        <v>76</v>
      </c>
      <c r="BI12" s="32" t="s">
        <v>73</v>
      </c>
      <c r="BJ12" s="32" t="s">
        <v>77</v>
      </c>
      <c r="BK12" s="32" t="s">
        <v>75</v>
      </c>
      <c r="BL12" s="37" t="s">
        <v>76</v>
      </c>
      <c r="BM12" s="32" t="s">
        <v>73</v>
      </c>
      <c r="BN12" s="32" t="s">
        <v>77</v>
      </c>
      <c r="BO12" s="32" t="s">
        <v>75</v>
      </c>
      <c r="BP12" s="37" t="s">
        <v>76</v>
      </c>
      <c r="BQ12" s="32" t="s">
        <v>73</v>
      </c>
      <c r="BR12" s="32" t="s">
        <v>77</v>
      </c>
      <c r="BS12" s="32" t="s">
        <v>75</v>
      </c>
      <c r="BT12" s="37" t="s">
        <v>76</v>
      </c>
      <c r="BU12" s="32" t="s">
        <v>73</v>
      </c>
      <c r="BV12" s="32" t="s">
        <v>77</v>
      </c>
      <c r="BW12" s="32" t="s">
        <v>75</v>
      </c>
      <c r="BX12" s="38" t="s">
        <v>76</v>
      </c>
      <c r="BY12" s="32" t="s">
        <v>73</v>
      </c>
      <c r="BZ12" s="32" t="s">
        <v>77</v>
      </c>
      <c r="CA12" s="32" t="s">
        <v>75</v>
      </c>
      <c r="CB12" s="37" t="s">
        <v>76</v>
      </c>
      <c r="CC12" s="32" t="s">
        <v>73</v>
      </c>
      <c r="CD12" s="32" t="s">
        <v>77</v>
      </c>
      <c r="CE12" s="32" t="s">
        <v>75</v>
      </c>
      <c r="CF12" s="37" t="s">
        <v>76</v>
      </c>
      <c r="CG12" s="32" t="s">
        <v>73</v>
      </c>
      <c r="CH12" s="32" t="s">
        <v>77</v>
      </c>
      <c r="CI12" s="32" t="s">
        <v>75</v>
      </c>
      <c r="CJ12" s="37" t="s">
        <v>76</v>
      </c>
      <c r="CK12" s="32" t="s">
        <v>73</v>
      </c>
      <c r="CL12" s="32" t="s">
        <v>77</v>
      </c>
      <c r="CM12" s="32" t="s">
        <v>75</v>
      </c>
      <c r="CN12" s="37" t="s">
        <v>76</v>
      </c>
      <c r="CO12" s="32" t="s">
        <v>73</v>
      </c>
      <c r="CP12" s="32" t="s">
        <v>77</v>
      </c>
      <c r="CQ12" s="32" t="s">
        <v>75</v>
      </c>
      <c r="CR12" s="37" t="s">
        <v>76</v>
      </c>
      <c r="CS12" s="32" t="s">
        <v>73</v>
      </c>
      <c r="CT12" s="32" t="s">
        <v>77</v>
      </c>
      <c r="CU12" s="32" t="s">
        <v>75</v>
      </c>
      <c r="CV12" s="37" t="s">
        <v>76</v>
      </c>
      <c r="CW12" s="32" t="s">
        <v>73</v>
      </c>
      <c r="CX12" s="32" t="s">
        <v>77</v>
      </c>
      <c r="CY12" s="32" t="s">
        <v>75</v>
      </c>
      <c r="CZ12" s="37" t="s">
        <v>76</v>
      </c>
      <c r="DA12" s="32" t="s">
        <v>73</v>
      </c>
      <c r="DB12" s="32" t="s">
        <v>77</v>
      </c>
      <c r="DC12" s="32" t="s">
        <v>75</v>
      </c>
      <c r="DD12" s="37" t="s">
        <v>76</v>
      </c>
      <c r="DE12" s="39"/>
      <c r="DF12" s="40"/>
      <c r="DG12" s="41"/>
      <c r="DH12" s="28"/>
      <c r="DI12" s="28"/>
      <c r="DJ12" s="28"/>
      <c r="DK12" s="33"/>
      <c r="DL12" s="40"/>
      <c r="DM12" s="41"/>
      <c r="DN12" s="28"/>
      <c r="DO12" s="28"/>
      <c r="DP12" s="28"/>
      <c r="DQ12" s="33"/>
    </row>
    <row r="13" spans="1:121" ht="25.5" customHeight="1" x14ac:dyDescent="0.2">
      <c r="A13" s="1404" t="s">
        <v>78</v>
      </c>
      <c r="B13" s="1405">
        <v>30</v>
      </c>
      <c r="C13" s="1404" t="s">
        <v>79</v>
      </c>
      <c r="D13" s="1406">
        <v>10</v>
      </c>
      <c r="E13" s="1407" t="s">
        <v>80</v>
      </c>
      <c r="F13" s="1407" t="s">
        <v>81</v>
      </c>
      <c r="G13" s="1406" t="s">
        <v>82</v>
      </c>
      <c r="H13" s="1406" t="s">
        <v>83</v>
      </c>
      <c r="I13" s="1406" t="s">
        <v>84</v>
      </c>
      <c r="J13" s="1406" t="s">
        <v>84</v>
      </c>
      <c r="K13" s="1406">
        <v>0</v>
      </c>
      <c r="L13" s="1406">
        <v>2018</v>
      </c>
      <c r="M13" s="1408">
        <v>43466</v>
      </c>
      <c r="N13" s="1408">
        <v>48213</v>
      </c>
      <c r="O13" s="1409">
        <v>36.666666666666664</v>
      </c>
      <c r="P13" s="1409">
        <v>41.666666666666671</v>
      </c>
      <c r="Q13" s="1409">
        <v>45</v>
      </c>
      <c r="R13" s="1409">
        <v>50</v>
      </c>
      <c r="S13" s="1409">
        <v>55.000000000000007</v>
      </c>
      <c r="T13" s="1409">
        <v>60</v>
      </c>
      <c r="U13" s="1409">
        <v>63.333333333333329</v>
      </c>
      <c r="V13" s="1409">
        <v>68.333333333333329</v>
      </c>
      <c r="W13" s="1409">
        <v>73.333333333333329</v>
      </c>
      <c r="X13" s="1409">
        <v>78.333333333333329</v>
      </c>
      <c r="Y13" s="1409">
        <v>83.333333333333343</v>
      </c>
      <c r="Z13" s="1409">
        <v>88.333333333333329</v>
      </c>
      <c r="AA13" s="1409">
        <v>91.666666666666657</v>
      </c>
      <c r="AB13" s="1410">
        <f t="shared" ref="AB13:AB14" si="0">+AA13</f>
        <v>91.666666666666657</v>
      </c>
      <c r="AC13" s="1407" t="s">
        <v>85</v>
      </c>
      <c r="AD13" s="1406">
        <v>5</v>
      </c>
      <c r="AE13" s="1407" t="s">
        <v>86</v>
      </c>
      <c r="AF13" s="1404" t="s">
        <v>87</v>
      </c>
      <c r="AG13" s="1407" t="s">
        <v>88</v>
      </c>
      <c r="AH13" s="1404" t="s">
        <v>89</v>
      </c>
      <c r="AI13" s="1406" t="s">
        <v>90</v>
      </c>
      <c r="AJ13" s="1406" t="s">
        <v>91</v>
      </c>
      <c r="AK13" s="1411" t="s">
        <v>92</v>
      </c>
      <c r="AL13" s="1411"/>
      <c r="AM13" s="1406">
        <v>0</v>
      </c>
      <c r="AN13" s="1406">
        <v>2018</v>
      </c>
      <c r="AO13" s="1408">
        <v>43466</v>
      </c>
      <c r="AP13" s="1408">
        <v>48183</v>
      </c>
      <c r="AQ13" s="1406">
        <v>22</v>
      </c>
      <c r="AR13" s="1406">
        <v>25</v>
      </c>
      <c r="AS13" s="1406">
        <v>27</v>
      </c>
      <c r="AT13" s="1406">
        <v>30</v>
      </c>
      <c r="AU13" s="1406">
        <v>33</v>
      </c>
      <c r="AV13" s="1406">
        <v>36</v>
      </c>
      <c r="AW13" s="1406">
        <v>38</v>
      </c>
      <c r="AX13" s="1406">
        <v>41</v>
      </c>
      <c r="AY13" s="1406">
        <v>44</v>
      </c>
      <c r="AZ13" s="1406">
        <v>47</v>
      </c>
      <c r="BA13" s="1406">
        <v>50</v>
      </c>
      <c r="BB13" s="1406">
        <v>53</v>
      </c>
      <c r="BC13" s="1406">
        <v>55</v>
      </c>
      <c r="BD13" s="1406">
        <f t="shared" ref="BD13:BD16" si="1">SUM(AQ13:BC13)</f>
        <v>501</v>
      </c>
      <c r="BE13" s="1412">
        <v>12.05</v>
      </c>
      <c r="BF13" s="1412">
        <v>12.05</v>
      </c>
      <c r="BG13" s="1413" t="s">
        <v>93</v>
      </c>
      <c r="BH13" s="1406">
        <v>1023</v>
      </c>
      <c r="BI13" s="1412">
        <v>12.05</v>
      </c>
      <c r="BJ13" s="1413"/>
      <c r="BK13" s="1413" t="s">
        <v>93</v>
      </c>
      <c r="BL13" s="1406"/>
      <c r="BM13" s="1412">
        <v>26.46</v>
      </c>
      <c r="BN13" s="1413"/>
      <c r="BO13" s="1413" t="s">
        <v>93</v>
      </c>
      <c r="BP13" s="1406"/>
      <c r="BQ13" s="1412">
        <v>29.4</v>
      </c>
      <c r="BR13" s="1413"/>
      <c r="BS13" s="1413" t="s">
        <v>93</v>
      </c>
      <c r="BT13" s="1406"/>
      <c r="BU13" s="1414">
        <v>32.340000000000003</v>
      </c>
      <c r="BV13" s="1413"/>
      <c r="BW13" s="1413" t="s">
        <v>93</v>
      </c>
      <c r="BX13" s="1406"/>
      <c r="BY13" s="1414">
        <v>35.28</v>
      </c>
      <c r="BZ13" s="1413"/>
      <c r="CA13" s="1413" t="s">
        <v>93</v>
      </c>
      <c r="CB13" s="1406"/>
      <c r="CC13" s="1412">
        <v>37.24</v>
      </c>
      <c r="CD13" s="1413"/>
      <c r="CE13" s="1413" t="s">
        <v>93</v>
      </c>
      <c r="CF13" s="1406"/>
      <c r="CG13" s="1412">
        <v>40.18</v>
      </c>
      <c r="CH13" s="1413"/>
      <c r="CI13" s="1413" t="s">
        <v>93</v>
      </c>
      <c r="CJ13" s="1406"/>
      <c r="CK13" s="1412">
        <v>43.12</v>
      </c>
      <c r="CL13" s="1413"/>
      <c r="CM13" s="1413" t="s">
        <v>93</v>
      </c>
      <c r="CN13" s="1406"/>
      <c r="CO13" s="1412">
        <v>46.06</v>
      </c>
      <c r="CP13" s="1413"/>
      <c r="CQ13" s="1413" t="s">
        <v>93</v>
      </c>
      <c r="CR13" s="1406"/>
      <c r="CS13" s="1412">
        <v>49</v>
      </c>
      <c r="CT13" s="1413"/>
      <c r="CU13" s="1413" t="s">
        <v>93</v>
      </c>
      <c r="CV13" s="1406"/>
      <c r="CW13" s="1412">
        <v>51.94</v>
      </c>
      <c r="CX13" s="1413"/>
      <c r="CY13" s="1413" t="s">
        <v>93</v>
      </c>
      <c r="CZ13" s="1406"/>
      <c r="DA13" s="1412">
        <v>53.9</v>
      </c>
      <c r="DB13" s="1413"/>
      <c r="DC13" s="1413" t="s">
        <v>93</v>
      </c>
      <c r="DD13" s="1406"/>
      <c r="DE13" s="1414">
        <f>+DA13+CW13+CS13+CO13+CK13+CG13+CC13+BY13+BU13+BQ13+BM13+BI13</f>
        <v>456.97</v>
      </c>
      <c r="DF13" s="1406" t="s">
        <v>7</v>
      </c>
      <c r="DG13" s="1406" t="s">
        <v>94</v>
      </c>
      <c r="DH13" s="1406" t="s">
        <v>95</v>
      </c>
      <c r="DI13" s="1406" t="s">
        <v>96</v>
      </c>
      <c r="DJ13" s="1406" t="s">
        <v>97</v>
      </c>
      <c r="DK13" s="1415" t="s">
        <v>98</v>
      </c>
      <c r="DL13" s="1406" t="s">
        <v>99</v>
      </c>
      <c r="DM13" s="1406" t="s">
        <v>100</v>
      </c>
      <c r="DN13" s="1406" t="s">
        <v>101</v>
      </c>
      <c r="DO13" s="1406" t="s">
        <v>102</v>
      </c>
      <c r="DP13" s="1406">
        <v>3649090</v>
      </c>
      <c r="DQ13" s="1416" t="s">
        <v>103</v>
      </c>
    </row>
    <row r="14" spans="1:121" ht="25.5" customHeight="1" x14ac:dyDescent="0.2">
      <c r="A14" s="1404" t="s">
        <v>78</v>
      </c>
      <c r="B14" s="1405"/>
      <c r="C14" s="1404" t="s">
        <v>79</v>
      </c>
      <c r="D14" s="1406"/>
      <c r="E14" s="1407" t="s">
        <v>80</v>
      </c>
      <c r="F14" s="1407" t="s">
        <v>104</v>
      </c>
      <c r="G14" s="1406" t="s">
        <v>82</v>
      </c>
      <c r="H14" s="1406" t="s">
        <v>83</v>
      </c>
      <c r="I14" s="1406" t="s">
        <v>84</v>
      </c>
      <c r="J14" s="1406" t="s">
        <v>84</v>
      </c>
      <c r="K14" s="1406">
        <v>0</v>
      </c>
      <c r="L14" s="1406">
        <v>2018</v>
      </c>
      <c r="M14" s="1408">
        <v>43466</v>
      </c>
      <c r="N14" s="1408">
        <v>48213</v>
      </c>
      <c r="O14" s="1409">
        <v>36.666666666666664</v>
      </c>
      <c r="P14" s="1409">
        <v>41.666666666666671</v>
      </c>
      <c r="Q14" s="1409">
        <v>45</v>
      </c>
      <c r="R14" s="1409">
        <v>50</v>
      </c>
      <c r="S14" s="1409">
        <v>55.000000000000007</v>
      </c>
      <c r="T14" s="1409">
        <v>60</v>
      </c>
      <c r="U14" s="1409">
        <v>63.333333333333329</v>
      </c>
      <c r="V14" s="1409">
        <v>68.333333333333329</v>
      </c>
      <c r="W14" s="1409">
        <v>73.333333333333329</v>
      </c>
      <c r="X14" s="1409">
        <v>78.333333333333329</v>
      </c>
      <c r="Y14" s="1409">
        <v>83.333333333333343</v>
      </c>
      <c r="Z14" s="1409">
        <v>88.333333333333329</v>
      </c>
      <c r="AA14" s="1409">
        <v>91.666666666666657</v>
      </c>
      <c r="AB14" s="1410">
        <f t="shared" si="0"/>
        <v>91.666666666666657</v>
      </c>
      <c r="AC14" s="1407" t="s">
        <v>105</v>
      </c>
      <c r="AD14" s="1406">
        <v>5</v>
      </c>
      <c r="AE14" s="1407" t="s">
        <v>106</v>
      </c>
      <c r="AF14" s="1404" t="s">
        <v>107</v>
      </c>
      <c r="AG14" s="1417" t="s">
        <v>108</v>
      </c>
      <c r="AH14" s="1404" t="s">
        <v>109</v>
      </c>
      <c r="AI14" s="1406" t="s">
        <v>90</v>
      </c>
      <c r="AJ14" s="1406" t="s">
        <v>91</v>
      </c>
      <c r="AK14" s="1411" t="s">
        <v>110</v>
      </c>
      <c r="AL14" s="1411">
        <v>164</v>
      </c>
      <c r="AM14" s="1406">
        <v>0</v>
      </c>
      <c r="AN14" s="1406">
        <v>2018</v>
      </c>
      <c r="AO14" s="1408">
        <v>43466</v>
      </c>
      <c r="AP14" s="1408">
        <v>48183</v>
      </c>
      <c r="AQ14" s="1406">
        <v>22</v>
      </c>
      <c r="AR14" s="1406">
        <v>25</v>
      </c>
      <c r="AS14" s="1406">
        <v>27</v>
      </c>
      <c r="AT14" s="1406">
        <v>30</v>
      </c>
      <c r="AU14" s="1406">
        <v>33</v>
      </c>
      <c r="AV14" s="1406">
        <v>36</v>
      </c>
      <c r="AW14" s="1406">
        <v>38</v>
      </c>
      <c r="AX14" s="1406">
        <v>41</v>
      </c>
      <c r="AY14" s="1406">
        <v>44</v>
      </c>
      <c r="AZ14" s="1406">
        <v>47</v>
      </c>
      <c r="BA14" s="1406">
        <v>50</v>
      </c>
      <c r="BB14" s="1406">
        <v>53</v>
      </c>
      <c r="BC14" s="1406">
        <v>55</v>
      </c>
      <c r="BD14" s="1406">
        <f t="shared" si="1"/>
        <v>501</v>
      </c>
      <c r="BE14" s="1412">
        <v>500</v>
      </c>
      <c r="BF14" s="1412">
        <v>500</v>
      </c>
      <c r="BG14" s="1413" t="s">
        <v>93</v>
      </c>
      <c r="BH14" s="1406">
        <v>1022</v>
      </c>
      <c r="BI14" s="1412">
        <v>500</v>
      </c>
      <c r="BJ14" s="1413"/>
      <c r="BK14" s="1413" t="s">
        <v>93</v>
      </c>
      <c r="BL14" s="1406"/>
      <c r="BM14" s="1412">
        <v>500</v>
      </c>
      <c r="BN14" s="1413"/>
      <c r="BO14" s="1413" t="s">
        <v>93</v>
      </c>
      <c r="BP14" s="1406"/>
      <c r="BQ14" s="1412">
        <v>500</v>
      </c>
      <c r="BR14" s="1413"/>
      <c r="BS14" s="1413" t="s">
        <v>93</v>
      </c>
      <c r="BT14" s="1406"/>
      <c r="BU14" s="1412">
        <v>500</v>
      </c>
      <c r="BV14" s="1413"/>
      <c r="BW14" s="1413" t="s">
        <v>93</v>
      </c>
      <c r="BX14" s="1406"/>
      <c r="BY14" s="1412">
        <v>500</v>
      </c>
      <c r="BZ14" s="1413"/>
      <c r="CA14" s="1413" t="s">
        <v>93</v>
      </c>
      <c r="CB14" s="1406"/>
      <c r="CC14" s="1412">
        <v>500</v>
      </c>
      <c r="CD14" s="1413"/>
      <c r="CE14" s="1413" t="s">
        <v>93</v>
      </c>
      <c r="CF14" s="1406"/>
      <c r="CG14" s="1412">
        <v>500</v>
      </c>
      <c r="CH14" s="1413"/>
      <c r="CI14" s="1413" t="s">
        <v>93</v>
      </c>
      <c r="CJ14" s="1406"/>
      <c r="CK14" s="1412">
        <v>500</v>
      </c>
      <c r="CL14" s="1413"/>
      <c r="CM14" s="1413" t="s">
        <v>93</v>
      </c>
      <c r="CN14" s="1406"/>
      <c r="CO14" s="1412">
        <v>500</v>
      </c>
      <c r="CP14" s="1413"/>
      <c r="CQ14" s="1413" t="s">
        <v>93</v>
      </c>
      <c r="CR14" s="1406"/>
      <c r="CS14" s="1412">
        <v>500</v>
      </c>
      <c r="CT14" s="1413"/>
      <c r="CU14" s="1413" t="s">
        <v>93</v>
      </c>
      <c r="CV14" s="1406"/>
      <c r="CW14" s="1412">
        <v>500</v>
      </c>
      <c r="CX14" s="1413"/>
      <c r="CY14" s="1413" t="s">
        <v>93</v>
      </c>
      <c r="CZ14" s="1406"/>
      <c r="DA14" s="1412">
        <v>500</v>
      </c>
      <c r="DB14" s="1413"/>
      <c r="DC14" s="1413" t="s">
        <v>93</v>
      </c>
      <c r="DD14" s="1406"/>
      <c r="DE14" s="1414">
        <v>6500</v>
      </c>
      <c r="DF14" s="1406" t="s">
        <v>7</v>
      </c>
      <c r="DG14" s="1406" t="s">
        <v>9</v>
      </c>
      <c r="DH14" s="1407" t="s">
        <v>111</v>
      </c>
      <c r="DI14" s="1407" t="s">
        <v>112</v>
      </c>
      <c r="DJ14" s="1407" t="s">
        <v>113</v>
      </c>
      <c r="DK14" s="1406" t="s">
        <v>114</v>
      </c>
      <c r="DL14" s="1406" t="s">
        <v>115</v>
      </c>
      <c r="DM14" s="1407" t="s">
        <v>116</v>
      </c>
      <c r="DN14" s="1407" t="s">
        <v>117</v>
      </c>
      <c r="DO14" s="1407" t="s">
        <v>118</v>
      </c>
      <c r="DP14" s="1407" t="s">
        <v>119</v>
      </c>
      <c r="DQ14" s="1418" t="s">
        <v>114</v>
      </c>
    </row>
    <row r="15" spans="1:121" ht="25.5" customHeight="1" x14ac:dyDescent="0.2">
      <c r="A15" s="1404" t="s">
        <v>78</v>
      </c>
      <c r="B15" s="1405"/>
      <c r="C15" s="1404" t="s">
        <v>120</v>
      </c>
      <c r="D15" s="1406">
        <v>10</v>
      </c>
      <c r="E15" s="1404" t="s">
        <v>121</v>
      </c>
      <c r="F15" s="1404" t="s">
        <v>122</v>
      </c>
      <c r="G15" s="1406" t="s">
        <v>123</v>
      </c>
      <c r="H15" s="1406" t="s">
        <v>124</v>
      </c>
      <c r="I15" s="1406" t="s">
        <v>125</v>
      </c>
      <c r="J15" s="1406">
        <v>280</v>
      </c>
      <c r="K15" s="1406">
        <v>10</v>
      </c>
      <c r="L15" s="1406">
        <v>2018</v>
      </c>
      <c r="M15" s="1408">
        <v>43466</v>
      </c>
      <c r="N15" s="1408">
        <v>48213</v>
      </c>
      <c r="O15" s="1405">
        <v>10</v>
      </c>
      <c r="P15" s="1405">
        <v>10</v>
      </c>
      <c r="Q15" s="1405">
        <v>10</v>
      </c>
      <c r="R15" s="1405">
        <v>10</v>
      </c>
      <c r="S15" s="1405">
        <v>10</v>
      </c>
      <c r="T15" s="1405">
        <v>10</v>
      </c>
      <c r="U15" s="1405">
        <v>10</v>
      </c>
      <c r="V15" s="1405">
        <v>10</v>
      </c>
      <c r="W15" s="1405">
        <v>10</v>
      </c>
      <c r="X15" s="1405">
        <v>10</v>
      </c>
      <c r="Y15" s="1405">
        <v>10</v>
      </c>
      <c r="Z15" s="1405">
        <v>10</v>
      </c>
      <c r="AA15" s="1405">
        <v>10</v>
      </c>
      <c r="AB15" s="1405">
        <v>130</v>
      </c>
      <c r="AC15" s="1404" t="s">
        <v>126</v>
      </c>
      <c r="AD15" s="1406">
        <v>5</v>
      </c>
      <c r="AE15" s="1404" t="s">
        <v>127</v>
      </c>
      <c r="AF15" s="1404" t="s">
        <v>128</v>
      </c>
      <c r="AG15" s="1417" t="s">
        <v>129</v>
      </c>
      <c r="AH15" s="1404" t="s">
        <v>130</v>
      </c>
      <c r="AI15" s="1406" t="s">
        <v>123</v>
      </c>
      <c r="AJ15" s="1406" t="s">
        <v>131</v>
      </c>
      <c r="AK15" s="1411" t="s">
        <v>110</v>
      </c>
      <c r="AL15" s="1411">
        <v>280</v>
      </c>
      <c r="AM15" s="1406">
        <v>100</v>
      </c>
      <c r="AN15" s="1406">
        <v>2018</v>
      </c>
      <c r="AO15" s="1408">
        <v>43466</v>
      </c>
      <c r="AP15" s="1408">
        <v>48183</v>
      </c>
      <c r="AQ15" s="1406">
        <v>10</v>
      </c>
      <c r="AR15" s="1406">
        <v>13</v>
      </c>
      <c r="AS15" s="1406">
        <v>250</v>
      </c>
      <c r="AT15" s="1406">
        <v>235</v>
      </c>
      <c r="AU15" s="1406">
        <v>158</v>
      </c>
      <c r="AV15" s="1406">
        <v>94</v>
      </c>
      <c r="AW15" s="1406">
        <v>50</v>
      </c>
      <c r="AX15" s="1406">
        <v>50</v>
      </c>
      <c r="AY15" s="1406">
        <v>50</v>
      </c>
      <c r="AZ15" s="1406">
        <v>50</v>
      </c>
      <c r="BA15" s="1406">
        <v>50</v>
      </c>
      <c r="BB15" s="1406">
        <v>50</v>
      </c>
      <c r="BC15" s="1406">
        <v>50</v>
      </c>
      <c r="BD15" s="1406">
        <f t="shared" si="1"/>
        <v>1110</v>
      </c>
      <c r="BE15" s="1414">
        <v>280.8</v>
      </c>
      <c r="BF15" s="1414">
        <v>280.8</v>
      </c>
      <c r="BG15" s="1406" t="s">
        <v>93</v>
      </c>
      <c r="BH15" s="1406">
        <v>1025</v>
      </c>
      <c r="BI15" s="1414">
        <v>293.33</v>
      </c>
      <c r="BJ15" s="1413"/>
      <c r="BK15" s="1406" t="s">
        <v>93</v>
      </c>
      <c r="BL15" s="1406">
        <v>7845</v>
      </c>
      <c r="BM15" s="1414">
        <v>3185.8049999999998</v>
      </c>
      <c r="BN15" s="1413"/>
      <c r="BO15" s="1406" t="s">
        <v>93</v>
      </c>
      <c r="BP15" s="1406">
        <v>7845</v>
      </c>
      <c r="BQ15" s="1414">
        <v>3185.8049999999998</v>
      </c>
      <c r="BR15" s="1413"/>
      <c r="BS15" s="1406" t="s">
        <v>93</v>
      </c>
      <c r="BT15" s="1406">
        <v>7845</v>
      </c>
      <c r="BU15" s="1414">
        <v>1751.443</v>
      </c>
      <c r="BV15" s="1413"/>
      <c r="BW15" s="1406" t="s">
        <v>93</v>
      </c>
      <c r="BX15" s="1406">
        <v>7845</v>
      </c>
      <c r="BY15" s="1414">
        <v>1586.415</v>
      </c>
      <c r="BZ15" s="1413"/>
      <c r="CA15" s="1406" t="s">
        <v>93</v>
      </c>
      <c r="CB15" s="1406">
        <v>7845</v>
      </c>
      <c r="CC15" s="1413">
        <v>550</v>
      </c>
      <c r="CD15" s="1413"/>
      <c r="CE15" s="1406" t="s">
        <v>93</v>
      </c>
      <c r="CF15" s="1406"/>
      <c r="CG15" s="1413">
        <v>550</v>
      </c>
      <c r="CH15" s="1413"/>
      <c r="CI15" s="1406" t="s">
        <v>93</v>
      </c>
      <c r="CJ15" s="1406"/>
      <c r="CK15" s="1413">
        <v>550</v>
      </c>
      <c r="CL15" s="1413"/>
      <c r="CM15" s="1406" t="s">
        <v>93</v>
      </c>
      <c r="CN15" s="1406"/>
      <c r="CO15" s="1413">
        <v>550</v>
      </c>
      <c r="CP15" s="1413"/>
      <c r="CQ15" s="1406" t="s">
        <v>93</v>
      </c>
      <c r="CR15" s="1406"/>
      <c r="CS15" s="1413">
        <v>550</v>
      </c>
      <c r="CT15" s="1413"/>
      <c r="CU15" s="1406" t="s">
        <v>93</v>
      </c>
      <c r="CV15" s="1406"/>
      <c r="CW15" s="1413">
        <v>550</v>
      </c>
      <c r="CX15" s="1413"/>
      <c r="CY15" s="1406" t="s">
        <v>93</v>
      </c>
      <c r="CZ15" s="1406"/>
      <c r="DA15" s="1413">
        <v>550</v>
      </c>
      <c r="DB15" s="1413"/>
      <c r="DC15" s="1406" t="s">
        <v>93</v>
      </c>
      <c r="DD15" s="1406"/>
      <c r="DE15" s="1414">
        <f t="shared" ref="DE15:DE23" si="2">+BE15+BI15+BM15+BQ15+BU15+BY15+CC15+CG15+CK15+CO15+CS15+CW15+DA15</f>
        <v>14133.597999999998</v>
      </c>
      <c r="DF15" s="1406" t="s">
        <v>7</v>
      </c>
      <c r="DG15" s="1406" t="s">
        <v>94</v>
      </c>
      <c r="DH15" s="1406" t="s">
        <v>132</v>
      </c>
      <c r="DI15" s="1406" t="s">
        <v>133</v>
      </c>
      <c r="DJ15" s="1406" t="s">
        <v>134</v>
      </c>
      <c r="DK15" s="1416" t="s">
        <v>135</v>
      </c>
      <c r="DL15" s="1406" t="s">
        <v>7</v>
      </c>
      <c r="DM15" s="1406" t="s">
        <v>94</v>
      </c>
      <c r="DN15" s="1406" t="s">
        <v>136</v>
      </c>
      <c r="DO15" s="1406" t="s">
        <v>137</v>
      </c>
      <c r="DP15" s="1406" t="s">
        <v>134</v>
      </c>
      <c r="DQ15" s="1406" t="s">
        <v>138</v>
      </c>
    </row>
    <row r="16" spans="1:121" ht="25.5" customHeight="1" x14ac:dyDescent="0.2">
      <c r="A16" s="1404" t="s">
        <v>78</v>
      </c>
      <c r="B16" s="1405"/>
      <c r="C16" s="1404" t="s">
        <v>120</v>
      </c>
      <c r="D16" s="1406"/>
      <c r="E16" s="1404" t="s">
        <v>139</v>
      </c>
      <c r="F16" s="1404" t="s">
        <v>140</v>
      </c>
      <c r="G16" s="1406" t="s">
        <v>123</v>
      </c>
      <c r="H16" s="1406" t="s">
        <v>124</v>
      </c>
      <c r="I16" s="1406" t="s">
        <v>125</v>
      </c>
      <c r="J16" s="1406">
        <v>280</v>
      </c>
      <c r="K16" s="1406">
        <v>10</v>
      </c>
      <c r="L16" s="1406">
        <v>2018</v>
      </c>
      <c r="M16" s="1408">
        <v>43466</v>
      </c>
      <c r="N16" s="1408">
        <v>48213</v>
      </c>
      <c r="O16" s="1419">
        <v>0.1</v>
      </c>
      <c r="P16" s="1419">
        <v>0.1</v>
      </c>
      <c r="Q16" s="1419">
        <v>0.1</v>
      </c>
      <c r="R16" s="1419">
        <v>0.1</v>
      </c>
      <c r="S16" s="1419">
        <v>0.1</v>
      </c>
      <c r="T16" s="1419">
        <v>0.1</v>
      </c>
      <c r="U16" s="1419">
        <v>0.1</v>
      </c>
      <c r="V16" s="1419">
        <v>0.1</v>
      </c>
      <c r="W16" s="1419">
        <v>0.1</v>
      </c>
      <c r="X16" s="1419">
        <v>0.1</v>
      </c>
      <c r="Y16" s="1419">
        <v>0.1</v>
      </c>
      <c r="Z16" s="1419">
        <v>0.1</v>
      </c>
      <c r="AA16" s="1419">
        <v>0.1</v>
      </c>
      <c r="AB16" s="1419">
        <v>0.1</v>
      </c>
      <c r="AC16" s="1404" t="s">
        <v>141</v>
      </c>
      <c r="AD16" s="1411">
        <v>5</v>
      </c>
      <c r="AE16" s="1404" t="s">
        <v>142</v>
      </c>
      <c r="AF16" s="1404" t="s">
        <v>143</v>
      </c>
      <c r="AG16" s="1417" t="s">
        <v>129</v>
      </c>
      <c r="AH16" s="1404" t="s">
        <v>130</v>
      </c>
      <c r="AI16" s="1406" t="s">
        <v>123</v>
      </c>
      <c r="AJ16" s="1406" t="s">
        <v>131</v>
      </c>
      <c r="AK16" s="1411" t="s">
        <v>110</v>
      </c>
      <c r="AL16" s="1411">
        <v>280</v>
      </c>
      <c r="AM16" s="1406">
        <v>1031</v>
      </c>
      <c r="AN16" s="1406">
        <v>2018</v>
      </c>
      <c r="AO16" s="1408">
        <v>43466</v>
      </c>
      <c r="AP16" s="1408">
        <v>48183</v>
      </c>
      <c r="AQ16" s="1405">
        <v>250</v>
      </c>
      <c r="AR16" s="1405">
        <v>250</v>
      </c>
      <c r="AS16" s="1405">
        <v>250</v>
      </c>
      <c r="AT16" s="1405">
        <v>250</v>
      </c>
      <c r="AU16" s="1405">
        <v>250</v>
      </c>
      <c r="AV16" s="1405">
        <v>250</v>
      </c>
      <c r="AW16" s="1405">
        <v>250</v>
      </c>
      <c r="AX16" s="1405">
        <v>250</v>
      </c>
      <c r="AY16" s="1405">
        <v>250</v>
      </c>
      <c r="AZ16" s="1405">
        <v>250</v>
      </c>
      <c r="BA16" s="1405">
        <v>250</v>
      </c>
      <c r="BB16" s="1405">
        <v>250</v>
      </c>
      <c r="BC16" s="1405">
        <v>250</v>
      </c>
      <c r="BD16" s="1405">
        <f t="shared" si="1"/>
        <v>3250</v>
      </c>
      <c r="BE16" s="1414">
        <v>280.8</v>
      </c>
      <c r="BF16" s="1414">
        <v>280.8</v>
      </c>
      <c r="BG16" s="1406" t="s">
        <v>93</v>
      </c>
      <c r="BH16" s="1406">
        <v>1025</v>
      </c>
      <c r="BI16" s="1414">
        <v>280.8</v>
      </c>
      <c r="BJ16" s="1413"/>
      <c r="BK16" s="1406" t="s">
        <v>93</v>
      </c>
      <c r="BL16" s="1406">
        <v>7845</v>
      </c>
      <c r="BM16" s="1414">
        <v>280.8</v>
      </c>
      <c r="BN16" s="1413"/>
      <c r="BO16" s="1406" t="s">
        <v>93</v>
      </c>
      <c r="BP16" s="1406">
        <v>7845</v>
      </c>
      <c r="BQ16" s="1414">
        <v>280.8</v>
      </c>
      <c r="BR16" s="1414"/>
      <c r="BS16" s="1406" t="s">
        <v>93</v>
      </c>
      <c r="BT16" s="1406">
        <v>7845</v>
      </c>
      <c r="BU16" s="1414">
        <v>280.8</v>
      </c>
      <c r="BV16" s="1414"/>
      <c r="BW16" s="1406" t="s">
        <v>93</v>
      </c>
      <c r="BX16" s="1406">
        <v>7845</v>
      </c>
      <c r="BY16" s="1414">
        <v>280.8</v>
      </c>
      <c r="BZ16" s="1414"/>
      <c r="CA16" s="1406" t="s">
        <v>93</v>
      </c>
      <c r="CB16" s="1406">
        <v>7845</v>
      </c>
      <c r="CC16" s="1414">
        <v>280.8</v>
      </c>
      <c r="CD16" s="1414"/>
      <c r="CE16" s="1406" t="s">
        <v>93</v>
      </c>
      <c r="CF16" s="1414"/>
      <c r="CG16" s="1414">
        <v>280.8</v>
      </c>
      <c r="CH16" s="1414"/>
      <c r="CI16" s="1406" t="s">
        <v>93</v>
      </c>
      <c r="CJ16" s="1414"/>
      <c r="CK16" s="1414">
        <v>280.8</v>
      </c>
      <c r="CL16" s="1414"/>
      <c r="CM16" s="1406" t="s">
        <v>93</v>
      </c>
      <c r="CN16" s="1414"/>
      <c r="CO16" s="1414">
        <v>280.8</v>
      </c>
      <c r="CP16" s="1414"/>
      <c r="CQ16" s="1406" t="s">
        <v>93</v>
      </c>
      <c r="CR16" s="1414"/>
      <c r="CS16" s="1414">
        <v>280.8</v>
      </c>
      <c r="CT16" s="1414"/>
      <c r="CU16" s="1406" t="s">
        <v>93</v>
      </c>
      <c r="CV16" s="1414"/>
      <c r="CW16" s="1414">
        <v>280.8</v>
      </c>
      <c r="CX16" s="1413"/>
      <c r="CY16" s="1406" t="s">
        <v>93</v>
      </c>
      <c r="CZ16" s="1406"/>
      <c r="DA16" s="1414">
        <v>280.8</v>
      </c>
      <c r="DB16" s="1413"/>
      <c r="DC16" s="1406" t="s">
        <v>93</v>
      </c>
      <c r="DD16" s="1406"/>
      <c r="DE16" s="1414">
        <f t="shared" si="2"/>
        <v>3650.400000000001</v>
      </c>
      <c r="DF16" s="1406" t="s">
        <v>7</v>
      </c>
      <c r="DG16" s="1406" t="s">
        <v>94</v>
      </c>
      <c r="DH16" s="1406" t="s">
        <v>132</v>
      </c>
      <c r="DI16" s="1406" t="s">
        <v>133</v>
      </c>
      <c r="DJ16" s="1406" t="s">
        <v>134</v>
      </c>
      <c r="DK16" s="1416" t="s">
        <v>135</v>
      </c>
      <c r="DL16" s="1406" t="s">
        <v>7</v>
      </c>
      <c r="DM16" s="1406" t="s">
        <v>94</v>
      </c>
      <c r="DN16" s="1406" t="s">
        <v>136</v>
      </c>
      <c r="DO16" s="1406" t="s">
        <v>137</v>
      </c>
      <c r="DP16" s="1406" t="s">
        <v>134</v>
      </c>
      <c r="DQ16" s="1406" t="s">
        <v>138</v>
      </c>
    </row>
    <row r="17" spans="1:121" ht="25.5" customHeight="1" x14ac:dyDescent="0.2">
      <c r="A17" s="1404" t="s">
        <v>78</v>
      </c>
      <c r="B17" s="1405"/>
      <c r="C17" s="1404" t="s">
        <v>144</v>
      </c>
      <c r="D17" s="1406">
        <v>10</v>
      </c>
      <c r="E17" s="1404" t="s">
        <v>145</v>
      </c>
      <c r="F17" s="1404" t="s">
        <v>146</v>
      </c>
      <c r="G17" s="1407" t="s">
        <v>147</v>
      </c>
      <c r="H17" s="1407" t="s">
        <v>148</v>
      </c>
      <c r="I17" s="1406" t="s">
        <v>125</v>
      </c>
      <c r="J17" s="1407">
        <v>3</v>
      </c>
      <c r="K17" s="1420">
        <v>0.65400000000000003</v>
      </c>
      <c r="L17" s="1421">
        <v>2018</v>
      </c>
      <c r="M17" s="1408">
        <v>43466</v>
      </c>
      <c r="N17" s="1408">
        <v>48213</v>
      </c>
      <c r="O17" s="1410">
        <v>65.599999999999994</v>
      </c>
      <c r="P17" s="1410">
        <v>65.8</v>
      </c>
      <c r="Q17" s="1410">
        <v>66.099999999999994</v>
      </c>
      <c r="R17" s="1410">
        <v>66.2</v>
      </c>
      <c r="S17" s="1410">
        <v>66.400000000000006</v>
      </c>
      <c r="T17" s="1410">
        <v>66.5</v>
      </c>
      <c r="U17" s="1410">
        <v>66.7</v>
      </c>
      <c r="V17" s="1410">
        <v>66.8</v>
      </c>
      <c r="W17" s="1410">
        <v>66.900000000000006</v>
      </c>
      <c r="X17" s="1410">
        <v>67</v>
      </c>
      <c r="Y17" s="1410">
        <v>67.099999999999994</v>
      </c>
      <c r="Z17" s="1410">
        <v>67.2</v>
      </c>
      <c r="AA17" s="1410">
        <v>67.3</v>
      </c>
      <c r="AB17" s="1410">
        <v>67.3</v>
      </c>
      <c r="AC17" s="1407" t="s">
        <v>149</v>
      </c>
      <c r="AD17" s="1406">
        <v>7</v>
      </c>
      <c r="AE17" s="1404" t="s">
        <v>150</v>
      </c>
      <c r="AF17" s="1406" t="s">
        <v>151</v>
      </c>
      <c r="AG17" s="1407" t="s">
        <v>152</v>
      </c>
      <c r="AH17" s="1407" t="s">
        <v>153</v>
      </c>
      <c r="AI17" s="1407" t="s">
        <v>154</v>
      </c>
      <c r="AJ17" s="1407" t="s">
        <v>83</v>
      </c>
      <c r="AK17" s="1411" t="s">
        <v>110</v>
      </c>
      <c r="AL17" s="1407">
        <v>3</v>
      </c>
      <c r="AM17" s="1406">
        <v>77.13</v>
      </c>
      <c r="AN17" s="1421">
        <v>2018</v>
      </c>
      <c r="AO17" s="1422">
        <v>43466</v>
      </c>
      <c r="AP17" s="1422">
        <v>48213</v>
      </c>
      <c r="AQ17" s="1423">
        <v>81.444159999999997</v>
      </c>
      <c r="AR17" s="1423">
        <f t="shared" ref="AR17:BC17" si="3">AQ17+0.48</f>
        <v>81.924160000000001</v>
      </c>
      <c r="AS17" s="1423">
        <f t="shared" si="3"/>
        <v>82.404160000000005</v>
      </c>
      <c r="AT17" s="1423">
        <f t="shared" si="3"/>
        <v>82.884160000000008</v>
      </c>
      <c r="AU17" s="1423">
        <f t="shared" si="3"/>
        <v>83.364160000000012</v>
      </c>
      <c r="AV17" s="1423">
        <f t="shared" si="3"/>
        <v>83.844160000000016</v>
      </c>
      <c r="AW17" s="1423">
        <f t="shared" si="3"/>
        <v>84.32416000000002</v>
      </c>
      <c r="AX17" s="1423">
        <f t="shared" si="3"/>
        <v>84.804160000000024</v>
      </c>
      <c r="AY17" s="1423">
        <f t="shared" si="3"/>
        <v>85.284160000000028</v>
      </c>
      <c r="AZ17" s="1423">
        <f t="shared" si="3"/>
        <v>85.764160000000032</v>
      </c>
      <c r="BA17" s="1423">
        <f t="shared" si="3"/>
        <v>86.244160000000036</v>
      </c>
      <c r="BB17" s="1423">
        <f t="shared" si="3"/>
        <v>86.72416000000004</v>
      </c>
      <c r="BC17" s="1423">
        <f t="shared" si="3"/>
        <v>87.204160000000044</v>
      </c>
      <c r="BD17" s="1406">
        <v>87.2</v>
      </c>
      <c r="BE17" s="1414">
        <v>54.79</v>
      </c>
      <c r="BF17" s="1414">
        <v>54.79</v>
      </c>
      <c r="BG17" s="1406" t="s">
        <v>93</v>
      </c>
      <c r="BH17" s="1406">
        <v>1186</v>
      </c>
      <c r="BI17" s="1414">
        <v>54.79</v>
      </c>
      <c r="BJ17" s="1414">
        <v>54.79</v>
      </c>
      <c r="BK17" s="1406" t="s">
        <v>93</v>
      </c>
      <c r="BL17" s="1406">
        <v>7830</v>
      </c>
      <c r="BM17" s="1414">
        <v>54.79</v>
      </c>
      <c r="BN17" s="1424">
        <v>182.4</v>
      </c>
      <c r="BO17" s="1406" t="s">
        <v>93</v>
      </c>
      <c r="BP17" s="1406">
        <v>7830</v>
      </c>
      <c r="BQ17" s="1414">
        <v>54.79</v>
      </c>
      <c r="BR17" s="1425"/>
      <c r="BS17" s="1406" t="s">
        <v>93</v>
      </c>
      <c r="BT17" s="1406">
        <v>7830</v>
      </c>
      <c r="BU17" s="1414">
        <v>54.79</v>
      </c>
      <c r="BV17" s="1425"/>
      <c r="BW17" s="1406" t="s">
        <v>93</v>
      </c>
      <c r="BX17" s="1406">
        <v>7830</v>
      </c>
      <c r="BY17" s="1414">
        <v>54.79</v>
      </c>
      <c r="BZ17" s="1425"/>
      <c r="CA17" s="1406" t="s">
        <v>93</v>
      </c>
      <c r="CB17" s="1406">
        <v>7830</v>
      </c>
      <c r="CC17" s="1414">
        <v>54.79</v>
      </c>
      <c r="CD17" s="1425"/>
      <c r="CE17" s="1406" t="s">
        <v>93</v>
      </c>
      <c r="CF17" s="1426"/>
      <c r="CG17" s="1414">
        <v>54.79</v>
      </c>
      <c r="CH17" s="1425"/>
      <c r="CI17" s="1406" t="s">
        <v>93</v>
      </c>
      <c r="CJ17" s="1426"/>
      <c r="CK17" s="1414">
        <v>54.79</v>
      </c>
      <c r="CL17" s="1425"/>
      <c r="CM17" s="1406" t="s">
        <v>93</v>
      </c>
      <c r="CN17" s="1426"/>
      <c r="CO17" s="1414">
        <v>54.79</v>
      </c>
      <c r="CP17" s="1425"/>
      <c r="CQ17" s="1406" t="s">
        <v>93</v>
      </c>
      <c r="CR17" s="1426"/>
      <c r="CS17" s="1414">
        <v>54.79</v>
      </c>
      <c r="CT17" s="1425"/>
      <c r="CU17" s="1406" t="s">
        <v>93</v>
      </c>
      <c r="CV17" s="1426"/>
      <c r="CW17" s="1414">
        <v>54.79</v>
      </c>
      <c r="CX17" s="1425"/>
      <c r="CY17" s="1406" t="s">
        <v>93</v>
      </c>
      <c r="CZ17" s="1426"/>
      <c r="DA17" s="1414">
        <v>54.79</v>
      </c>
      <c r="DB17" s="1425"/>
      <c r="DC17" s="1406" t="s">
        <v>93</v>
      </c>
      <c r="DD17" s="1426"/>
      <c r="DE17" s="1414">
        <f t="shared" si="2"/>
        <v>712.27</v>
      </c>
      <c r="DF17" s="1406" t="s">
        <v>11</v>
      </c>
      <c r="DG17" s="1407" t="s">
        <v>155</v>
      </c>
      <c r="DH17" s="1407" t="s">
        <v>156</v>
      </c>
      <c r="DI17" s="1407" t="s">
        <v>157</v>
      </c>
      <c r="DJ17" s="1407" t="s">
        <v>158</v>
      </c>
      <c r="DK17" s="1416" t="s">
        <v>159</v>
      </c>
      <c r="DL17" s="1406" t="s">
        <v>11</v>
      </c>
      <c r="DM17" s="1407" t="s">
        <v>155</v>
      </c>
      <c r="DN17" s="1406" t="s">
        <v>160</v>
      </c>
      <c r="DO17" s="1407" t="s">
        <v>161</v>
      </c>
      <c r="DP17" s="1406">
        <v>9534</v>
      </c>
      <c r="DQ17" s="1407" t="s">
        <v>162</v>
      </c>
    </row>
    <row r="18" spans="1:121" ht="25.5" customHeight="1" x14ac:dyDescent="0.2">
      <c r="A18" s="1404" t="s">
        <v>78</v>
      </c>
      <c r="B18" s="1405"/>
      <c r="C18" s="1404" t="s">
        <v>144</v>
      </c>
      <c r="D18" s="1406">
        <v>10</v>
      </c>
      <c r="E18" s="1404" t="s">
        <v>145</v>
      </c>
      <c r="F18" s="1404" t="s">
        <v>146</v>
      </c>
      <c r="G18" s="1407" t="s">
        <v>147</v>
      </c>
      <c r="H18" s="1407" t="s">
        <v>148</v>
      </c>
      <c r="I18" s="1406" t="s">
        <v>125</v>
      </c>
      <c r="J18" s="1407">
        <v>3</v>
      </c>
      <c r="K18" s="1420">
        <v>0.65400000000000003</v>
      </c>
      <c r="L18" s="1421">
        <v>2018</v>
      </c>
      <c r="M18" s="1408">
        <v>43466</v>
      </c>
      <c r="N18" s="1408">
        <v>48213</v>
      </c>
      <c r="O18" s="1410">
        <v>65.599999999999994</v>
      </c>
      <c r="P18" s="1410">
        <v>65.8</v>
      </c>
      <c r="Q18" s="1410">
        <v>66.099999999999994</v>
      </c>
      <c r="R18" s="1410">
        <v>66.2</v>
      </c>
      <c r="S18" s="1410">
        <v>66.400000000000006</v>
      </c>
      <c r="T18" s="1410">
        <v>66.5</v>
      </c>
      <c r="U18" s="1410">
        <v>66.7</v>
      </c>
      <c r="V18" s="1410">
        <v>66.8</v>
      </c>
      <c r="W18" s="1410">
        <v>66.900000000000006</v>
      </c>
      <c r="X18" s="1410">
        <v>67</v>
      </c>
      <c r="Y18" s="1410">
        <v>67.099999999999994</v>
      </c>
      <c r="Z18" s="1410">
        <v>67.2</v>
      </c>
      <c r="AA18" s="1410">
        <v>67.3</v>
      </c>
      <c r="AB18" s="1410">
        <v>67.3</v>
      </c>
      <c r="AC18" s="1407" t="s">
        <v>163</v>
      </c>
      <c r="AD18" s="1406">
        <v>3</v>
      </c>
      <c r="AE18" s="1404" t="s">
        <v>164</v>
      </c>
      <c r="AF18" s="1404" t="s">
        <v>165</v>
      </c>
      <c r="AG18" s="1404" t="s">
        <v>152</v>
      </c>
      <c r="AH18" s="1404" t="s">
        <v>153</v>
      </c>
      <c r="AI18" s="1406" t="s">
        <v>147</v>
      </c>
      <c r="AJ18" s="1407" t="s">
        <v>83</v>
      </c>
      <c r="AK18" s="1406" t="s">
        <v>92</v>
      </c>
      <c r="AL18" s="1406" t="s">
        <v>92</v>
      </c>
      <c r="AM18" s="1427">
        <v>0.63800000000000001</v>
      </c>
      <c r="AN18" s="1406">
        <v>2018</v>
      </c>
      <c r="AO18" s="1422">
        <v>43466</v>
      </c>
      <c r="AP18" s="1422">
        <v>48213</v>
      </c>
      <c r="AQ18" s="1427">
        <v>0.65300000000000002</v>
      </c>
      <c r="AR18" s="1427">
        <f t="shared" ref="AR18:BC18" si="4">AQ18+1.5%</f>
        <v>0.66800000000000004</v>
      </c>
      <c r="AS18" s="1427">
        <f t="shared" si="4"/>
        <v>0.68300000000000005</v>
      </c>
      <c r="AT18" s="1427">
        <f t="shared" si="4"/>
        <v>0.69800000000000006</v>
      </c>
      <c r="AU18" s="1427">
        <f t="shared" si="4"/>
        <v>0.71300000000000008</v>
      </c>
      <c r="AV18" s="1427">
        <f t="shared" si="4"/>
        <v>0.72800000000000009</v>
      </c>
      <c r="AW18" s="1427">
        <f t="shared" si="4"/>
        <v>0.7430000000000001</v>
      </c>
      <c r="AX18" s="1427">
        <f t="shared" si="4"/>
        <v>0.75800000000000012</v>
      </c>
      <c r="AY18" s="1427">
        <f t="shared" si="4"/>
        <v>0.77300000000000013</v>
      </c>
      <c r="AZ18" s="1427">
        <f t="shared" si="4"/>
        <v>0.78800000000000014</v>
      </c>
      <c r="BA18" s="1427">
        <f t="shared" si="4"/>
        <v>0.80300000000000016</v>
      </c>
      <c r="BB18" s="1427">
        <f t="shared" si="4"/>
        <v>0.81800000000000017</v>
      </c>
      <c r="BC18" s="1427">
        <f t="shared" si="4"/>
        <v>0.83300000000000018</v>
      </c>
      <c r="BD18" s="1427">
        <v>0.83299999999999996</v>
      </c>
      <c r="BE18" s="1414">
        <v>42.57</v>
      </c>
      <c r="BF18" s="1414">
        <v>42.57</v>
      </c>
      <c r="BG18" s="1428" t="s">
        <v>166</v>
      </c>
      <c r="BH18" s="1406" t="s">
        <v>167</v>
      </c>
      <c r="BI18" s="1429">
        <v>42.57</v>
      </c>
      <c r="BJ18" s="1429">
        <v>42.57</v>
      </c>
      <c r="BK18" s="1430" t="s">
        <v>166</v>
      </c>
      <c r="BL18" s="1431" t="s">
        <v>167</v>
      </c>
      <c r="BM18" s="1414">
        <v>42.57</v>
      </c>
      <c r="BN18" s="1414">
        <v>42.57</v>
      </c>
      <c r="BO18" s="1428" t="s">
        <v>166</v>
      </c>
      <c r="BP18" s="1406" t="s">
        <v>167</v>
      </c>
      <c r="BQ18" s="1414">
        <v>42.57</v>
      </c>
      <c r="BR18" s="1414">
        <v>42.57</v>
      </c>
      <c r="BS18" s="1428" t="s">
        <v>166</v>
      </c>
      <c r="BT18" s="1406" t="s">
        <v>167</v>
      </c>
      <c r="BU18" s="1414">
        <v>42.57</v>
      </c>
      <c r="BV18" s="1414"/>
      <c r="BW18" s="1428" t="s">
        <v>166</v>
      </c>
      <c r="BX18" s="1406"/>
      <c r="BY18" s="1414">
        <v>42.57</v>
      </c>
      <c r="BZ18" s="1432"/>
      <c r="CA18" s="1428" t="s">
        <v>166</v>
      </c>
      <c r="CB18" s="1406"/>
      <c r="CC18" s="1414">
        <v>42.57</v>
      </c>
      <c r="CD18" s="1432"/>
      <c r="CE18" s="1428" t="s">
        <v>166</v>
      </c>
      <c r="CF18" s="1406"/>
      <c r="CG18" s="1414">
        <v>42.57</v>
      </c>
      <c r="CH18" s="1432"/>
      <c r="CI18" s="1428" t="s">
        <v>166</v>
      </c>
      <c r="CJ18" s="1406"/>
      <c r="CK18" s="1414">
        <v>42.57</v>
      </c>
      <c r="CL18" s="1432"/>
      <c r="CM18" s="1428" t="s">
        <v>166</v>
      </c>
      <c r="CN18" s="1406"/>
      <c r="CO18" s="1414">
        <v>42.57</v>
      </c>
      <c r="CP18" s="1432"/>
      <c r="CQ18" s="1428" t="s">
        <v>166</v>
      </c>
      <c r="CR18" s="1406"/>
      <c r="CS18" s="1414">
        <v>42.57</v>
      </c>
      <c r="CT18" s="1432"/>
      <c r="CU18" s="1428" t="s">
        <v>166</v>
      </c>
      <c r="CV18" s="1406"/>
      <c r="CW18" s="1414">
        <v>42.57</v>
      </c>
      <c r="CX18" s="1432"/>
      <c r="CY18" s="1428" t="s">
        <v>166</v>
      </c>
      <c r="CZ18" s="1406"/>
      <c r="DA18" s="1414">
        <v>42.57</v>
      </c>
      <c r="DB18" s="1432"/>
      <c r="DC18" s="1428" t="s">
        <v>166</v>
      </c>
      <c r="DD18" s="1406"/>
      <c r="DE18" s="1414">
        <f t="shared" si="2"/>
        <v>553.41</v>
      </c>
      <c r="DF18" s="1406" t="s">
        <v>11</v>
      </c>
      <c r="DG18" s="1407" t="s">
        <v>155</v>
      </c>
      <c r="DH18" s="1407" t="s">
        <v>156</v>
      </c>
      <c r="DI18" s="1407" t="s">
        <v>157</v>
      </c>
      <c r="DJ18" s="1407" t="s">
        <v>168</v>
      </c>
      <c r="DK18" s="1416" t="s">
        <v>159</v>
      </c>
      <c r="DL18" s="1406" t="s">
        <v>11</v>
      </c>
      <c r="DM18" s="1407" t="s">
        <v>169</v>
      </c>
      <c r="DN18" s="1407" t="s">
        <v>170</v>
      </c>
      <c r="DO18" s="1407" t="s">
        <v>171</v>
      </c>
      <c r="DP18" s="1407" t="s">
        <v>172</v>
      </c>
      <c r="DQ18" s="1407" t="s">
        <v>173</v>
      </c>
    </row>
    <row r="19" spans="1:121" ht="25.5" customHeight="1" x14ac:dyDescent="0.2">
      <c r="A19" s="1407" t="s">
        <v>174</v>
      </c>
      <c r="B19" s="1405">
        <v>35</v>
      </c>
      <c r="C19" s="1407" t="s">
        <v>175</v>
      </c>
      <c r="D19" s="1406">
        <v>4</v>
      </c>
      <c r="E19" s="1407" t="s">
        <v>176</v>
      </c>
      <c r="F19" s="1407" t="s">
        <v>177</v>
      </c>
      <c r="G19" s="1406" t="s">
        <v>178</v>
      </c>
      <c r="H19" s="1433" t="s">
        <v>83</v>
      </c>
      <c r="I19" s="1406" t="s">
        <v>125</v>
      </c>
      <c r="J19" s="1406">
        <v>271</v>
      </c>
      <c r="K19" s="1406">
        <f t="shared" ref="K19:K22" si="5">6512*12</f>
        <v>78144</v>
      </c>
      <c r="L19" s="1406">
        <v>2015</v>
      </c>
      <c r="M19" s="1408">
        <v>43831</v>
      </c>
      <c r="N19" s="1408">
        <v>48213</v>
      </c>
      <c r="O19" s="1434"/>
      <c r="P19" s="1434">
        <v>2.5000000000000001E-2</v>
      </c>
      <c r="Q19" s="1434">
        <f t="shared" ref="Q19:AA19" si="6">+P19*1.25</f>
        <v>3.125E-2</v>
      </c>
      <c r="R19" s="1434">
        <f t="shared" si="6"/>
        <v>3.90625E-2</v>
      </c>
      <c r="S19" s="1434">
        <f t="shared" si="6"/>
        <v>4.8828125E-2</v>
      </c>
      <c r="T19" s="1434">
        <f t="shared" si="6"/>
        <v>6.103515625E-2</v>
      </c>
      <c r="U19" s="1434">
        <f t="shared" si="6"/>
        <v>7.62939453125E-2</v>
      </c>
      <c r="V19" s="1434">
        <f t="shared" si="6"/>
        <v>9.5367431640625E-2</v>
      </c>
      <c r="W19" s="1434">
        <f t="shared" si="6"/>
        <v>0.11920928955078125</v>
      </c>
      <c r="X19" s="1434">
        <f t="shared" si="6"/>
        <v>0.14901161193847656</v>
      </c>
      <c r="Y19" s="1434">
        <f t="shared" si="6"/>
        <v>0.1862645149230957</v>
      </c>
      <c r="Z19" s="1434">
        <f t="shared" si="6"/>
        <v>0.23283064365386963</v>
      </c>
      <c r="AA19" s="1434">
        <f t="shared" si="6"/>
        <v>0.29103830456733704</v>
      </c>
      <c r="AB19" s="1434">
        <f t="shared" ref="AB19:AB22" si="7">+AA19</f>
        <v>0.29103830456733704</v>
      </c>
      <c r="AC19" s="1407" t="s">
        <v>179</v>
      </c>
      <c r="AD19" s="1406">
        <v>1</v>
      </c>
      <c r="AE19" s="1407" t="s">
        <v>180</v>
      </c>
      <c r="AF19" s="1407" t="s">
        <v>181</v>
      </c>
      <c r="AG19" s="1407" t="s">
        <v>182</v>
      </c>
      <c r="AH19" s="1407" t="s">
        <v>183</v>
      </c>
      <c r="AI19" s="1406" t="s">
        <v>123</v>
      </c>
      <c r="AJ19" s="1406" t="s">
        <v>83</v>
      </c>
      <c r="AK19" s="1411" t="s">
        <v>92</v>
      </c>
      <c r="AL19" s="1411" t="s">
        <v>92</v>
      </c>
      <c r="AM19" s="1406">
        <v>0</v>
      </c>
      <c r="AN19" s="1406">
        <v>2018</v>
      </c>
      <c r="AO19" s="1408">
        <v>43466</v>
      </c>
      <c r="AP19" s="1408">
        <v>48183</v>
      </c>
      <c r="AQ19" s="1406">
        <v>0</v>
      </c>
      <c r="AR19" s="1419">
        <v>0.1</v>
      </c>
      <c r="AS19" s="1419">
        <v>0.2</v>
      </c>
      <c r="AT19" s="1419">
        <v>0.3</v>
      </c>
      <c r="AU19" s="1419">
        <v>0.4</v>
      </c>
      <c r="AV19" s="1419">
        <v>0.5</v>
      </c>
      <c r="AW19" s="1419">
        <v>0.6</v>
      </c>
      <c r="AX19" s="1419">
        <v>0.7</v>
      </c>
      <c r="AY19" s="1419">
        <v>0.8</v>
      </c>
      <c r="AZ19" s="1419">
        <v>0.9</v>
      </c>
      <c r="BA19" s="1419">
        <v>1</v>
      </c>
      <c r="BB19" s="1419">
        <v>1</v>
      </c>
      <c r="BC19" s="1419">
        <v>1</v>
      </c>
      <c r="BD19" s="1419">
        <v>1</v>
      </c>
      <c r="BE19" s="1414">
        <v>533.09</v>
      </c>
      <c r="BF19" s="1414">
        <v>533.09</v>
      </c>
      <c r="BG19" s="1406" t="s">
        <v>93</v>
      </c>
      <c r="BH19" s="1435">
        <v>1041</v>
      </c>
      <c r="BI19" s="1414">
        <v>533.09</v>
      </c>
      <c r="BJ19" s="1436"/>
      <c r="BK19" s="1406" t="s">
        <v>93</v>
      </c>
      <c r="BL19" s="1406">
        <v>1041</v>
      </c>
      <c r="BM19" s="1437">
        <v>533.09</v>
      </c>
      <c r="BN19" s="1414"/>
      <c r="BO19" s="1406" t="s">
        <v>93</v>
      </c>
      <c r="BP19" s="1414"/>
      <c r="BQ19" s="1414">
        <v>533.09</v>
      </c>
      <c r="BR19" s="1414"/>
      <c r="BS19" s="1406" t="s">
        <v>93</v>
      </c>
      <c r="BT19" s="1414"/>
      <c r="BU19" s="1414">
        <v>533.09</v>
      </c>
      <c r="BV19" s="1414"/>
      <c r="BW19" s="1406" t="s">
        <v>93</v>
      </c>
      <c r="BX19" s="1414"/>
      <c r="BY19" s="1414">
        <v>533.09</v>
      </c>
      <c r="BZ19" s="1414"/>
      <c r="CA19" s="1406" t="s">
        <v>93</v>
      </c>
      <c r="CB19" s="1414"/>
      <c r="CC19" s="1414">
        <v>533.09</v>
      </c>
      <c r="CD19" s="1414"/>
      <c r="CE19" s="1406" t="s">
        <v>93</v>
      </c>
      <c r="CF19" s="1414"/>
      <c r="CG19" s="1414">
        <v>533.09</v>
      </c>
      <c r="CH19" s="1414"/>
      <c r="CI19" s="1406" t="s">
        <v>93</v>
      </c>
      <c r="CJ19" s="1414"/>
      <c r="CK19" s="1414">
        <v>533.09</v>
      </c>
      <c r="CL19" s="1414"/>
      <c r="CM19" s="1406" t="s">
        <v>93</v>
      </c>
      <c r="CN19" s="1414"/>
      <c r="CO19" s="1414">
        <v>533.09</v>
      </c>
      <c r="CP19" s="1414"/>
      <c r="CQ19" s="1406" t="s">
        <v>93</v>
      </c>
      <c r="CR19" s="1414"/>
      <c r="CS19" s="1414">
        <v>533.09</v>
      </c>
      <c r="CT19" s="1413"/>
      <c r="CU19" s="1406" t="s">
        <v>93</v>
      </c>
      <c r="CV19" s="1406"/>
      <c r="CW19" s="1414">
        <v>533.09</v>
      </c>
      <c r="CX19" s="1413"/>
      <c r="CY19" s="1406" t="s">
        <v>93</v>
      </c>
      <c r="CZ19" s="1406"/>
      <c r="DA19" s="1414">
        <v>533.09</v>
      </c>
      <c r="DB19" s="1413"/>
      <c r="DC19" s="1406" t="s">
        <v>93</v>
      </c>
      <c r="DD19" s="1406"/>
      <c r="DE19" s="1414">
        <f t="shared" si="2"/>
        <v>6930.170000000001</v>
      </c>
      <c r="DF19" s="1406" t="s">
        <v>7</v>
      </c>
      <c r="DG19" s="1406" t="s">
        <v>94</v>
      </c>
      <c r="DH19" s="1406" t="s">
        <v>136</v>
      </c>
      <c r="DI19" s="1406" t="s">
        <v>137</v>
      </c>
      <c r="DJ19" s="1406" t="s">
        <v>134</v>
      </c>
      <c r="DK19" s="1406" t="s">
        <v>138</v>
      </c>
      <c r="DL19" s="1406" t="s">
        <v>7</v>
      </c>
      <c r="DM19" s="1406" t="s">
        <v>184</v>
      </c>
      <c r="DN19" s="1406" t="s">
        <v>185</v>
      </c>
      <c r="DO19" s="1406" t="s">
        <v>186</v>
      </c>
      <c r="DP19" s="1406">
        <v>2976030</v>
      </c>
      <c r="DQ19" s="1438" t="s">
        <v>187</v>
      </c>
    </row>
    <row r="20" spans="1:121" ht="25.5" customHeight="1" x14ac:dyDescent="0.2">
      <c r="A20" s="1407" t="s">
        <v>174</v>
      </c>
      <c r="B20" s="1405"/>
      <c r="C20" s="1407" t="s">
        <v>175</v>
      </c>
      <c r="D20" s="1406"/>
      <c r="E20" s="1407" t="s">
        <v>176</v>
      </c>
      <c r="F20" s="1407" t="s">
        <v>177</v>
      </c>
      <c r="G20" s="1406" t="s">
        <v>188</v>
      </c>
      <c r="H20" s="1433" t="s">
        <v>83</v>
      </c>
      <c r="I20" s="1406" t="s">
        <v>125</v>
      </c>
      <c r="J20" s="1406">
        <v>271</v>
      </c>
      <c r="K20" s="1406">
        <f t="shared" si="5"/>
        <v>78144</v>
      </c>
      <c r="L20" s="1406">
        <v>2018</v>
      </c>
      <c r="M20" s="1408">
        <v>43831</v>
      </c>
      <c r="N20" s="1408">
        <v>48213</v>
      </c>
      <c r="O20" s="1434" t="s">
        <v>189</v>
      </c>
      <c r="P20" s="1434">
        <v>2.5000000000000001E-2</v>
      </c>
      <c r="Q20" s="1434">
        <f t="shared" ref="Q20:AA20" si="8">+P20*1.25</f>
        <v>3.125E-2</v>
      </c>
      <c r="R20" s="1434">
        <f t="shared" si="8"/>
        <v>3.90625E-2</v>
      </c>
      <c r="S20" s="1434">
        <f t="shared" si="8"/>
        <v>4.8828125E-2</v>
      </c>
      <c r="T20" s="1434">
        <f t="shared" si="8"/>
        <v>6.103515625E-2</v>
      </c>
      <c r="U20" s="1434">
        <f t="shared" si="8"/>
        <v>7.62939453125E-2</v>
      </c>
      <c r="V20" s="1434">
        <f t="shared" si="8"/>
        <v>9.5367431640625E-2</v>
      </c>
      <c r="W20" s="1434">
        <f t="shared" si="8"/>
        <v>0.11920928955078125</v>
      </c>
      <c r="X20" s="1434">
        <f t="shared" si="8"/>
        <v>0.14901161193847656</v>
      </c>
      <c r="Y20" s="1434">
        <f t="shared" si="8"/>
        <v>0.1862645149230957</v>
      </c>
      <c r="Z20" s="1434">
        <f t="shared" si="8"/>
        <v>0.23283064365386963</v>
      </c>
      <c r="AA20" s="1434">
        <f t="shared" si="8"/>
        <v>0.29103830456733704</v>
      </c>
      <c r="AB20" s="1434">
        <f t="shared" si="7"/>
        <v>0.29103830456733704</v>
      </c>
      <c r="AC20" s="1407" t="s">
        <v>190</v>
      </c>
      <c r="AD20" s="1406">
        <v>1</v>
      </c>
      <c r="AE20" s="1407" t="s">
        <v>191</v>
      </c>
      <c r="AF20" s="1407" t="s">
        <v>192</v>
      </c>
      <c r="AG20" s="1417" t="s">
        <v>152</v>
      </c>
      <c r="AH20" s="1407" t="s">
        <v>193</v>
      </c>
      <c r="AI20" s="1406" t="s">
        <v>194</v>
      </c>
      <c r="AJ20" s="1406" t="s">
        <v>91</v>
      </c>
      <c r="AK20" s="1411" t="s">
        <v>110</v>
      </c>
      <c r="AL20" s="1411">
        <v>271</v>
      </c>
      <c r="AM20" s="1406">
        <v>571</v>
      </c>
      <c r="AN20" s="1406">
        <v>2018</v>
      </c>
      <c r="AO20" s="1408">
        <v>43466</v>
      </c>
      <c r="AP20" s="1408">
        <v>48183</v>
      </c>
      <c r="AQ20" s="1406">
        <v>24</v>
      </c>
      <c r="AR20" s="1406">
        <v>250</v>
      </c>
      <c r="AS20" s="1405">
        <v>2300</v>
      </c>
      <c r="AT20" s="1405">
        <v>2400</v>
      </c>
      <c r="AU20" s="1405">
        <v>2000</v>
      </c>
      <c r="AV20" s="1405">
        <v>1050</v>
      </c>
      <c r="AW20" s="1405">
        <v>1000</v>
      </c>
      <c r="AX20" s="1405">
        <v>1000</v>
      </c>
      <c r="AY20" s="1405">
        <v>1000</v>
      </c>
      <c r="AZ20" s="1405">
        <v>1000</v>
      </c>
      <c r="BA20" s="1405">
        <v>1000</v>
      </c>
      <c r="BB20" s="1405">
        <v>1000</v>
      </c>
      <c r="BC20" s="1405">
        <v>1000</v>
      </c>
      <c r="BD20" s="1406">
        <f>SUM(AQ20:BC20)</f>
        <v>15024</v>
      </c>
      <c r="BE20" s="1414">
        <v>653.5</v>
      </c>
      <c r="BF20" s="1414">
        <v>483</v>
      </c>
      <c r="BG20" s="1406" t="s">
        <v>93</v>
      </c>
      <c r="BH20" s="1435">
        <v>7846</v>
      </c>
      <c r="BI20" s="1414">
        <v>653.5</v>
      </c>
      <c r="BJ20" s="1436"/>
      <c r="BK20" s="1406" t="s">
        <v>93</v>
      </c>
      <c r="BL20" s="1406">
        <v>7846</v>
      </c>
      <c r="BM20" s="1414">
        <v>2465.25</v>
      </c>
      <c r="BN20" s="1414"/>
      <c r="BO20" s="1406" t="s">
        <v>93</v>
      </c>
      <c r="BP20" s="1414"/>
      <c r="BQ20" s="1414">
        <v>2005</v>
      </c>
      <c r="BR20" s="1414"/>
      <c r="BS20" s="1406" t="s">
        <v>93</v>
      </c>
      <c r="BT20" s="1414"/>
      <c r="BU20" s="1414">
        <v>874.375</v>
      </c>
      <c r="BV20" s="1414"/>
      <c r="BW20" s="1406" t="s">
        <v>93</v>
      </c>
      <c r="BX20" s="1414"/>
      <c r="BY20" s="1414">
        <v>653.5</v>
      </c>
      <c r="BZ20" s="1414"/>
      <c r="CA20" s="1406" t="s">
        <v>93</v>
      </c>
      <c r="CB20" s="1414"/>
      <c r="CC20" s="1414">
        <v>653.5</v>
      </c>
      <c r="CD20" s="1414"/>
      <c r="CE20" s="1406" t="s">
        <v>93</v>
      </c>
      <c r="CF20" s="1414"/>
      <c r="CG20" s="1414">
        <v>653.5</v>
      </c>
      <c r="CH20" s="1414"/>
      <c r="CI20" s="1406" t="s">
        <v>93</v>
      </c>
      <c r="CJ20" s="1414"/>
      <c r="CK20" s="1414">
        <v>653.5</v>
      </c>
      <c r="CL20" s="1414"/>
      <c r="CM20" s="1406" t="s">
        <v>93</v>
      </c>
      <c r="CN20" s="1414"/>
      <c r="CO20" s="1414">
        <v>653.5</v>
      </c>
      <c r="CP20" s="1414"/>
      <c r="CQ20" s="1406" t="s">
        <v>93</v>
      </c>
      <c r="CR20" s="1414"/>
      <c r="CS20" s="1414">
        <v>653.5</v>
      </c>
      <c r="CT20" s="1414"/>
      <c r="CU20" s="1406" t="s">
        <v>93</v>
      </c>
      <c r="CV20" s="1414"/>
      <c r="CW20" s="1414">
        <v>653.5</v>
      </c>
      <c r="CX20" s="1413"/>
      <c r="CY20" s="1406" t="s">
        <v>93</v>
      </c>
      <c r="CZ20" s="1406"/>
      <c r="DA20" s="1414">
        <v>653.5</v>
      </c>
      <c r="DB20" s="1413"/>
      <c r="DC20" s="1406" t="s">
        <v>93</v>
      </c>
      <c r="DD20" s="1406"/>
      <c r="DE20" s="1414">
        <f t="shared" si="2"/>
        <v>11879.625</v>
      </c>
      <c r="DF20" s="1406" t="s">
        <v>7</v>
      </c>
      <c r="DG20" s="1406" t="s">
        <v>94</v>
      </c>
      <c r="DH20" s="1406" t="s">
        <v>136</v>
      </c>
      <c r="DI20" s="1406" t="s">
        <v>137</v>
      </c>
      <c r="DJ20" s="1406" t="s">
        <v>134</v>
      </c>
      <c r="DK20" s="1406" t="s">
        <v>138</v>
      </c>
      <c r="DL20" s="1406" t="s">
        <v>7</v>
      </c>
      <c r="DM20" s="1406" t="s">
        <v>195</v>
      </c>
      <c r="DN20" s="1406" t="s">
        <v>196</v>
      </c>
      <c r="DO20" s="1406" t="s">
        <v>197</v>
      </c>
      <c r="DP20" s="1406" t="s">
        <v>198</v>
      </c>
      <c r="DQ20" s="1438" t="s">
        <v>199</v>
      </c>
    </row>
    <row r="21" spans="1:121" ht="25.5" customHeight="1" x14ac:dyDescent="0.2">
      <c r="A21" s="1407" t="s">
        <v>174</v>
      </c>
      <c r="B21" s="1405"/>
      <c r="C21" s="1407" t="s">
        <v>175</v>
      </c>
      <c r="D21" s="1406"/>
      <c r="E21" s="1407" t="s">
        <v>176</v>
      </c>
      <c r="F21" s="1407" t="s">
        <v>177</v>
      </c>
      <c r="G21" s="1406" t="s">
        <v>82</v>
      </c>
      <c r="H21" s="1433" t="s">
        <v>83</v>
      </c>
      <c r="I21" s="1406" t="s">
        <v>125</v>
      </c>
      <c r="J21" s="1406">
        <v>271</v>
      </c>
      <c r="K21" s="1406">
        <f t="shared" si="5"/>
        <v>78144</v>
      </c>
      <c r="L21" s="1406">
        <v>2018</v>
      </c>
      <c r="M21" s="1408">
        <v>43831</v>
      </c>
      <c r="N21" s="1408">
        <v>48213</v>
      </c>
      <c r="O21" s="1434"/>
      <c r="P21" s="1434">
        <v>2.5000000000000001E-2</v>
      </c>
      <c r="Q21" s="1434">
        <f t="shared" ref="Q21:AA21" si="9">+P21*1.25</f>
        <v>3.125E-2</v>
      </c>
      <c r="R21" s="1434">
        <f t="shared" si="9"/>
        <v>3.90625E-2</v>
      </c>
      <c r="S21" s="1434">
        <f t="shared" si="9"/>
        <v>4.8828125E-2</v>
      </c>
      <c r="T21" s="1434">
        <f t="shared" si="9"/>
        <v>6.103515625E-2</v>
      </c>
      <c r="U21" s="1434">
        <f t="shared" si="9"/>
        <v>7.62939453125E-2</v>
      </c>
      <c r="V21" s="1434">
        <f t="shared" si="9"/>
        <v>9.5367431640625E-2</v>
      </c>
      <c r="W21" s="1434">
        <f t="shared" si="9"/>
        <v>0.11920928955078125</v>
      </c>
      <c r="X21" s="1434">
        <f t="shared" si="9"/>
        <v>0.14901161193847656</v>
      </c>
      <c r="Y21" s="1434">
        <f t="shared" si="9"/>
        <v>0.1862645149230957</v>
      </c>
      <c r="Z21" s="1434">
        <f t="shared" si="9"/>
        <v>0.23283064365386963</v>
      </c>
      <c r="AA21" s="1434">
        <f t="shared" si="9"/>
        <v>0.29103830456733704</v>
      </c>
      <c r="AB21" s="1434">
        <f t="shared" si="7"/>
        <v>0.29103830456733704</v>
      </c>
      <c r="AC21" s="1407" t="s">
        <v>200</v>
      </c>
      <c r="AD21" s="1406">
        <v>1</v>
      </c>
      <c r="AE21" s="1407" t="s">
        <v>201</v>
      </c>
      <c r="AF21" s="1407" t="s">
        <v>202</v>
      </c>
      <c r="AG21" s="1417" t="s">
        <v>182</v>
      </c>
      <c r="AH21" s="1407" t="s">
        <v>203</v>
      </c>
      <c r="AI21" s="1406" t="s">
        <v>82</v>
      </c>
      <c r="AJ21" s="1406" t="s">
        <v>83</v>
      </c>
      <c r="AK21" s="1411" t="s">
        <v>92</v>
      </c>
      <c r="AL21" s="1411" t="s">
        <v>92</v>
      </c>
      <c r="AM21" s="1406">
        <v>766</v>
      </c>
      <c r="AN21" s="1406">
        <v>2018</v>
      </c>
      <c r="AO21" s="1408">
        <v>43466</v>
      </c>
      <c r="AP21" s="1408">
        <v>48183</v>
      </c>
      <c r="AQ21" s="1405">
        <v>800</v>
      </c>
      <c r="AR21" s="1405">
        <f>+AQ21*1.1</f>
        <v>880.00000000000011</v>
      </c>
      <c r="AS21" s="1405">
        <v>1000</v>
      </c>
      <c r="AT21" s="1405">
        <f t="shared" ref="AT21:BC21" si="10">+AS21*1.1</f>
        <v>1100</v>
      </c>
      <c r="AU21" s="1405">
        <f t="shared" si="10"/>
        <v>1210</v>
      </c>
      <c r="AV21" s="1405">
        <f t="shared" si="10"/>
        <v>1331</v>
      </c>
      <c r="AW21" s="1405">
        <f t="shared" si="10"/>
        <v>1464.1000000000001</v>
      </c>
      <c r="AX21" s="1405">
        <f t="shared" si="10"/>
        <v>1610.5100000000002</v>
      </c>
      <c r="AY21" s="1405">
        <f t="shared" si="10"/>
        <v>1771.5610000000004</v>
      </c>
      <c r="AZ21" s="1405">
        <f t="shared" si="10"/>
        <v>1948.7171000000005</v>
      </c>
      <c r="BA21" s="1405">
        <f t="shared" si="10"/>
        <v>2143.5888100000006</v>
      </c>
      <c r="BB21" s="1405">
        <f t="shared" si="10"/>
        <v>2357.9476910000008</v>
      </c>
      <c r="BC21" s="1405">
        <f t="shared" si="10"/>
        <v>2593.7424601000012</v>
      </c>
      <c r="BD21" s="1405">
        <f>+BC21</f>
        <v>2593.7424601000012</v>
      </c>
      <c r="BE21" s="1414">
        <v>680</v>
      </c>
      <c r="BF21" s="1414">
        <f>+BE21</f>
        <v>680</v>
      </c>
      <c r="BG21" s="1406" t="s">
        <v>93</v>
      </c>
      <c r="BH21" s="1435">
        <v>7846</v>
      </c>
      <c r="BI21" s="1414">
        <v>680</v>
      </c>
      <c r="BJ21" s="1436"/>
      <c r="BK21" s="1406" t="s">
        <v>93</v>
      </c>
      <c r="BL21" s="1406"/>
      <c r="BM21" s="1414">
        <v>1457.42</v>
      </c>
      <c r="BN21" s="1414"/>
      <c r="BO21" s="1406" t="s">
        <v>93</v>
      </c>
      <c r="BP21" s="1414"/>
      <c r="BQ21" s="1414">
        <v>1368.8530000000001</v>
      </c>
      <c r="BR21" s="1414"/>
      <c r="BS21" s="1406" t="s">
        <v>93</v>
      </c>
      <c r="BT21" s="1414"/>
      <c r="BU21" s="1414">
        <v>924.91</v>
      </c>
      <c r="BV21" s="1414"/>
      <c r="BW21" s="1406" t="s">
        <v>93</v>
      </c>
      <c r="BX21" s="1414"/>
      <c r="BY21" s="1414">
        <v>592.69000000000005</v>
      </c>
      <c r="BZ21" s="1414"/>
      <c r="CA21" s="1406" t="s">
        <v>93</v>
      </c>
      <c r="CB21" s="1414"/>
      <c r="CC21" s="1414">
        <v>680</v>
      </c>
      <c r="CD21" s="1414"/>
      <c r="CE21" s="1406" t="s">
        <v>93</v>
      </c>
      <c r="CF21" s="1414"/>
      <c r="CG21" s="1414">
        <v>680</v>
      </c>
      <c r="CH21" s="1414"/>
      <c r="CI21" s="1406" t="s">
        <v>93</v>
      </c>
      <c r="CJ21" s="1414"/>
      <c r="CK21" s="1414">
        <v>680</v>
      </c>
      <c r="CL21" s="1414"/>
      <c r="CM21" s="1406" t="s">
        <v>93</v>
      </c>
      <c r="CN21" s="1414"/>
      <c r="CO21" s="1414">
        <v>680</v>
      </c>
      <c r="CP21" s="1414"/>
      <c r="CQ21" s="1406" t="s">
        <v>93</v>
      </c>
      <c r="CR21" s="1414"/>
      <c r="CS21" s="1414">
        <v>680</v>
      </c>
      <c r="CT21" s="1414"/>
      <c r="CU21" s="1406" t="s">
        <v>93</v>
      </c>
      <c r="CV21" s="1414"/>
      <c r="CW21" s="1414">
        <v>680</v>
      </c>
      <c r="CX21" s="1413"/>
      <c r="CY21" s="1406" t="s">
        <v>93</v>
      </c>
      <c r="CZ21" s="1406"/>
      <c r="DA21" s="1414">
        <v>680</v>
      </c>
      <c r="DB21" s="1413"/>
      <c r="DC21" s="1406" t="s">
        <v>93</v>
      </c>
      <c r="DD21" s="1406"/>
      <c r="DE21" s="1414">
        <f t="shared" si="2"/>
        <v>10463.873</v>
      </c>
      <c r="DF21" s="1406" t="s">
        <v>7</v>
      </c>
      <c r="DG21" s="1406" t="s">
        <v>94</v>
      </c>
      <c r="DH21" s="1404" t="s">
        <v>136</v>
      </c>
      <c r="DI21" s="1404" t="s">
        <v>137</v>
      </c>
      <c r="DJ21" s="1404" t="s">
        <v>134</v>
      </c>
      <c r="DK21" s="1406" t="s">
        <v>138</v>
      </c>
      <c r="DL21" s="1406" t="s">
        <v>7</v>
      </c>
      <c r="DM21" s="1406" t="s">
        <v>94</v>
      </c>
      <c r="DN21" s="1404" t="s">
        <v>136</v>
      </c>
      <c r="DO21" s="1404" t="s">
        <v>137</v>
      </c>
      <c r="DP21" s="1406" t="s">
        <v>134</v>
      </c>
      <c r="DQ21" s="1439" t="s">
        <v>138</v>
      </c>
    </row>
    <row r="22" spans="1:121" ht="25.5" customHeight="1" x14ac:dyDescent="0.2">
      <c r="A22" s="1407" t="s">
        <v>174</v>
      </c>
      <c r="B22" s="1405"/>
      <c r="C22" s="1407" t="s">
        <v>175</v>
      </c>
      <c r="D22" s="1406"/>
      <c r="E22" s="1407" t="s">
        <v>176</v>
      </c>
      <c r="F22" s="1407" t="s">
        <v>177</v>
      </c>
      <c r="G22" s="1406" t="s">
        <v>82</v>
      </c>
      <c r="H22" s="1433" t="s">
        <v>83</v>
      </c>
      <c r="I22" s="1406" t="s">
        <v>125</v>
      </c>
      <c r="J22" s="1406">
        <v>271</v>
      </c>
      <c r="K22" s="1406">
        <f t="shared" si="5"/>
        <v>78144</v>
      </c>
      <c r="L22" s="1406">
        <v>2018</v>
      </c>
      <c r="M22" s="1408">
        <v>43831</v>
      </c>
      <c r="N22" s="1408">
        <v>48213</v>
      </c>
      <c r="O22" s="1434"/>
      <c r="P22" s="1434">
        <v>2.5000000000000001E-2</v>
      </c>
      <c r="Q22" s="1434">
        <f t="shared" ref="Q22:AA22" si="11">+P22*1.25</f>
        <v>3.125E-2</v>
      </c>
      <c r="R22" s="1434">
        <f t="shared" si="11"/>
        <v>3.90625E-2</v>
      </c>
      <c r="S22" s="1434">
        <f t="shared" si="11"/>
        <v>4.8828125E-2</v>
      </c>
      <c r="T22" s="1434">
        <f t="shared" si="11"/>
        <v>6.103515625E-2</v>
      </c>
      <c r="U22" s="1434">
        <f t="shared" si="11"/>
        <v>7.62939453125E-2</v>
      </c>
      <c r="V22" s="1434">
        <f t="shared" si="11"/>
        <v>9.5367431640625E-2</v>
      </c>
      <c r="W22" s="1434">
        <f t="shared" si="11"/>
        <v>0.11920928955078125</v>
      </c>
      <c r="X22" s="1434">
        <f t="shared" si="11"/>
        <v>0.14901161193847656</v>
      </c>
      <c r="Y22" s="1434">
        <f t="shared" si="11"/>
        <v>0.1862645149230957</v>
      </c>
      <c r="Z22" s="1434">
        <f t="shared" si="11"/>
        <v>0.23283064365386963</v>
      </c>
      <c r="AA22" s="1434">
        <f t="shared" si="11"/>
        <v>0.29103830456733704</v>
      </c>
      <c r="AB22" s="1434">
        <f t="shared" si="7"/>
        <v>0.29103830456733704</v>
      </c>
      <c r="AC22" s="1440" t="s">
        <v>204</v>
      </c>
      <c r="AD22" s="1406">
        <v>1</v>
      </c>
      <c r="AE22" s="1440" t="s">
        <v>205</v>
      </c>
      <c r="AF22" s="1406" t="s">
        <v>206</v>
      </c>
      <c r="AG22" s="1406" t="s">
        <v>152</v>
      </c>
      <c r="AH22" s="1404" t="s">
        <v>193</v>
      </c>
      <c r="AI22" s="1406" t="s">
        <v>123</v>
      </c>
      <c r="AJ22" s="1406" t="s">
        <v>83</v>
      </c>
      <c r="AK22" s="1406" t="s">
        <v>110</v>
      </c>
      <c r="AL22" s="1406">
        <v>271</v>
      </c>
      <c r="AM22" s="1406">
        <v>0</v>
      </c>
      <c r="AN22" s="1406">
        <v>2018</v>
      </c>
      <c r="AO22" s="1408">
        <v>43466</v>
      </c>
      <c r="AP22" s="1408">
        <v>44166</v>
      </c>
      <c r="AQ22" s="1419">
        <v>0.7</v>
      </c>
      <c r="AR22" s="1419">
        <v>1</v>
      </c>
      <c r="AS22" s="1406"/>
      <c r="AT22" s="1406"/>
      <c r="AU22" s="1406"/>
      <c r="AV22" s="1406"/>
      <c r="AW22" s="1406"/>
      <c r="AX22" s="1406"/>
      <c r="AY22" s="1406"/>
      <c r="AZ22" s="1406"/>
      <c r="BA22" s="1406"/>
      <c r="BB22" s="1406"/>
      <c r="BC22" s="1406"/>
      <c r="BD22" s="1419">
        <v>1</v>
      </c>
      <c r="BE22" s="1414">
        <v>200</v>
      </c>
      <c r="BF22" s="1414">
        <v>200</v>
      </c>
      <c r="BG22" s="1419" t="s">
        <v>93</v>
      </c>
      <c r="BH22" s="1435">
        <v>7846</v>
      </c>
      <c r="BI22" s="1414">
        <v>0</v>
      </c>
      <c r="BJ22" s="1436"/>
      <c r="BK22" s="1419" t="s">
        <v>93</v>
      </c>
      <c r="BL22" s="1406"/>
      <c r="BM22" s="1437">
        <v>0</v>
      </c>
      <c r="BN22" s="1414"/>
      <c r="BO22" s="1419" t="s">
        <v>93</v>
      </c>
      <c r="BP22" s="1414"/>
      <c r="BQ22" s="1414">
        <v>0</v>
      </c>
      <c r="BR22" s="1414"/>
      <c r="BS22" s="1419" t="s">
        <v>93</v>
      </c>
      <c r="BT22" s="1414"/>
      <c r="BU22" s="1414">
        <v>0</v>
      </c>
      <c r="BV22" s="1414"/>
      <c r="BW22" s="1419" t="s">
        <v>93</v>
      </c>
      <c r="BX22" s="1414"/>
      <c r="BY22" s="1414">
        <v>0</v>
      </c>
      <c r="BZ22" s="1414"/>
      <c r="CA22" s="1419" t="s">
        <v>93</v>
      </c>
      <c r="CB22" s="1414"/>
      <c r="CC22" s="1414">
        <v>0</v>
      </c>
      <c r="CD22" s="1414"/>
      <c r="CE22" s="1419" t="s">
        <v>93</v>
      </c>
      <c r="CF22" s="1414"/>
      <c r="CG22" s="1414">
        <v>0</v>
      </c>
      <c r="CH22" s="1414"/>
      <c r="CI22" s="1419" t="s">
        <v>93</v>
      </c>
      <c r="CJ22" s="1414"/>
      <c r="CK22" s="1414">
        <v>0</v>
      </c>
      <c r="CL22" s="1414"/>
      <c r="CM22" s="1419" t="s">
        <v>93</v>
      </c>
      <c r="CN22" s="1414"/>
      <c r="CO22" s="1414">
        <v>0</v>
      </c>
      <c r="CP22" s="1414"/>
      <c r="CQ22" s="1419" t="s">
        <v>93</v>
      </c>
      <c r="CR22" s="1414"/>
      <c r="CS22" s="1414">
        <v>0</v>
      </c>
      <c r="CT22" s="1414"/>
      <c r="CU22" s="1419" t="s">
        <v>93</v>
      </c>
      <c r="CV22" s="1414"/>
      <c r="CW22" s="1414">
        <v>0</v>
      </c>
      <c r="CX22" s="1413"/>
      <c r="CY22" s="1419" t="s">
        <v>93</v>
      </c>
      <c r="CZ22" s="1406"/>
      <c r="DA22" s="1414">
        <v>0</v>
      </c>
      <c r="DB22" s="1413"/>
      <c r="DC22" s="1419" t="s">
        <v>93</v>
      </c>
      <c r="DD22" s="1406"/>
      <c r="DE22" s="1414">
        <f t="shared" si="2"/>
        <v>200</v>
      </c>
      <c r="DF22" s="1406" t="s">
        <v>7</v>
      </c>
      <c r="DG22" s="1406" t="s">
        <v>9</v>
      </c>
      <c r="DH22" s="1406" t="s">
        <v>207</v>
      </c>
      <c r="DI22" s="1406" t="s">
        <v>208</v>
      </c>
      <c r="DJ22" s="1406" t="s">
        <v>134</v>
      </c>
      <c r="DK22" s="1406" t="s">
        <v>138</v>
      </c>
      <c r="DL22" s="1406" t="s">
        <v>209</v>
      </c>
      <c r="DM22" s="1406" t="s">
        <v>210</v>
      </c>
      <c r="DN22" s="1406" t="s">
        <v>211</v>
      </c>
      <c r="DO22" s="1406" t="s">
        <v>212</v>
      </c>
      <c r="DP22" s="1411">
        <v>3297380</v>
      </c>
      <c r="DQ22" s="1406" t="s">
        <v>213</v>
      </c>
    </row>
    <row r="23" spans="1:121" ht="25.5" customHeight="1" x14ac:dyDescent="0.2">
      <c r="A23" s="1407" t="s">
        <v>174</v>
      </c>
      <c r="B23" s="1405"/>
      <c r="C23" s="1407" t="s">
        <v>214</v>
      </c>
      <c r="D23" s="1406">
        <v>2</v>
      </c>
      <c r="E23" s="1407" t="s">
        <v>215</v>
      </c>
      <c r="F23" s="1407" t="s">
        <v>216</v>
      </c>
      <c r="G23" s="1411" t="s">
        <v>188</v>
      </c>
      <c r="H23" s="1433" t="s">
        <v>83</v>
      </c>
      <c r="I23" s="1406" t="s">
        <v>84</v>
      </c>
      <c r="J23" s="1406" t="s">
        <v>84</v>
      </c>
      <c r="K23" s="1434">
        <v>2.5000000000000001E-2</v>
      </c>
      <c r="L23" s="1406">
        <v>2015</v>
      </c>
      <c r="M23" s="1408">
        <v>43831</v>
      </c>
      <c r="N23" s="1408">
        <v>48213</v>
      </c>
      <c r="O23" s="1441"/>
      <c r="P23" s="1434">
        <v>2.5999999999999999E-2</v>
      </c>
      <c r="Q23" s="1434">
        <v>2.5999999999999999E-2</v>
      </c>
      <c r="R23" s="1441">
        <v>2.8000000000000001E-2</v>
      </c>
      <c r="S23" s="1441">
        <v>2.8000000000000001E-2</v>
      </c>
      <c r="T23" s="1441">
        <v>2.8000000000000001E-2</v>
      </c>
      <c r="U23" s="1441">
        <v>2.8000000000000001E-2</v>
      </c>
      <c r="V23" s="1441">
        <v>2.8000000000000001E-2</v>
      </c>
      <c r="W23" s="1441">
        <v>0.03</v>
      </c>
      <c r="X23" s="1441">
        <v>0.03</v>
      </c>
      <c r="Y23" s="1441">
        <v>0.03</v>
      </c>
      <c r="Z23" s="1441">
        <v>0.03</v>
      </c>
      <c r="AA23" s="1441">
        <v>3.2000000000000001E-2</v>
      </c>
      <c r="AB23" s="1441">
        <v>3.2000000000000001E-2</v>
      </c>
      <c r="AC23" s="1407" t="s">
        <v>217</v>
      </c>
      <c r="AD23" s="1406">
        <v>1</v>
      </c>
      <c r="AE23" s="1407" t="s">
        <v>218</v>
      </c>
      <c r="AF23" s="1407" t="s">
        <v>219</v>
      </c>
      <c r="AG23" s="1417" t="s">
        <v>152</v>
      </c>
      <c r="AH23" s="1407" t="s">
        <v>193</v>
      </c>
      <c r="AI23" s="1406" t="s">
        <v>220</v>
      </c>
      <c r="AJ23" s="1406" t="s">
        <v>124</v>
      </c>
      <c r="AK23" s="1411" t="s">
        <v>92</v>
      </c>
      <c r="AL23" s="1411" t="s">
        <v>92</v>
      </c>
      <c r="AM23" s="1406">
        <v>1031</v>
      </c>
      <c r="AN23" s="1406">
        <v>2019</v>
      </c>
      <c r="AO23" s="1442">
        <v>43466</v>
      </c>
      <c r="AP23" s="1442">
        <v>48183</v>
      </c>
      <c r="AQ23" s="1406">
        <v>200</v>
      </c>
      <c r="AR23" s="1406">
        <v>200</v>
      </c>
      <c r="AS23" s="1406">
        <v>200</v>
      </c>
      <c r="AT23" s="1406">
        <v>200</v>
      </c>
      <c r="AU23" s="1406">
        <v>200</v>
      </c>
      <c r="AV23" s="1406">
        <v>200</v>
      </c>
      <c r="AW23" s="1406">
        <v>200</v>
      </c>
      <c r="AX23" s="1406">
        <v>200</v>
      </c>
      <c r="AY23" s="1406">
        <v>200</v>
      </c>
      <c r="AZ23" s="1406">
        <v>200</v>
      </c>
      <c r="BA23" s="1406">
        <v>200</v>
      </c>
      <c r="BB23" s="1406">
        <v>200</v>
      </c>
      <c r="BC23" s="1406">
        <v>200</v>
      </c>
      <c r="BD23" s="1406">
        <f>SUM(AQ23:BC23)</f>
        <v>2600</v>
      </c>
      <c r="BE23" s="1414">
        <v>280.8</v>
      </c>
      <c r="BF23" s="1414">
        <v>280.8</v>
      </c>
      <c r="BG23" s="1406" t="s">
        <v>93</v>
      </c>
      <c r="BH23" s="1406">
        <v>7845</v>
      </c>
      <c r="BI23" s="1443">
        <v>280.8</v>
      </c>
      <c r="BJ23" s="1444"/>
      <c r="BK23" s="1445" t="s">
        <v>93</v>
      </c>
      <c r="BL23" s="1445"/>
      <c r="BM23" s="1414">
        <v>280.8</v>
      </c>
      <c r="BN23" s="1414"/>
      <c r="BO23" s="1419" t="s">
        <v>93</v>
      </c>
      <c r="BP23" s="1414"/>
      <c r="BQ23" s="1414">
        <v>280.8</v>
      </c>
      <c r="BR23" s="1414"/>
      <c r="BS23" s="1419" t="s">
        <v>93</v>
      </c>
      <c r="BT23" s="1414"/>
      <c r="BU23" s="1414">
        <v>280.8</v>
      </c>
      <c r="BV23" s="1414"/>
      <c r="BW23" s="1419" t="s">
        <v>93</v>
      </c>
      <c r="BX23" s="1414"/>
      <c r="BY23" s="1414">
        <v>280.8</v>
      </c>
      <c r="BZ23" s="1414"/>
      <c r="CA23" s="1419" t="s">
        <v>93</v>
      </c>
      <c r="CB23" s="1414"/>
      <c r="CC23" s="1414">
        <v>280.8</v>
      </c>
      <c r="CD23" s="1414"/>
      <c r="CE23" s="1419" t="s">
        <v>93</v>
      </c>
      <c r="CF23" s="1414"/>
      <c r="CG23" s="1414">
        <v>280.8</v>
      </c>
      <c r="CH23" s="1414"/>
      <c r="CI23" s="1419" t="s">
        <v>93</v>
      </c>
      <c r="CJ23" s="1414"/>
      <c r="CK23" s="1414">
        <v>280.8</v>
      </c>
      <c r="CL23" s="1414"/>
      <c r="CM23" s="1419" t="s">
        <v>93</v>
      </c>
      <c r="CN23" s="1414"/>
      <c r="CO23" s="1414">
        <v>280.8</v>
      </c>
      <c r="CP23" s="1414"/>
      <c r="CQ23" s="1419" t="s">
        <v>93</v>
      </c>
      <c r="CR23" s="1414"/>
      <c r="CS23" s="1414">
        <v>280.8</v>
      </c>
      <c r="CT23" s="1414"/>
      <c r="CU23" s="1419" t="s">
        <v>93</v>
      </c>
      <c r="CV23" s="1414"/>
      <c r="CW23" s="1414">
        <v>280.8</v>
      </c>
      <c r="CX23" s="1413"/>
      <c r="CY23" s="1419" t="s">
        <v>93</v>
      </c>
      <c r="CZ23" s="1406"/>
      <c r="DA23" s="1414">
        <v>280.8</v>
      </c>
      <c r="DB23" s="1413"/>
      <c r="DC23" s="1419" t="s">
        <v>93</v>
      </c>
      <c r="DD23" s="1406"/>
      <c r="DE23" s="1414">
        <f t="shared" si="2"/>
        <v>3650.400000000001</v>
      </c>
      <c r="DF23" s="1406" t="s">
        <v>7</v>
      </c>
      <c r="DG23" s="1406" t="s">
        <v>94</v>
      </c>
      <c r="DH23" s="1406" t="s">
        <v>132</v>
      </c>
      <c r="DI23" s="1406" t="s">
        <v>221</v>
      </c>
      <c r="DJ23" s="1406" t="s">
        <v>134</v>
      </c>
      <c r="DK23" s="1416" t="s">
        <v>135</v>
      </c>
      <c r="DL23" s="1406" t="s">
        <v>7</v>
      </c>
      <c r="DM23" s="1406" t="s">
        <v>94</v>
      </c>
      <c r="DN23" s="1406" t="s">
        <v>136</v>
      </c>
      <c r="DO23" s="1404" t="s">
        <v>137</v>
      </c>
      <c r="DP23" s="1406" t="s">
        <v>134</v>
      </c>
      <c r="DQ23" s="1439" t="s">
        <v>138</v>
      </c>
    </row>
    <row r="24" spans="1:121" ht="25.5" customHeight="1" x14ac:dyDescent="0.2">
      <c r="A24" s="1407" t="s">
        <v>174</v>
      </c>
      <c r="B24" s="1405"/>
      <c r="C24" s="1407" t="s">
        <v>214</v>
      </c>
      <c r="D24" s="1406"/>
      <c r="E24" s="1407" t="s">
        <v>215</v>
      </c>
      <c r="F24" s="1407" t="s">
        <v>216</v>
      </c>
      <c r="G24" s="1411" t="s">
        <v>188</v>
      </c>
      <c r="H24" s="1433" t="s">
        <v>83</v>
      </c>
      <c r="I24" s="1406" t="s">
        <v>84</v>
      </c>
      <c r="J24" s="1406" t="s">
        <v>84</v>
      </c>
      <c r="K24" s="1434">
        <v>2.5000000000000001E-2</v>
      </c>
      <c r="L24" s="1406">
        <v>2015</v>
      </c>
      <c r="M24" s="1408">
        <v>43831</v>
      </c>
      <c r="N24" s="1408">
        <v>48213</v>
      </c>
      <c r="O24" s="1441"/>
      <c r="P24" s="1434">
        <v>2.5999999999999999E-2</v>
      </c>
      <c r="Q24" s="1434">
        <v>2.5999999999999999E-2</v>
      </c>
      <c r="R24" s="1441">
        <v>2.8000000000000001E-2</v>
      </c>
      <c r="S24" s="1441">
        <v>2.8000000000000001E-2</v>
      </c>
      <c r="T24" s="1441">
        <v>2.8000000000000001E-2</v>
      </c>
      <c r="U24" s="1441">
        <v>2.8000000000000001E-2</v>
      </c>
      <c r="V24" s="1441">
        <v>2.8000000000000001E-2</v>
      </c>
      <c r="W24" s="1441">
        <v>0.03</v>
      </c>
      <c r="X24" s="1441">
        <v>0.03</v>
      </c>
      <c r="Y24" s="1441">
        <v>0.03</v>
      </c>
      <c r="Z24" s="1441">
        <v>0.03</v>
      </c>
      <c r="AA24" s="1441">
        <v>3.2000000000000001E-2</v>
      </c>
      <c r="AB24" s="1441">
        <v>3.2000000000000001E-2</v>
      </c>
      <c r="AC24" s="1404" t="s">
        <v>222</v>
      </c>
      <c r="AD24" s="1406">
        <v>0.5</v>
      </c>
      <c r="AE24" s="1404" t="s">
        <v>223</v>
      </c>
      <c r="AF24" s="1404" t="s">
        <v>224</v>
      </c>
      <c r="AG24" s="1417" t="s">
        <v>225</v>
      </c>
      <c r="AH24" s="1407" t="s">
        <v>226</v>
      </c>
      <c r="AI24" s="1406" t="s">
        <v>227</v>
      </c>
      <c r="AJ24" s="1406" t="s">
        <v>91</v>
      </c>
      <c r="AK24" s="1411" t="s">
        <v>84</v>
      </c>
      <c r="AL24" s="1411" t="s">
        <v>84</v>
      </c>
      <c r="AM24" s="1411">
        <v>1500</v>
      </c>
      <c r="AN24" s="1411">
        <v>2018</v>
      </c>
      <c r="AO24" s="1442">
        <v>43466</v>
      </c>
      <c r="AP24" s="1442">
        <v>48183</v>
      </c>
      <c r="AQ24" s="1411">
        <v>1601</v>
      </c>
      <c r="AR24" s="1411">
        <v>6078</v>
      </c>
      <c r="AS24" s="1411">
        <v>9430</v>
      </c>
      <c r="AT24" s="1411">
        <v>10810</v>
      </c>
      <c r="AU24" s="1411">
        <v>9790</v>
      </c>
      <c r="AV24" s="1411">
        <v>3922</v>
      </c>
      <c r="AW24" s="1411">
        <v>2000</v>
      </c>
      <c r="AX24" s="1411">
        <v>2000</v>
      </c>
      <c r="AY24" s="1411">
        <v>2000</v>
      </c>
      <c r="AZ24" s="1411">
        <v>2000</v>
      </c>
      <c r="BA24" s="1411">
        <v>2000</v>
      </c>
      <c r="BB24" s="1411">
        <v>2200</v>
      </c>
      <c r="BC24" s="1411">
        <v>2200</v>
      </c>
      <c r="BD24" s="1411">
        <f t="shared" ref="BD24:BD25" si="12">SUBTOTAL(9,AQ24:BC24)</f>
        <v>56031</v>
      </c>
      <c r="BE24" s="1414">
        <v>285.10000000000002</v>
      </c>
      <c r="BF24" s="1414">
        <v>285.10000000000002</v>
      </c>
      <c r="BG24" s="1406" t="s">
        <v>93</v>
      </c>
      <c r="BH24" s="1411">
        <v>1119</v>
      </c>
      <c r="BI24" s="1446">
        <v>703.27</v>
      </c>
      <c r="BJ24" s="1446">
        <v>612.04999999999995</v>
      </c>
      <c r="BK24" s="1406" t="s">
        <v>93</v>
      </c>
      <c r="BL24" s="1406">
        <v>7681</v>
      </c>
      <c r="BM24" s="1414">
        <v>518.4</v>
      </c>
      <c r="BN24" s="1414">
        <v>518363668</v>
      </c>
      <c r="BO24" s="1406" t="s">
        <v>93</v>
      </c>
      <c r="BP24" s="1406">
        <v>7681</v>
      </c>
      <c r="BQ24" s="1414">
        <v>458.6</v>
      </c>
      <c r="BR24" s="1414">
        <v>458.6</v>
      </c>
      <c r="BS24" s="1406" t="s">
        <v>93</v>
      </c>
      <c r="BT24" s="1406">
        <v>7681</v>
      </c>
      <c r="BU24" s="1414">
        <v>490</v>
      </c>
      <c r="BV24" s="1447">
        <v>490</v>
      </c>
      <c r="BW24" s="1411" t="s">
        <v>93</v>
      </c>
      <c r="BX24" s="1411">
        <v>7681</v>
      </c>
      <c r="BY24" s="1446">
        <v>210</v>
      </c>
      <c r="BZ24" s="1413">
        <v>210</v>
      </c>
      <c r="CA24" s="1411" t="s">
        <v>93</v>
      </c>
      <c r="CB24" s="1411">
        <v>7681</v>
      </c>
      <c r="CC24" s="1414">
        <v>294.95</v>
      </c>
      <c r="CD24" s="1413"/>
      <c r="CE24" s="1419" t="s">
        <v>93</v>
      </c>
      <c r="CF24" s="1411"/>
      <c r="CG24" s="1414">
        <v>294.95</v>
      </c>
      <c r="CH24" s="1413"/>
      <c r="CI24" s="1419" t="s">
        <v>93</v>
      </c>
      <c r="CJ24" s="1406"/>
      <c r="CK24" s="1414">
        <v>294.95</v>
      </c>
      <c r="CL24" s="1413"/>
      <c r="CM24" s="1419" t="s">
        <v>93</v>
      </c>
      <c r="CN24" s="1411"/>
      <c r="CO24" s="1414">
        <v>294.95</v>
      </c>
      <c r="CP24" s="1413"/>
      <c r="CQ24" s="1419" t="s">
        <v>93</v>
      </c>
      <c r="CR24" s="1411"/>
      <c r="CS24" s="1414">
        <v>294.95</v>
      </c>
      <c r="CT24" s="1413"/>
      <c r="CU24" s="1419" t="s">
        <v>93</v>
      </c>
      <c r="CV24" s="1411"/>
      <c r="CW24" s="1414">
        <v>324.45</v>
      </c>
      <c r="CX24" s="1413"/>
      <c r="CY24" s="1419" t="s">
        <v>93</v>
      </c>
      <c r="CZ24" s="1411"/>
      <c r="DA24" s="1414">
        <v>324.45</v>
      </c>
      <c r="DB24" s="1413"/>
      <c r="DC24" s="1419" t="s">
        <v>93</v>
      </c>
      <c r="DD24" s="1448"/>
      <c r="DE24" s="1446">
        <v>4789.0199999999986</v>
      </c>
      <c r="DF24" s="1411" t="s">
        <v>228</v>
      </c>
      <c r="DG24" s="1404" t="s">
        <v>229</v>
      </c>
      <c r="DH24" s="1404" t="s">
        <v>230</v>
      </c>
      <c r="DI24" s="1404" t="s">
        <v>231</v>
      </c>
      <c r="DJ24" s="1404" t="s">
        <v>232</v>
      </c>
      <c r="DK24" s="1449" t="s">
        <v>233</v>
      </c>
      <c r="DL24" s="1406" t="s">
        <v>234</v>
      </c>
      <c r="DM24" s="1406" t="s">
        <v>229</v>
      </c>
      <c r="DN24" s="1406" t="s">
        <v>230</v>
      </c>
      <c r="DO24" s="1450" t="s">
        <v>235</v>
      </c>
      <c r="DP24" s="1404" t="s">
        <v>232</v>
      </c>
      <c r="DQ24" s="1451" t="s">
        <v>236</v>
      </c>
    </row>
    <row r="25" spans="1:121" ht="25.5" customHeight="1" x14ac:dyDescent="0.2">
      <c r="A25" s="1407" t="s">
        <v>174</v>
      </c>
      <c r="B25" s="1405"/>
      <c r="C25" s="1407" t="s">
        <v>214</v>
      </c>
      <c r="D25" s="1406"/>
      <c r="E25" s="1407" t="s">
        <v>215</v>
      </c>
      <c r="F25" s="1407" t="s">
        <v>216</v>
      </c>
      <c r="G25" s="1411" t="s">
        <v>188</v>
      </c>
      <c r="H25" s="1433" t="s">
        <v>83</v>
      </c>
      <c r="I25" s="1406" t="s">
        <v>84</v>
      </c>
      <c r="J25" s="1406" t="s">
        <v>84</v>
      </c>
      <c r="K25" s="1434">
        <v>2.5000000000000001E-2</v>
      </c>
      <c r="L25" s="1406">
        <v>2015</v>
      </c>
      <c r="M25" s="1408">
        <v>43831</v>
      </c>
      <c r="N25" s="1408">
        <v>48213</v>
      </c>
      <c r="O25" s="1441"/>
      <c r="P25" s="1434">
        <v>2.5999999999999999E-2</v>
      </c>
      <c r="Q25" s="1434">
        <v>2.5999999999999999E-2</v>
      </c>
      <c r="R25" s="1441">
        <v>2.8000000000000001E-2</v>
      </c>
      <c r="S25" s="1441">
        <v>2.8000000000000001E-2</v>
      </c>
      <c r="T25" s="1441">
        <v>2.8000000000000001E-2</v>
      </c>
      <c r="U25" s="1441">
        <v>2.8000000000000001E-2</v>
      </c>
      <c r="V25" s="1441">
        <v>2.8000000000000001E-2</v>
      </c>
      <c r="W25" s="1441">
        <v>0.03</v>
      </c>
      <c r="X25" s="1441">
        <v>0.03</v>
      </c>
      <c r="Y25" s="1441">
        <v>0.03</v>
      </c>
      <c r="Z25" s="1441">
        <v>0.03</v>
      </c>
      <c r="AA25" s="1441">
        <v>3.2000000000000001E-2</v>
      </c>
      <c r="AB25" s="1441">
        <v>3.2000000000000001E-2</v>
      </c>
      <c r="AC25" s="1404" t="s">
        <v>237</v>
      </c>
      <c r="AD25" s="1406">
        <v>0.5</v>
      </c>
      <c r="AE25" s="1404" t="s">
        <v>238</v>
      </c>
      <c r="AF25" s="1404" t="s">
        <v>239</v>
      </c>
      <c r="AG25" s="1417" t="s">
        <v>225</v>
      </c>
      <c r="AH25" s="1407" t="s">
        <v>226</v>
      </c>
      <c r="AI25" s="1406" t="s">
        <v>227</v>
      </c>
      <c r="AJ25" s="1406" t="s">
        <v>91</v>
      </c>
      <c r="AK25" s="1411" t="s">
        <v>84</v>
      </c>
      <c r="AL25" s="1411" t="s">
        <v>84</v>
      </c>
      <c r="AM25" s="1411">
        <v>1500</v>
      </c>
      <c r="AN25" s="1411">
        <v>2019</v>
      </c>
      <c r="AO25" s="1442">
        <v>43466</v>
      </c>
      <c r="AP25" s="1442">
        <v>48183</v>
      </c>
      <c r="AQ25" s="1411">
        <v>1800</v>
      </c>
      <c r="AR25" s="1411">
        <v>3718</v>
      </c>
      <c r="AS25" s="1411">
        <v>6351</v>
      </c>
      <c r="AT25" s="1411">
        <v>5440</v>
      </c>
      <c r="AU25" s="1411">
        <v>4000</v>
      </c>
      <c r="AV25" s="1411">
        <v>492</v>
      </c>
      <c r="AW25" s="1411">
        <v>2000</v>
      </c>
      <c r="AX25" s="1411">
        <v>2000</v>
      </c>
      <c r="AY25" s="1411">
        <v>2000</v>
      </c>
      <c r="AZ25" s="1411">
        <v>2000</v>
      </c>
      <c r="BA25" s="1411">
        <v>2000</v>
      </c>
      <c r="BB25" s="1411">
        <v>2200</v>
      </c>
      <c r="BC25" s="1411">
        <v>2200</v>
      </c>
      <c r="BD25" s="1411">
        <f t="shared" si="12"/>
        <v>36201</v>
      </c>
      <c r="BE25" s="1414">
        <v>182.77</v>
      </c>
      <c r="BF25" s="1414">
        <v>182.77</v>
      </c>
      <c r="BG25" s="1406" t="s">
        <v>93</v>
      </c>
      <c r="BH25" s="1411">
        <v>1124</v>
      </c>
      <c r="BI25" s="1446">
        <v>612.04999999999995</v>
      </c>
      <c r="BJ25" s="1446">
        <v>612.04999999999995</v>
      </c>
      <c r="BK25" s="1411" t="s">
        <v>93</v>
      </c>
      <c r="BL25" s="1411">
        <v>7681</v>
      </c>
      <c r="BM25" s="1414">
        <v>1118.0999999999999</v>
      </c>
      <c r="BN25" s="1414">
        <v>1118.0999999999999</v>
      </c>
      <c r="BO25" s="1406" t="s">
        <v>93</v>
      </c>
      <c r="BP25" s="1406">
        <v>7681</v>
      </c>
      <c r="BQ25" s="1414">
        <v>499.5</v>
      </c>
      <c r="BR25" s="1414">
        <v>499.5</v>
      </c>
      <c r="BS25" s="1406" t="s">
        <v>93</v>
      </c>
      <c r="BT25" s="1406">
        <v>7681</v>
      </c>
      <c r="BU25" s="1414">
        <v>480</v>
      </c>
      <c r="BV25" s="1414">
        <v>480</v>
      </c>
      <c r="BW25" s="1406" t="s">
        <v>93</v>
      </c>
      <c r="BX25" s="1411">
        <v>7681</v>
      </c>
      <c r="BY25" s="1414">
        <v>200</v>
      </c>
      <c r="BZ25" s="1414">
        <v>200</v>
      </c>
      <c r="CA25" s="1406" t="s">
        <v>93</v>
      </c>
      <c r="CB25" s="1411">
        <v>7681</v>
      </c>
      <c r="CC25" s="1414">
        <v>203.07</v>
      </c>
      <c r="CD25" s="1414"/>
      <c r="CE25" s="1419" t="s">
        <v>93</v>
      </c>
      <c r="CF25" s="1414"/>
      <c r="CG25" s="1414">
        <v>203.07</v>
      </c>
      <c r="CH25" s="1414"/>
      <c r="CI25" s="1419" t="s">
        <v>93</v>
      </c>
      <c r="CJ25" s="1414"/>
      <c r="CK25" s="1414">
        <v>203.07</v>
      </c>
      <c r="CL25" s="1414"/>
      <c r="CM25" s="1419" t="s">
        <v>93</v>
      </c>
      <c r="CN25" s="1446"/>
      <c r="CO25" s="1414">
        <v>203.07</v>
      </c>
      <c r="CP25" s="1414"/>
      <c r="CQ25" s="1419" t="s">
        <v>93</v>
      </c>
      <c r="CR25" s="1446"/>
      <c r="CS25" s="1414">
        <v>203.07</v>
      </c>
      <c r="CT25" s="1414"/>
      <c r="CU25" s="1419" t="s">
        <v>93</v>
      </c>
      <c r="CV25" s="1446"/>
      <c r="CW25" s="1414">
        <v>223.38</v>
      </c>
      <c r="CX25" s="1414"/>
      <c r="CY25" s="1419" t="s">
        <v>93</v>
      </c>
      <c r="CZ25" s="1446"/>
      <c r="DA25" s="1414">
        <v>223.38</v>
      </c>
      <c r="DB25" s="1414"/>
      <c r="DC25" s="1419" t="s">
        <v>93</v>
      </c>
      <c r="DD25" s="1446"/>
      <c r="DE25" s="1414">
        <v>4554.43</v>
      </c>
      <c r="DF25" s="1411" t="s">
        <v>228</v>
      </c>
      <c r="DG25" s="1404" t="s">
        <v>229</v>
      </c>
      <c r="DH25" s="1404" t="s">
        <v>230</v>
      </c>
      <c r="DI25" s="1404" t="s">
        <v>231</v>
      </c>
      <c r="DJ25" s="1452" t="s">
        <v>232</v>
      </c>
      <c r="DK25" s="1449" t="s">
        <v>233</v>
      </c>
      <c r="DL25" s="1406" t="s">
        <v>234</v>
      </c>
      <c r="DM25" s="1406" t="s">
        <v>229</v>
      </c>
      <c r="DN25" s="1406" t="s">
        <v>230</v>
      </c>
      <c r="DO25" s="1450" t="s">
        <v>235</v>
      </c>
      <c r="DP25" s="1404" t="s">
        <v>232</v>
      </c>
      <c r="DQ25" s="1451" t="s">
        <v>236</v>
      </c>
    </row>
    <row r="26" spans="1:121" ht="25.5" customHeight="1" x14ac:dyDescent="0.2">
      <c r="A26" s="1407" t="s">
        <v>174</v>
      </c>
      <c r="B26" s="1405"/>
      <c r="C26" s="1407" t="s">
        <v>240</v>
      </c>
      <c r="D26" s="1406">
        <v>2</v>
      </c>
      <c r="E26" s="1407" t="s">
        <v>241</v>
      </c>
      <c r="F26" s="1407" t="s">
        <v>242</v>
      </c>
      <c r="G26" s="1406" t="s">
        <v>243</v>
      </c>
      <c r="H26" s="1406" t="s">
        <v>131</v>
      </c>
      <c r="I26" s="1453" t="s">
        <v>1311</v>
      </c>
      <c r="J26" s="1406">
        <v>368</v>
      </c>
      <c r="K26" s="1406">
        <v>10</v>
      </c>
      <c r="L26" s="1406">
        <v>2018</v>
      </c>
      <c r="M26" s="1408">
        <v>43466</v>
      </c>
      <c r="N26" s="1408">
        <v>45656</v>
      </c>
      <c r="O26" s="1405">
        <v>5</v>
      </c>
      <c r="P26" s="1405">
        <v>8</v>
      </c>
      <c r="Q26" s="1405">
        <v>10</v>
      </c>
      <c r="R26" s="1405">
        <v>10</v>
      </c>
      <c r="S26" s="1405">
        <v>10</v>
      </c>
      <c r="T26" s="1405">
        <v>10</v>
      </c>
      <c r="U26" s="1405"/>
      <c r="V26" s="1405"/>
      <c r="W26" s="1405"/>
      <c r="X26" s="1405"/>
      <c r="Y26" s="1405"/>
      <c r="Z26" s="1405"/>
      <c r="AA26" s="1405"/>
      <c r="AB26" s="1406">
        <v>53</v>
      </c>
      <c r="AC26" s="1407" t="s">
        <v>244</v>
      </c>
      <c r="AD26" s="1406">
        <v>2</v>
      </c>
      <c r="AE26" s="1404" t="s">
        <v>245</v>
      </c>
      <c r="AF26" s="1406" t="s">
        <v>246</v>
      </c>
      <c r="AG26" s="1417" t="s">
        <v>247</v>
      </c>
      <c r="AH26" s="1407" t="s">
        <v>248</v>
      </c>
      <c r="AI26" s="1404" t="s">
        <v>249</v>
      </c>
      <c r="AJ26" s="1404" t="s">
        <v>131</v>
      </c>
      <c r="AK26" s="1411" t="s">
        <v>250</v>
      </c>
      <c r="AL26" s="1406">
        <v>384</v>
      </c>
      <c r="AM26" s="1406">
        <v>10</v>
      </c>
      <c r="AN26" s="1406">
        <v>2018</v>
      </c>
      <c r="AO26" s="1408">
        <v>43466</v>
      </c>
      <c r="AP26" s="1408">
        <v>48213</v>
      </c>
      <c r="AQ26" s="1405">
        <v>5</v>
      </c>
      <c r="AR26" s="1405">
        <v>8</v>
      </c>
      <c r="AS26" s="1405">
        <v>10</v>
      </c>
      <c r="AT26" s="1405">
        <v>10</v>
      </c>
      <c r="AU26" s="1405">
        <v>10</v>
      </c>
      <c r="AV26" s="1405">
        <v>10</v>
      </c>
      <c r="AW26" s="1405">
        <v>10</v>
      </c>
      <c r="AX26" s="1405">
        <v>10</v>
      </c>
      <c r="AY26" s="1405">
        <v>10</v>
      </c>
      <c r="AZ26" s="1405">
        <v>10</v>
      </c>
      <c r="BA26" s="1405">
        <v>10</v>
      </c>
      <c r="BB26" s="1405">
        <v>10</v>
      </c>
      <c r="BC26" s="1405">
        <v>10</v>
      </c>
      <c r="BD26" s="1406">
        <v>53</v>
      </c>
      <c r="BE26" s="1414">
        <v>390</v>
      </c>
      <c r="BF26" s="1414">
        <v>390</v>
      </c>
      <c r="BG26" s="1413" t="s">
        <v>93</v>
      </c>
      <c r="BH26" s="1406">
        <v>7517</v>
      </c>
      <c r="BI26" s="1414">
        <v>624</v>
      </c>
      <c r="BJ26" s="1414">
        <v>312</v>
      </c>
      <c r="BK26" s="1413" t="s">
        <v>93</v>
      </c>
      <c r="BL26" s="1406">
        <v>7517</v>
      </c>
      <c r="BM26" s="1414">
        <v>780</v>
      </c>
      <c r="BN26" s="1454"/>
      <c r="BO26" s="1419" t="s">
        <v>93</v>
      </c>
      <c r="BP26" s="1413"/>
      <c r="BQ26" s="1414">
        <v>780</v>
      </c>
      <c r="BR26" s="1454"/>
      <c r="BS26" s="1419" t="s">
        <v>93</v>
      </c>
      <c r="BT26" s="1413"/>
      <c r="BU26" s="1414">
        <v>780</v>
      </c>
      <c r="BV26" s="1454"/>
      <c r="BW26" s="1419" t="s">
        <v>93</v>
      </c>
      <c r="BX26" s="1413"/>
      <c r="BY26" s="1414">
        <v>780</v>
      </c>
      <c r="BZ26" s="1413"/>
      <c r="CA26" s="1419" t="s">
        <v>93</v>
      </c>
      <c r="CB26" s="1454"/>
      <c r="CC26" s="1414">
        <v>780</v>
      </c>
      <c r="CD26" s="1404"/>
      <c r="CE26" s="1419" t="s">
        <v>93</v>
      </c>
      <c r="CF26" s="1454"/>
      <c r="CG26" s="1414">
        <v>780</v>
      </c>
      <c r="CH26" s="1404"/>
      <c r="CI26" s="1419" t="s">
        <v>93</v>
      </c>
      <c r="CJ26" s="1454"/>
      <c r="CK26" s="1414">
        <v>780</v>
      </c>
      <c r="CL26" s="1404"/>
      <c r="CM26" s="1419" t="s">
        <v>93</v>
      </c>
      <c r="CN26" s="1454"/>
      <c r="CO26" s="1414">
        <v>780</v>
      </c>
      <c r="CP26" s="1404"/>
      <c r="CQ26" s="1419" t="s">
        <v>93</v>
      </c>
      <c r="CR26" s="1454"/>
      <c r="CS26" s="1414">
        <v>780</v>
      </c>
      <c r="CT26" s="1404"/>
      <c r="CU26" s="1419" t="s">
        <v>93</v>
      </c>
      <c r="CV26" s="1454"/>
      <c r="CW26" s="1414">
        <v>780</v>
      </c>
      <c r="CX26" s="1404"/>
      <c r="CY26" s="1419" t="s">
        <v>93</v>
      </c>
      <c r="CZ26" s="1454"/>
      <c r="DA26" s="1414">
        <v>780</v>
      </c>
      <c r="DB26" s="1404"/>
      <c r="DC26" s="1419" t="s">
        <v>93</v>
      </c>
      <c r="DD26" s="1454"/>
      <c r="DE26" s="1455">
        <f t="shared" ref="DE26:DE36" si="13">+BE26+BI26+BM26+BQ26+BU26+BY26+CC26+CG26+CK26+CO26+CS26+CW26+DA26</f>
        <v>9594</v>
      </c>
      <c r="DF26" s="1406" t="s">
        <v>234</v>
      </c>
      <c r="DG26" s="1406" t="s">
        <v>251</v>
      </c>
      <c r="DH26" s="1432" t="s">
        <v>252</v>
      </c>
      <c r="DI26" s="1432" t="s">
        <v>253</v>
      </c>
      <c r="DJ26" s="1406">
        <v>6013778914</v>
      </c>
      <c r="DK26" s="1418" t="s">
        <v>254</v>
      </c>
      <c r="DL26" s="1406" t="s">
        <v>234</v>
      </c>
      <c r="DM26" s="1406" t="s">
        <v>251</v>
      </c>
      <c r="DN26" s="1432" t="s">
        <v>252</v>
      </c>
      <c r="DO26" s="1432" t="s">
        <v>253</v>
      </c>
      <c r="DP26" s="1406">
        <v>6013778914</v>
      </c>
      <c r="DQ26" s="1418" t="s">
        <v>254</v>
      </c>
    </row>
    <row r="27" spans="1:121" ht="25.5" customHeight="1" x14ac:dyDescent="0.2">
      <c r="A27" s="1407" t="s">
        <v>174</v>
      </c>
      <c r="B27" s="1405"/>
      <c r="C27" s="1407" t="s">
        <v>255</v>
      </c>
      <c r="D27" s="1406">
        <v>6</v>
      </c>
      <c r="E27" s="1407" t="s">
        <v>256</v>
      </c>
      <c r="F27" s="1407" t="s">
        <v>257</v>
      </c>
      <c r="G27" s="1411" t="s">
        <v>123</v>
      </c>
      <c r="H27" s="1433" t="s">
        <v>83</v>
      </c>
      <c r="I27" s="1406" t="s">
        <v>1311</v>
      </c>
      <c r="J27" s="1406">
        <v>169</v>
      </c>
      <c r="K27" s="1411">
        <v>0</v>
      </c>
      <c r="L27" s="1406">
        <v>2018</v>
      </c>
      <c r="M27" s="1408">
        <v>43831</v>
      </c>
      <c r="N27" s="1408">
        <v>48213</v>
      </c>
      <c r="O27" s="1441"/>
      <c r="P27" s="1456">
        <v>0.05</v>
      </c>
      <c r="Q27" s="1456">
        <v>0.2</v>
      </c>
      <c r="R27" s="1456">
        <f t="shared" ref="R27:T27" si="14">30%</f>
        <v>0.3</v>
      </c>
      <c r="S27" s="1456">
        <f t="shared" si="14"/>
        <v>0.3</v>
      </c>
      <c r="T27" s="1456">
        <f t="shared" si="14"/>
        <v>0.3</v>
      </c>
      <c r="U27" s="1456">
        <v>0.31</v>
      </c>
      <c r="V27" s="1456">
        <v>0.32</v>
      </c>
      <c r="W27" s="1456">
        <v>0.32</v>
      </c>
      <c r="X27" s="1456">
        <v>0.32</v>
      </c>
      <c r="Y27" s="1456">
        <v>0.33</v>
      </c>
      <c r="Z27" s="1456">
        <v>0.34</v>
      </c>
      <c r="AA27" s="1456">
        <v>0.35</v>
      </c>
      <c r="AB27" s="1427">
        <f t="shared" ref="AB27:AB28" si="15">+AA27</f>
        <v>0.35</v>
      </c>
      <c r="AC27" s="1407" t="s">
        <v>258</v>
      </c>
      <c r="AD27" s="1406">
        <v>2</v>
      </c>
      <c r="AE27" s="1407" t="s">
        <v>259</v>
      </c>
      <c r="AF27" s="1407" t="s">
        <v>260</v>
      </c>
      <c r="AG27" s="1417" t="s">
        <v>261</v>
      </c>
      <c r="AH27" s="1407" t="s">
        <v>262</v>
      </c>
      <c r="AI27" s="1411" t="s">
        <v>263</v>
      </c>
      <c r="AJ27" s="1406" t="s">
        <v>83</v>
      </c>
      <c r="AK27" s="1411" t="s">
        <v>84</v>
      </c>
      <c r="AL27" s="1411" t="s">
        <v>84</v>
      </c>
      <c r="AM27" s="1411">
        <v>0</v>
      </c>
      <c r="AN27" s="1411">
        <v>2019</v>
      </c>
      <c r="AO27" s="1442">
        <v>43466</v>
      </c>
      <c r="AP27" s="1442">
        <v>44166</v>
      </c>
      <c r="AQ27" s="1456">
        <v>0.25</v>
      </c>
      <c r="AR27" s="1456">
        <v>1</v>
      </c>
      <c r="AS27" s="1456"/>
      <c r="AT27" s="1411"/>
      <c r="AU27" s="1411"/>
      <c r="AV27" s="1411"/>
      <c r="AW27" s="1411"/>
      <c r="AX27" s="1411"/>
      <c r="AY27" s="1411"/>
      <c r="AZ27" s="1411"/>
      <c r="BA27" s="1411"/>
      <c r="BB27" s="1411"/>
      <c r="BC27" s="1411"/>
      <c r="BD27" s="1456">
        <v>1</v>
      </c>
      <c r="BE27" s="1414">
        <v>27</v>
      </c>
      <c r="BF27" s="1414">
        <v>27</v>
      </c>
      <c r="BG27" s="1411" t="s">
        <v>93</v>
      </c>
      <c r="BH27" s="1411">
        <v>7846</v>
      </c>
      <c r="BI27" s="1414">
        <v>54</v>
      </c>
      <c r="BJ27" s="1413"/>
      <c r="BK27" s="1413" t="s">
        <v>93</v>
      </c>
      <c r="BL27" s="1411"/>
      <c r="BM27" s="1414">
        <v>0</v>
      </c>
      <c r="BN27" s="1413"/>
      <c r="BO27" s="1419" t="s">
        <v>93</v>
      </c>
      <c r="BP27" s="1411"/>
      <c r="BQ27" s="1414">
        <v>0</v>
      </c>
      <c r="BR27" s="1414"/>
      <c r="BS27" s="1419" t="s">
        <v>93</v>
      </c>
      <c r="BT27" s="1446"/>
      <c r="BU27" s="1414">
        <v>0</v>
      </c>
      <c r="BV27" s="1414"/>
      <c r="BW27" s="1419" t="s">
        <v>93</v>
      </c>
      <c r="BX27" s="1446"/>
      <c r="BY27" s="1414">
        <v>0</v>
      </c>
      <c r="BZ27" s="1414"/>
      <c r="CA27" s="1419" t="s">
        <v>93</v>
      </c>
      <c r="CB27" s="1446"/>
      <c r="CC27" s="1414">
        <v>0</v>
      </c>
      <c r="CD27" s="1414"/>
      <c r="CE27" s="1419" t="s">
        <v>93</v>
      </c>
      <c r="CF27" s="1414"/>
      <c r="CG27" s="1414">
        <v>0</v>
      </c>
      <c r="CH27" s="1414"/>
      <c r="CI27" s="1419" t="s">
        <v>93</v>
      </c>
      <c r="CJ27" s="1414"/>
      <c r="CK27" s="1414">
        <v>0</v>
      </c>
      <c r="CL27" s="1414"/>
      <c r="CM27" s="1419" t="s">
        <v>93</v>
      </c>
      <c r="CN27" s="1446"/>
      <c r="CO27" s="1414">
        <v>0</v>
      </c>
      <c r="CP27" s="1414"/>
      <c r="CQ27" s="1419" t="s">
        <v>93</v>
      </c>
      <c r="CR27" s="1446"/>
      <c r="CS27" s="1414">
        <v>0</v>
      </c>
      <c r="CT27" s="1414"/>
      <c r="CU27" s="1419" t="s">
        <v>93</v>
      </c>
      <c r="CV27" s="1446"/>
      <c r="CW27" s="1414">
        <v>0</v>
      </c>
      <c r="CX27" s="1414"/>
      <c r="CY27" s="1419" t="s">
        <v>93</v>
      </c>
      <c r="CZ27" s="1446"/>
      <c r="DA27" s="1414">
        <v>0</v>
      </c>
      <c r="DB27" s="1414"/>
      <c r="DC27" s="1419" t="s">
        <v>93</v>
      </c>
      <c r="DD27" s="1446"/>
      <c r="DE27" s="1414">
        <f t="shared" si="13"/>
        <v>81</v>
      </c>
      <c r="DF27" s="1406" t="s">
        <v>7</v>
      </c>
      <c r="DG27" s="1406" t="s">
        <v>94</v>
      </c>
      <c r="DH27" s="1406" t="s">
        <v>136</v>
      </c>
      <c r="DI27" s="1406" t="s">
        <v>137</v>
      </c>
      <c r="DJ27" s="1406" t="s">
        <v>134</v>
      </c>
      <c r="DK27" s="1406" t="s">
        <v>138</v>
      </c>
      <c r="DL27" s="1406" t="s">
        <v>264</v>
      </c>
      <c r="DM27" s="1406" t="s">
        <v>265</v>
      </c>
      <c r="DN27" s="1406" t="s">
        <v>266</v>
      </c>
      <c r="DO27" s="1406" t="s">
        <v>267</v>
      </c>
      <c r="DP27" s="1406" t="s">
        <v>268</v>
      </c>
      <c r="DQ27" s="1406" t="s">
        <v>269</v>
      </c>
    </row>
    <row r="28" spans="1:121" ht="25.5" customHeight="1" x14ac:dyDescent="0.2">
      <c r="A28" s="1407" t="s">
        <v>174</v>
      </c>
      <c r="B28" s="1405"/>
      <c r="C28" s="1407" t="s">
        <v>255</v>
      </c>
      <c r="D28" s="1406"/>
      <c r="E28" s="1407" t="s">
        <v>256</v>
      </c>
      <c r="F28" s="1407" t="s">
        <v>257</v>
      </c>
      <c r="G28" s="1411" t="s">
        <v>123</v>
      </c>
      <c r="H28" s="1433" t="s">
        <v>83</v>
      </c>
      <c r="I28" s="1406" t="s">
        <v>1311</v>
      </c>
      <c r="J28" s="1406">
        <v>169</v>
      </c>
      <c r="K28" s="1411">
        <v>0</v>
      </c>
      <c r="L28" s="1406">
        <v>2018</v>
      </c>
      <c r="M28" s="1408">
        <v>43831</v>
      </c>
      <c r="N28" s="1408">
        <v>48213</v>
      </c>
      <c r="O28" s="1441"/>
      <c r="P28" s="1456">
        <v>0.05</v>
      </c>
      <c r="Q28" s="1456">
        <v>0.2</v>
      </c>
      <c r="R28" s="1456">
        <f t="shared" ref="R28:T28" si="16">30%</f>
        <v>0.3</v>
      </c>
      <c r="S28" s="1456">
        <f t="shared" si="16"/>
        <v>0.3</v>
      </c>
      <c r="T28" s="1456">
        <f t="shared" si="16"/>
        <v>0.3</v>
      </c>
      <c r="U28" s="1456">
        <v>0.31</v>
      </c>
      <c r="V28" s="1456">
        <v>0.32</v>
      </c>
      <c r="W28" s="1456">
        <v>0.32</v>
      </c>
      <c r="X28" s="1456">
        <v>0.32</v>
      </c>
      <c r="Y28" s="1456">
        <v>0.33</v>
      </c>
      <c r="Z28" s="1456">
        <v>0.34</v>
      </c>
      <c r="AA28" s="1456">
        <v>0.35</v>
      </c>
      <c r="AB28" s="1427">
        <f t="shared" si="15"/>
        <v>0.35</v>
      </c>
      <c r="AC28" s="1407" t="s">
        <v>270</v>
      </c>
      <c r="AD28" s="1406">
        <v>2</v>
      </c>
      <c r="AE28" s="1407" t="s">
        <v>271</v>
      </c>
      <c r="AF28" s="1407" t="s">
        <v>272</v>
      </c>
      <c r="AG28" s="1417" t="s">
        <v>273</v>
      </c>
      <c r="AH28" s="1407" t="s">
        <v>274</v>
      </c>
      <c r="AI28" s="1411" t="s">
        <v>275</v>
      </c>
      <c r="AJ28" s="1406" t="s">
        <v>83</v>
      </c>
      <c r="AK28" s="1411" t="s">
        <v>84</v>
      </c>
      <c r="AL28" s="1411" t="s">
        <v>84</v>
      </c>
      <c r="AM28" s="1411">
        <v>0</v>
      </c>
      <c r="AN28" s="1411">
        <v>2019</v>
      </c>
      <c r="AO28" s="1442">
        <v>43831</v>
      </c>
      <c r="AP28" s="1442">
        <v>44896</v>
      </c>
      <c r="AQ28" s="1411"/>
      <c r="AR28" s="1457">
        <v>0.25</v>
      </c>
      <c r="AS28" s="1456">
        <v>0.75</v>
      </c>
      <c r="AT28" s="1457">
        <v>1</v>
      </c>
      <c r="AU28" s="1456"/>
      <c r="AV28" s="1427"/>
      <c r="AW28" s="1427"/>
      <c r="AX28" s="1427"/>
      <c r="AY28" s="1427"/>
      <c r="AZ28" s="1427"/>
      <c r="BA28" s="1427"/>
      <c r="BB28" s="1427"/>
      <c r="BC28" s="1427"/>
      <c r="BD28" s="1456">
        <v>1</v>
      </c>
      <c r="BE28" s="1414">
        <v>0</v>
      </c>
      <c r="BF28" s="1414">
        <v>0</v>
      </c>
      <c r="BG28" s="1411" t="s">
        <v>93</v>
      </c>
      <c r="BH28" s="1411">
        <v>7846</v>
      </c>
      <c r="BI28" s="1414">
        <v>150</v>
      </c>
      <c r="BJ28" s="1413"/>
      <c r="BK28" s="1413" t="s">
        <v>93</v>
      </c>
      <c r="BL28" s="1411"/>
      <c r="BM28" s="1414">
        <v>150</v>
      </c>
      <c r="BN28" s="1413"/>
      <c r="BO28" s="1419" t="s">
        <v>93</v>
      </c>
      <c r="BP28" s="1411"/>
      <c r="BQ28" s="1414">
        <v>150</v>
      </c>
      <c r="BR28" s="1413"/>
      <c r="BS28" s="1419" t="s">
        <v>93</v>
      </c>
      <c r="BT28" s="1411"/>
      <c r="BU28" s="1414">
        <v>0</v>
      </c>
      <c r="BV28" s="1413"/>
      <c r="BW28" s="1419" t="s">
        <v>93</v>
      </c>
      <c r="BX28" s="1411"/>
      <c r="BY28" s="1414">
        <v>0</v>
      </c>
      <c r="BZ28" s="1413"/>
      <c r="CA28" s="1419" t="s">
        <v>93</v>
      </c>
      <c r="CB28" s="1411"/>
      <c r="CC28" s="1414">
        <v>0</v>
      </c>
      <c r="CD28" s="1413"/>
      <c r="CE28" s="1419" t="s">
        <v>93</v>
      </c>
      <c r="CF28" s="1406"/>
      <c r="CG28" s="1414">
        <v>0</v>
      </c>
      <c r="CH28" s="1413"/>
      <c r="CI28" s="1419" t="s">
        <v>93</v>
      </c>
      <c r="CJ28" s="1406"/>
      <c r="CK28" s="1414">
        <v>0</v>
      </c>
      <c r="CL28" s="1413"/>
      <c r="CM28" s="1419" t="s">
        <v>93</v>
      </c>
      <c r="CN28" s="1411"/>
      <c r="CO28" s="1414">
        <v>0</v>
      </c>
      <c r="CP28" s="1413"/>
      <c r="CQ28" s="1419" t="s">
        <v>93</v>
      </c>
      <c r="CR28" s="1411"/>
      <c r="CS28" s="1414">
        <v>0</v>
      </c>
      <c r="CT28" s="1413"/>
      <c r="CU28" s="1419" t="s">
        <v>93</v>
      </c>
      <c r="CV28" s="1411"/>
      <c r="CW28" s="1414">
        <v>0</v>
      </c>
      <c r="CX28" s="1413"/>
      <c r="CY28" s="1419" t="s">
        <v>93</v>
      </c>
      <c r="CZ28" s="1411"/>
      <c r="DA28" s="1414">
        <v>0</v>
      </c>
      <c r="DB28" s="1414"/>
      <c r="DC28" s="1419" t="s">
        <v>93</v>
      </c>
      <c r="DD28" s="1446"/>
      <c r="DE28" s="1414">
        <f t="shared" si="13"/>
        <v>450</v>
      </c>
      <c r="DF28" s="1406" t="s">
        <v>7</v>
      </c>
      <c r="DG28" s="1406" t="s">
        <v>94</v>
      </c>
      <c r="DH28" s="1406" t="s">
        <v>136</v>
      </c>
      <c r="DI28" s="1406" t="s">
        <v>137</v>
      </c>
      <c r="DJ28" s="1406" t="s">
        <v>134</v>
      </c>
      <c r="DK28" s="1406" t="s">
        <v>138</v>
      </c>
      <c r="DL28" s="1406" t="s">
        <v>7</v>
      </c>
      <c r="DM28" s="1406" t="s">
        <v>94</v>
      </c>
      <c r="DN28" s="1406" t="s">
        <v>136</v>
      </c>
      <c r="DO28" s="1406" t="s">
        <v>137</v>
      </c>
      <c r="DP28" s="1406" t="s">
        <v>134</v>
      </c>
      <c r="DQ28" s="1406" t="s">
        <v>138</v>
      </c>
    </row>
    <row r="29" spans="1:121" ht="25.5" customHeight="1" x14ac:dyDescent="0.2">
      <c r="A29" s="1407" t="s">
        <v>174</v>
      </c>
      <c r="B29" s="1405"/>
      <c r="C29" s="1407" t="s">
        <v>255</v>
      </c>
      <c r="D29" s="1406"/>
      <c r="E29" s="1404" t="s">
        <v>256</v>
      </c>
      <c r="F29" s="1407" t="s">
        <v>276</v>
      </c>
      <c r="G29" s="1411" t="s">
        <v>123</v>
      </c>
      <c r="H29" s="1433" t="s">
        <v>83</v>
      </c>
      <c r="I29" s="1406" t="s">
        <v>1311</v>
      </c>
      <c r="J29" s="1406">
        <v>169</v>
      </c>
      <c r="K29" s="1411">
        <v>0</v>
      </c>
      <c r="L29" s="1406">
        <v>2018</v>
      </c>
      <c r="M29" s="1408">
        <v>43831</v>
      </c>
      <c r="N29" s="1408">
        <v>48213</v>
      </c>
      <c r="O29" s="1441"/>
      <c r="P29" s="1456">
        <v>0.05</v>
      </c>
      <c r="Q29" s="1456">
        <v>0.2</v>
      </c>
      <c r="R29" s="1456">
        <f t="shared" ref="R29:T29" si="17">30%</f>
        <v>0.3</v>
      </c>
      <c r="S29" s="1456">
        <f t="shared" si="17"/>
        <v>0.3</v>
      </c>
      <c r="T29" s="1456">
        <f t="shared" si="17"/>
        <v>0.3</v>
      </c>
      <c r="U29" s="1456">
        <v>0.31</v>
      </c>
      <c r="V29" s="1456">
        <v>0.32</v>
      </c>
      <c r="W29" s="1456">
        <v>0.32</v>
      </c>
      <c r="X29" s="1456">
        <v>0.32</v>
      </c>
      <c r="Y29" s="1456">
        <v>0.33</v>
      </c>
      <c r="Z29" s="1456">
        <v>0.34</v>
      </c>
      <c r="AA29" s="1456">
        <v>0.35</v>
      </c>
      <c r="AB29" s="1427">
        <f>+AA29+1.25%</f>
        <v>0.36249999999999999</v>
      </c>
      <c r="AC29" s="1407" t="s">
        <v>277</v>
      </c>
      <c r="AD29" s="1406">
        <v>2</v>
      </c>
      <c r="AE29" s="1407" t="s">
        <v>278</v>
      </c>
      <c r="AF29" s="1407" t="s">
        <v>279</v>
      </c>
      <c r="AG29" s="1417" t="s">
        <v>280</v>
      </c>
      <c r="AH29" s="1407" t="s">
        <v>281</v>
      </c>
      <c r="AI29" s="1411" t="s">
        <v>263</v>
      </c>
      <c r="AJ29" s="1406" t="s">
        <v>91</v>
      </c>
      <c r="AK29" s="1411" t="s">
        <v>84</v>
      </c>
      <c r="AL29" s="1411" t="s">
        <v>84</v>
      </c>
      <c r="AM29" s="1411">
        <v>0</v>
      </c>
      <c r="AN29" s="1411">
        <v>2019</v>
      </c>
      <c r="AO29" s="1442">
        <v>43831</v>
      </c>
      <c r="AP29" s="1442">
        <v>48183</v>
      </c>
      <c r="AQ29" s="1411"/>
      <c r="AR29" s="1405">
        <v>180</v>
      </c>
      <c r="AS29" s="1405">
        <v>200</v>
      </c>
      <c r="AT29" s="1405">
        <v>200</v>
      </c>
      <c r="AU29" s="1405">
        <v>200</v>
      </c>
      <c r="AV29" s="1405">
        <v>200</v>
      </c>
      <c r="AW29" s="1405">
        <v>200</v>
      </c>
      <c r="AX29" s="1405">
        <v>200</v>
      </c>
      <c r="AY29" s="1405">
        <v>200</v>
      </c>
      <c r="AZ29" s="1405">
        <v>200</v>
      </c>
      <c r="BA29" s="1405">
        <v>200</v>
      </c>
      <c r="BB29" s="1405">
        <v>200</v>
      </c>
      <c r="BC29" s="1405">
        <v>200</v>
      </c>
      <c r="BD29" s="1405">
        <f t="shared" ref="BD29" si="18">SUM(AR29:BC29)</f>
        <v>2380</v>
      </c>
      <c r="BE29" s="1414">
        <v>0</v>
      </c>
      <c r="BF29" s="1458">
        <v>0</v>
      </c>
      <c r="BG29" s="1411" t="s">
        <v>93</v>
      </c>
      <c r="BH29" s="1411">
        <v>7846</v>
      </c>
      <c r="BI29" s="1414">
        <v>54</v>
      </c>
      <c r="BJ29" s="1413"/>
      <c r="BK29" s="1413" t="s">
        <v>93</v>
      </c>
      <c r="BL29" s="1411"/>
      <c r="BM29" s="1414">
        <v>54</v>
      </c>
      <c r="BN29" s="1414"/>
      <c r="BO29" s="1419" t="s">
        <v>93</v>
      </c>
      <c r="BP29" s="1446"/>
      <c r="BQ29" s="1414">
        <v>54</v>
      </c>
      <c r="BR29" s="1414"/>
      <c r="BS29" s="1419" t="s">
        <v>93</v>
      </c>
      <c r="BT29" s="1446"/>
      <c r="BU29" s="1414">
        <v>54</v>
      </c>
      <c r="BV29" s="1414"/>
      <c r="BW29" s="1419" t="s">
        <v>93</v>
      </c>
      <c r="BX29" s="1446"/>
      <c r="BY29" s="1414">
        <v>54</v>
      </c>
      <c r="BZ29" s="1414"/>
      <c r="CA29" s="1419" t="s">
        <v>93</v>
      </c>
      <c r="CB29" s="1446"/>
      <c r="CC29" s="1414">
        <v>54</v>
      </c>
      <c r="CD29" s="1414"/>
      <c r="CE29" s="1419" t="s">
        <v>93</v>
      </c>
      <c r="CF29" s="1414"/>
      <c r="CG29" s="1414">
        <v>54</v>
      </c>
      <c r="CH29" s="1414"/>
      <c r="CI29" s="1419" t="s">
        <v>93</v>
      </c>
      <c r="CJ29" s="1414"/>
      <c r="CK29" s="1414">
        <v>54</v>
      </c>
      <c r="CL29" s="1414"/>
      <c r="CM29" s="1419" t="s">
        <v>93</v>
      </c>
      <c r="CN29" s="1446"/>
      <c r="CO29" s="1414">
        <v>54</v>
      </c>
      <c r="CP29" s="1414"/>
      <c r="CQ29" s="1419" t="s">
        <v>93</v>
      </c>
      <c r="CR29" s="1446"/>
      <c r="CS29" s="1414">
        <v>54</v>
      </c>
      <c r="CT29" s="1414"/>
      <c r="CU29" s="1419" t="s">
        <v>93</v>
      </c>
      <c r="CV29" s="1446"/>
      <c r="CW29" s="1414">
        <v>54</v>
      </c>
      <c r="CX29" s="1414"/>
      <c r="CY29" s="1419" t="s">
        <v>93</v>
      </c>
      <c r="CZ29" s="1446"/>
      <c r="DA29" s="1414">
        <v>54</v>
      </c>
      <c r="DB29" s="1414"/>
      <c r="DC29" s="1419" t="s">
        <v>93</v>
      </c>
      <c r="DD29" s="1446"/>
      <c r="DE29" s="1414">
        <f t="shared" si="13"/>
        <v>648</v>
      </c>
      <c r="DF29" s="1406" t="s">
        <v>7</v>
      </c>
      <c r="DG29" s="1406" t="s">
        <v>94</v>
      </c>
      <c r="DH29" s="1406" t="s">
        <v>136</v>
      </c>
      <c r="DI29" s="1406" t="s">
        <v>137</v>
      </c>
      <c r="DJ29" s="1406" t="s">
        <v>134</v>
      </c>
      <c r="DK29" s="1406" t="s">
        <v>138</v>
      </c>
      <c r="DL29" s="1406" t="s">
        <v>7</v>
      </c>
      <c r="DM29" s="1406" t="s">
        <v>94</v>
      </c>
      <c r="DN29" s="1406" t="s">
        <v>136</v>
      </c>
      <c r="DO29" s="1406" t="s">
        <v>137</v>
      </c>
      <c r="DP29" s="1406" t="s">
        <v>134</v>
      </c>
      <c r="DQ29" s="1406" t="s">
        <v>138</v>
      </c>
    </row>
    <row r="30" spans="1:121" ht="25.5" customHeight="1" x14ac:dyDescent="0.2">
      <c r="A30" s="1407" t="s">
        <v>174</v>
      </c>
      <c r="B30" s="1405"/>
      <c r="C30" s="1407" t="s">
        <v>282</v>
      </c>
      <c r="D30" s="1406">
        <v>6</v>
      </c>
      <c r="E30" s="1404" t="s">
        <v>283</v>
      </c>
      <c r="F30" s="1407" t="s">
        <v>284</v>
      </c>
      <c r="G30" s="1411" t="s">
        <v>188</v>
      </c>
      <c r="H30" s="1459" t="s">
        <v>285</v>
      </c>
      <c r="I30" s="1406" t="s">
        <v>125</v>
      </c>
      <c r="J30" s="1411">
        <v>5</v>
      </c>
      <c r="K30" s="1411">
        <v>93</v>
      </c>
      <c r="L30" s="1406">
        <v>2018</v>
      </c>
      <c r="M30" s="1408">
        <v>43466</v>
      </c>
      <c r="N30" s="1408">
        <v>48213</v>
      </c>
      <c r="O30" s="1406">
        <v>88</v>
      </c>
      <c r="P30" s="1406">
        <v>83</v>
      </c>
      <c r="Q30" s="1406">
        <v>78</v>
      </c>
      <c r="R30" s="1406">
        <v>73</v>
      </c>
      <c r="S30" s="1406">
        <v>68</v>
      </c>
      <c r="T30" s="1406">
        <v>63</v>
      </c>
      <c r="U30" s="1406">
        <v>58</v>
      </c>
      <c r="V30" s="1406">
        <v>53</v>
      </c>
      <c r="W30" s="1406">
        <v>48</v>
      </c>
      <c r="X30" s="1406">
        <v>43</v>
      </c>
      <c r="Y30" s="1406">
        <v>38</v>
      </c>
      <c r="Z30" s="1406">
        <v>33</v>
      </c>
      <c r="AA30" s="1406">
        <v>28</v>
      </c>
      <c r="AB30" s="1406">
        <v>28</v>
      </c>
      <c r="AC30" s="1407" t="s">
        <v>286</v>
      </c>
      <c r="AD30" s="1411">
        <v>3</v>
      </c>
      <c r="AE30" s="1407" t="s">
        <v>287</v>
      </c>
      <c r="AF30" s="1407" t="s">
        <v>288</v>
      </c>
      <c r="AG30" s="1417" t="s">
        <v>152</v>
      </c>
      <c r="AH30" s="1407" t="s">
        <v>289</v>
      </c>
      <c r="AI30" s="1406" t="s">
        <v>220</v>
      </c>
      <c r="AJ30" s="1406" t="s">
        <v>124</v>
      </c>
      <c r="AK30" s="1411" t="s">
        <v>290</v>
      </c>
      <c r="AL30" s="1411">
        <v>271</v>
      </c>
      <c r="AM30" s="1411">
        <v>200</v>
      </c>
      <c r="AN30" s="1411">
        <v>2018</v>
      </c>
      <c r="AO30" s="1442">
        <v>43831</v>
      </c>
      <c r="AP30" s="1408">
        <v>48213</v>
      </c>
      <c r="AQ30" s="1411"/>
      <c r="AR30" s="1406">
        <v>500</v>
      </c>
      <c r="AS30" s="1406">
        <v>500</v>
      </c>
      <c r="AT30" s="1406">
        <v>500</v>
      </c>
      <c r="AU30" s="1406">
        <v>500</v>
      </c>
      <c r="AV30" s="1406">
        <v>500</v>
      </c>
      <c r="AW30" s="1406">
        <v>500</v>
      </c>
      <c r="AX30" s="1406">
        <v>500</v>
      </c>
      <c r="AY30" s="1406">
        <v>500</v>
      </c>
      <c r="AZ30" s="1406">
        <v>500</v>
      </c>
      <c r="BA30" s="1406">
        <v>500</v>
      </c>
      <c r="BB30" s="1406">
        <v>500</v>
      </c>
      <c r="BC30" s="1406">
        <v>500</v>
      </c>
      <c r="BD30" s="1406">
        <v>500</v>
      </c>
      <c r="BE30" s="1414">
        <f t="shared" ref="BE30:BE31" si="19">+BE29*2</f>
        <v>0</v>
      </c>
      <c r="BF30" s="1414">
        <v>0</v>
      </c>
      <c r="BG30" s="1411" t="s">
        <v>93</v>
      </c>
      <c r="BH30" s="1411">
        <v>7846</v>
      </c>
      <c r="BI30" s="1414">
        <f>+BI29*2</f>
        <v>108</v>
      </c>
      <c r="BJ30" s="1413"/>
      <c r="BK30" s="1413" t="s">
        <v>93</v>
      </c>
      <c r="BL30" s="1411"/>
      <c r="BM30" s="1414">
        <f>+BM29*2</f>
        <v>108</v>
      </c>
      <c r="BN30" s="1414"/>
      <c r="BO30" s="1419" t="s">
        <v>93</v>
      </c>
      <c r="BP30" s="1446"/>
      <c r="BQ30" s="1414">
        <f>+BQ29*2</f>
        <v>108</v>
      </c>
      <c r="BR30" s="1414"/>
      <c r="BS30" s="1419" t="s">
        <v>93</v>
      </c>
      <c r="BT30" s="1446"/>
      <c r="BU30" s="1414">
        <f>+BU29*2</f>
        <v>108</v>
      </c>
      <c r="BV30" s="1414"/>
      <c r="BW30" s="1419" t="s">
        <v>93</v>
      </c>
      <c r="BX30" s="1446"/>
      <c r="BY30" s="1414">
        <f>+BY29*2</f>
        <v>108</v>
      </c>
      <c r="BZ30" s="1414"/>
      <c r="CA30" s="1419" t="s">
        <v>93</v>
      </c>
      <c r="CB30" s="1446"/>
      <c r="CC30" s="1414">
        <f>+CC29*2</f>
        <v>108</v>
      </c>
      <c r="CD30" s="1414"/>
      <c r="CE30" s="1419" t="s">
        <v>93</v>
      </c>
      <c r="CF30" s="1414"/>
      <c r="CG30" s="1414">
        <f>+CG29*2</f>
        <v>108</v>
      </c>
      <c r="CH30" s="1414"/>
      <c r="CI30" s="1419" t="s">
        <v>93</v>
      </c>
      <c r="CJ30" s="1414"/>
      <c r="CK30" s="1414">
        <f>+CK29*2</f>
        <v>108</v>
      </c>
      <c r="CL30" s="1414"/>
      <c r="CM30" s="1419" t="s">
        <v>93</v>
      </c>
      <c r="CN30" s="1446"/>
      <c r="CO30" s="1414">
        <f>+CO29*2</f>
        <v>108</v>
      </c>
      <c r="CP30" s="1414"/>
      <c r="CQ30" s="1419" t="s">
        <v>93</v>
      </c>
      <c r="CR30" s="1446"/>
      <c r="CS30" s="1414">
        <f>+CS29*2</f>
        <v>108</v>
      </c>
      <c r="CT30" s="1414"/>
      <c r="CU30" s="1419" t="s">
        <v>93</v>
      </c>
      <c r="CV30" s="1446"/>
      <c r="CW30" s="1414">
        <f>+CW29*2</f>
        <v>108</v>
      </c>
      <c r="CX30" s="1414"/>
      <c r="CY30" s="1419" t="s">
        <v>93</v>
      </c>
      <c r="CZ30" s="1446"/>
      <c r="DA30" s="1414">
        <f>+DA29*2</f>
        <v>108</v>
      </c>
      <c r="DB30" s="1414"/>
      <c r="DC30" s="1419" t="s">
        <v>93</v>
      </c>
      <c r="DD30" s="1446"/>
      <c r="DE30" s="1414">
        <f t="shared" si="13"/>
        <v>1296</v>
      </c>
      <c r="DF30" s="1406" t="s">
        <v>7</v>
      </c>
      <c r="DG30" s="1406" t="s">
        <v>94</v>
      </c>
      <c r="DH30" s="1406" t="s">
        <v>136</v>
      </c>
      <c r="DI30" s="1406" t="s">
        <v>137</v>
      </c>
      <c r="DJ30" s="1406" t="s">
        <v>134</v>
      </c>
      <c r="DK30" s="1406" t="s">
        <v>138</v>
      </c>
      <c r="DL30" s="1406" t="s">
        <v>7</v>
      </c>
      <c r="DM30" s="1406" t="s">
        <v>94</v>
      </c>
      <c r="DN30" s="1406" t="s">
        <v>136</v>
      </c>
      <c r="DO30" s="1406" t="s">
        <v>137</v>
      </c>
      <c r="DP30" s="1406" t="s">
        <v>134</v>
      </c>
      <c r="DQ30" s="1406" t="s">
        <v>138</v>
      </c>
    </row>
    <row r="31" spans="1:121" ht="25.5" customHeight="1" x14ac:dyDescent="0.2">
      <c r="A31" s="1404" t="s">
        <v>174</v>
      </c>
      <c r="B31" s="1405"/>
      <c r="C31" s="1404" t="s">
        <v>282</v>
      </c>
      <c r="D31" s="1406"/>
      <c r="E31" s="1404" t="s">
        <v>283</v>
      </c>
      <c r="F31" s="1404" t="s">
        <v>284</v>
      </c>
      <c r="G31" s="1411" t="s">
        <v>188</v>
      </c>
      <c r="H31" s="1459" t="s">
        <v>285</v>
      </c>
      <c r="I31" s="1406" t="s">
        <v>125</v>
      </c>
      <c r="J31" s="1411">
        <v>5</v>
      </c>
      <c r="K31" s="1411">
        <v>93</v>
      </c>
      <c r="L31" s="1406">
        <v>2018</v>
      </c>
      <c r="M31" s="1408">
        <v>43466</v>
      </c>
      <c r="N31" s="1408">
        <v>48213</v>
      </c>
      <c r="O31" s="1406">
        <v>88</v>
      </c>
      <c r="P31" s="1406">
        <v>83</v>
      </c>
      <c r="Q31" s="1406">
        <v>78</v>
      </c>
      <c r="R31" s="1406">
        <v>73</v>
      </c>
      <c r="S31" s="1406">
        <v>68</v>
      </c>
      <c r="T31" s="1406">
        <v>63</v>
      </c>
      <c r="U31" s="1406">
        <v>58</v>
      </c>
      <c r="V31" s="1406">
        <v>53</v>
      </c>
      <c r="W31" s="1406">
        <v>48</v>
      </c>
      <c r="X31" s="1406">
        <v>43</v>
      </c>
      <c r="Y31" s="1406">
        <v>38</v>
      </c>
      <c r="Z31" s="1406">
        <v>33</v>
      </c>
      <c r="AA31" s="1406">
        <v>28</v>
      </c>
      <c r="AB31" s="1406">
        <v>28</v>
      </c>
      <c r="AC31" s="1404" t="s">
        <v>291</v>
      </c>
      <c r="AD31" s="1406">
        <v>3</v>
      </c>
      <c r="AE31" s="1404" t="s">
        <v>292</v>
      </c>
      <c r="AF31" s="1404" t="s">
        <v>293</v>
      </c>
      <c r="AG31" s="1407" t="s">
        <v>294</v>
      </c>
      <c r="AH31" s="1404" t="s">
        <v>295</v>
      </c>
      <c r="AI31" s="1406" t="s">
        <v>296</v>
      </c>
      <c r="AJ31" s="1407" t="s">
        <v>124</v>
      </c>
      <c r="AK31" s="1411" t="s">
        <v>84</v>
      </c>
      <c r="AL31" s="1407"/>
      <c r="AM31" s="1407">
        <v>3000</v>
      </c>
      <c r="AN31" s="1407">
        <v>2019</v>
      </c>
      <c r="AO31" s="1408">
        <v>43831</v>
      </c>
      <c r="AP31" s="1408">
        <v>48213</v>
      </c>
      <c r="AQ31" s="1411"/>
      <c r="AR31" s="1406">
        <v>3000</v>
      </c>
      <c r="AS31" s="1406">
        <v>3000</v>
      </c>
      <c r="AT31" s="1406">
        <v>3000</v>
      </c>
      <c r="AU31" s="1406">
        <v>3000</v>
      </c>
      <c r="AV31" s="1406">
        <v>3000</v>
      </c>
      <c r="AW31" s="1406">
        <v>3000</v>
      </c>
      <c r="AX31" s="1406">
        <v>3000</v>
      </c>
      <c r="AY31" s="1406">
        <v>3000</v>
      </c>
      <c r="AZ31" s="1406">
        <v>3000</v>
      </c>
      <c r="BA31" s="1406">
        <v>3000</v>
      </c>
      <c r="BB31" s="1406">
        <v>3000</v>
      </c>
      <c r="BC31" s="1406">
        <v>3000</v>
      </c>
      <c r="BD31" s="1406">
        <v>3000</v>
      </c>
      <c r="BE31" s="1414">
        <f t="shared" si="19"/>
        <v>0</v>
      </c>
      <c r="BF31" s="1414">
        <v>0</v>
      </c>
      <c r="BG31" s="1407"/>
      <c r="BH31" s="1421">
        <v>1052</v>
      </c>
      <c r="BI31" s="1460">
        <v>5.37</v>
      </c>
      <c r="BJ31" s="1413"/>
      <c r="BK31" s="1413" t="s">
        <v>93</v>
      </c>
      <c r="BL31" s="1406"/>
      <c r="BM31" s="1460">
        <v>5.37</v>
      </c>
      <c r="BN31" s="1413"/>
      <c r="BO31" s="1419" t="s">
        <v>93</v>
      </c>
      <c r="BP31" s="1406"/>
      <c r="BQ31" s="1460">
        <v>5.37</v>
      </c>
      <c r="BR31" s="1413"/>
      <c r="BS31" s="1419" t="s">
        <v>93</v>
      </c>
      <c r="BT31" s="1406"/>
      <c r="BU31" s="1460">
        <v>5.37</v>
      </c>
      <c r="BV31" s="1413"/>
      <c r="BW31" s="1419" t="s">
        <v>93</v>
      </c>
      <c r="BX31" s="1406"/>
      <c r="BY31" s="1460">
        <v>5.37</v>
      </c>
      <c r="BZ31" s="1413"/>
      <c r="CA31" s="1419" t="s">
        <v>93</v>
      </c>
      <c r="CB31" s="1406"/>
      <c r="CC31" s="1460">
        <v>5.37</v>
      </c>
      <c r="CD31" s="1413"/>
      <c r="CE31" s="1419" t="s">
        <v>93</v>
      </c>
      <c r="CF31" s="1406"/>
      <c r="CG31" s="1460">
        <v>5.37</v>
      </c>
      <c r="CH31" s="1413"/>
      <c r="CI31" s="1419" t="s">
        <v>93</v>
      </c>
      <c r="CJ31" s="1406"/>
      <c r="CK31" s="1460">
        <v>5.37</v>
      </c>
      <c r="CL31" s="1413"/>
      <c r="CM31" s="1419" t="s">
        <v>93</v>
      </c>
      <c r="CN31" s="1406"/>
      <c r="CO31" s="1460">
        <v>5.37</v>
      </c>
      <c r="CP31" s="1413"/>
      <c r="CQ31" s="1419" t="s">
        <v>93</v>
      </c>
      <c r="CR31" s="1406"/>
      <c r="CS31" s="1460">
        <v>5.37</v>
      </c>
      <c r="CT31" s="1413"/>
      <c r="CU31" s="1419" t="s">
        <v>93</v>
      </c>
      <c r="CV31" s="1406"/>
      <c r="CW31" s="1460">
        <v>5.37</v>
      </c>
      <c r="CX31" s="1413"/>
      <c r="CY31" s="1419" t="s">
        <v>93</v>
      </c>
      <c r="CZ31" s="1406"/>
      <c r="DA31" s="1460">
        <v>5.37</v>
      </c>
      <c r="DB31" s="1413"/>
      <c r="DC31" s="1419" t="s">
        <v>93</v>
      </c>
      <c r="DD31" s="1406"/>
      <c r="DE31" s="1414">
        <f t="shared" si="13"/>
        <v>64.439999999999984</v>
      </c>
      <c r="DF31" s="1413" t="s">
        <v>297</v>
      </c>
      <c r="DG31" s="1406" t="s">
        <v>298</v>
      </c>
      <c r="DH31" s="1406" t="s">
        <v>299</v>
      </c>
      <c r="DI31" s="1406" t="s">
        <v>300</v>
      </c>
      <c r="DJ31" s="1406" t="s">
        <v>301</v>
      </c>
      <c r="DK31" s="1415" t="s">
        <v>302</v>
      </c>
      <c r="DL31" s="1413" t="s">
        <v>297</v>
      </c>
      <c r="DM31" s="1406" t="s">
        <v>298</v>
      </c>
      <c r="DN31" s="1406" t="s">
        <v>299</v>
      </c>
      <c r="DO31" s="1406" t="s">
        <v>300</v>
      </c>
      <c r="DP31" s="1406" t="s">
        <v>301</v>
      </c>
      <c r="DQ31" s="1415" t="s">
        <v>302</v>
      </c>
    </row>
    <row r="32" spans="1:121" ht="25.5" customHeight="1" x14ac:dyDescent="0.2">
      <c r="A32" s="1407" t="s">
        <v>174</v>
      </c>
      <c r="B32" s="1405"/>
      <c r="C32" s="1407" t="s">
        <v>303</v>
      </c>
      <c r="D32" s="1406">
        <v>5</v>
      </c>
      <c r="E32" s="1407" t="s">
        <v>304</v>
      </c>
      <c r="F32" s="1407" t="s">
        <v>305</v>
      </c>
      <c r="G32" s="1411" t="s">
        <v>306</v>
      </c>
      <c r="H32" s="1459" t="s">
        <v>285</v>
      </c>
      <c r="I32" s="1411" t="s">
        <v>84</v>
      </c>
      <c r="J32" s="1411" t="s">
        <v>84</v>
      </c>
      <c r="K32" s="1456">
        <v>0.34</v>
      </c>
      <c r="L32" s="1406">
        <v>2018</v>
      </c>
      <c r="M32" s="1408">
        <v>43831</v>
      </c>
      <c r="N32" s="1408">
        <v>48213</v>
      </c>
      <c r="O32" s="1411"/>
      <c r="P32" s="1457">
        <f>+K32-0.0025</f>
        <v>0.33750000000000002</v>
      </c>
      <c r="Q32" s="1457">
        <f t="shared" ref="Q32:AA32" si="20">+P32-0.0025</f>
        <v>0.33500000000000002</v>
      </c>
      <c r="R32" s="1457">
        <f t="shared" si="20"/>
        <v>0.33250000000000002</v>
      </c>
      <c r="S32" s="1457">
        <f t="shared" si="20"/>
        <v>0.33</v>
      </c>
      <c r="T32" s="1457">
        <f t="shared" si="20"/>
        <v>0.32750000000000001</v>
      </c>
      <c r="U32" s="1457">
        <f t="shared" si="20"/>
        <v>0.32500000000000001</v>
      </c>
      <c r="V32" s="1457">
        <f t="shared" si="20"/>
        <v>0.32250000000000001</v>
      </c>
      <c r="W32" s="1457">
        <f t="shared" si="20"/>
        <v>0.32</v>
      </c>
      <c r="X32" s="1457">
        <f t="shared" si="20"/>
        <v>0.3175</v>
      </c>
      <c r="Y32" s="1457">
        <f t="shared" si="20"/>
        <v>0.315</v>
      </c>
      <c r="Z32" s="1457">
        <f t="shared" si="20"/>
        <v>0.3125</v>
      </c>
      <c r="AA32" s="1457">
        <f t="shared" si="20"/>
        <v>0.31</v>
      </c>
      <c r="AB32" s="1457">
        <f>+AA32</f>
        <v>0.31</v>
      </c>
      <c r="AC32" s="1407" t="s">
        <v>307</v>
      </c>
      <c r="AD32" s="1406">
        <v>1</v>
      </c>
      <c r="AE32" s="1404" t="s">
        <v>308</v>
      </c>
      <c r="AF32" s="1407" t="s">
        <v>309</v>
      </c>
      <c r="AG32" s="1452" t="s">
        <v>310</v>
      </c>
      <c r="AH32" s="1407" t="s">
        <v>311</v>
      </c>
      <c r="AI32" s="1406" t="s">
        <v>312</v>
      </c>
      <c r="AJ32" s="1406" t="s">
        <v>83</v>
      </c>
      <c r="AK32" s="1411" t="s">
        <v>84</v>
      </c>
      <c r="AL32" s="1411" t="s">
        <v>84</v>
      </c>
      <c r="AM32" s="1406">
        <v>0</v>
      </c>
      <c r="AN32" s="1406">
        <v>2019</v>
      </c>
      <c r="AO32" s="1408">
        <v>43466</v>
      </c>
      <c r="AP32" s="1408">
        <v>44561</v>
      </c>
      <c r="AQ32" s="1419">
        <v>0.25</v>
      </c>
      <c r="AR32" s="1419">
        <v>0.85</v>
      </c>
      <c r="AS32" s="1419">
        <v>1</v>
      </c>
      <c r="AT32" s="1406"/>
      <c r="AU32" s="1406"/>
      <c r="AV32" s="1406"/>
      <c r="AW32" s="1406"/>
      <c r="AX32" s="1406"/>
      <c r="AY32" s="1406"/>
      <c r="AZ32" s="1406"/>
      <c r="BA32" s="1406"/>
      <c r="BB32" s="1406"/>
      <c r="BC32" s="1406"/>
      <c r="BD32" s="1419">
        <v>1</v>
      </c>
      <c r="BE32" s="1414">
        <v>27</v>
      </c>
      <c r="BF32" s="1414">
        <v>27</v>
      </c>
      <c r="BG32" s="1411" t="s">
        <v>93</v>
      </c>
      <c r="BH32" s="1411">
        <v>7846</v>
      </c>
      <c r="BI32" s="1414">
        <v>70</v>
      </c>
      <c r="BJ32" s="1413"/>
      <c r="BK32" s="1413" t="s">
        <v>93</v>
      </c>
      <c r="BL32" s="1411"/>
      <c r="BM32" s="1414">
        <v>70</v>
      </c>
      <c r="BN32" s="1414"/>
      <c r="BO32" s="1419" t="s">
        <v>93</v>
      </c>
      <c r="BP32" s="1446"/>
      <c r="BQ32" s="1414">
        <v>0</v>
      </c>
      <c r="BR32" s="1414"/>
      <c r="BS32" s="1446"/>
      <c r="BT32" s="1446"/>
      <c r="BU32" s="1414">
        <v>0</v>
      </c>
      <c r="BV32" s="1414"/>
      <c r="BW32" s="1446"/>
      <c r="BX32" s="1446"/>
      <c r="BY32" s="1414">
        <v>0</v>
      </c>
      <c r="BZ32" s="1414"/>
      <c r="CA32" s="1446"/>
      <c r="CB32" s="1446"/>
      <c r="CC32" s="1414">
        <v>0</v>
      </c>
      <c r="CD32" s="1414"/>
      <c r="CE32" s="1414"/>
      <c r="CF32" s="1414"/>
      <c r="CG32" s="1414">
        <v>0</v>
      </c>
      <c r="CH32" s="1414"/>
      <c r="CI32" s="1414"/>
      <c r="CJ32" s="1414"/>
      <c r="CK32" s="1414">
        <v>0</v>
      </c>
      <c r="CL32" s="1414"/>
      <c r="CM32" s="1446"/>
      <c r="CN32" s="1446"/>
      <c r="CO32" s="1414">
        <v>0</v>
      </c>
      <c r="CP32" s="1414"/>
      <c r="CQ32" s="1446"/>
      <c r="CR32" s="1446"/>
      <c r="CS32" s="1414">
        <v>0</v>
      </c>
      <c r="CT32" s="1414"/>
      <c r="CU32" s="1446"/>
      <c r="CV32" s="1446"/>
      <c r="CW32" s="1414">
        <v>0</v>
      </c>
      <c r="CX32" s="1414"/>
      <c r="CY32" s="1446"/>
      <c r="CZ32" s="1446"/>
      <c r="DA32" s="1414">
        <v>0</v>
      </c>
      <c r="DB32" s="1414"/>
      <c r="DC32" s="1446"/>
      <c r="DD32" s="1446"/>
      <c r="DE32" s="1414">
        <f t="shared" si="13"/>
        <v>167</v>
      </c>
      <c r="DF32" s="1406" t="s">
        <v>7</v>
      </c>
      <c r="DG32" s="1406" t="s">
        <v>94</v>
      </c>
      <c r="DH32" s="1406" t="s">
        <v>136</v>
      </c>
      <c r="DI32" s="1406" t="s">
        <v>137</v>
      </c>
      <c r="DJ32" s="1406" t="s">
        <v>134</v>
      </c>
      <c r="DK32" s="1406" t="s">
        <v>138</v>
      </c>
      <c r="DL32" s="1406" t="s">
        <v>7</v>
      </c>
      <c r="DM32" s="1406" t="s">
        <v>94</v>
      </c>
      <c r="DN32" s="1406" t="s">
        <v>136</v>
      </c>
      <c r="DO32" s="1406" t="s">
        <v>137</v>
      </c>
      <c r="DP32" s="1406" t="s">
        <v>134</v>
      </c>
      <c r="DQ32" s="1406" t="s">
        <v>138</v>
      </c>
    </row>
    <row r="33" spans="1:121" ht="25.5" customHeight="1" x14ac:dyDescent="0.2">
      <c r="A33" s="1407" t="s">
        <v>174</v>
      </c>
      <c r="B33" s="1405"/>
      <c r="C33" s="1407" t="s">
        <v>303</v>
      </c>
      <c r="D33" s="1406"/>
      <c r="E33" s="1407" t="s">
        <v>304</v>
      </c>
      <c r="F33" s="1407" t="s">
        <v>313</v>
      </c>
      <c r="G33" s="1406" t="s">
        <v>314</v>
      </c>
      <c r="H33" s="1459" t="s">
        <v>285</v>
      </c>
      <c r="I33" s="1406" t="s">
        <v>84</v>
      </c>
      <c r="J33" s="1406" t="s">
        <v>84</v>
      </c>
      <c r="K33" s="1419">
        <v>0.34</v>
      </c>
      <c r="L33" s="1406">
        <v>2018</v>
      </c>
      <c r="M33" s="1408">
        <v>43831</v>
      </c>
      <c r="N33" s="1408">
        <v>48213</v>
      </c>
      <c r="O33" s="1406"/>
      <c r="P33" s="1441">
        <v>0.33750000000000002</v>
      </c>
      <c r="Q33" s="1441">
        <v>0.33500000000000002</v>
      </c>
      <c r="R33" s="1441">
        <v>0.33250000000000002</v>
      </c>
      <c r="S33" s="1441">
        <v>0.33</v>
      </c>
      <c r="T33" s="1441">
        <v>0.32750000000000001</v>
      </c>
      <c r="U33" s="1441">
        <v>0.32500000000000001</v>
      </c>
      <c r="V33" s="1441">
        <v>0.32250000000000001</v>
      </c>
      <c r="W33" s="1441">
        <v>0.32</v>
      </c>
      <c r="X33" s="1441">
        <v>0.3175</v>
      </c>
      <c r="Y33" s="1441">
        <v>0.315</v>
      </c>
      <c r="Z33" s="1441">
        <v>0.3125</v>
      </c>
      <c r="AA33" s="1441">
        <v>0.31</v>
      </c>
      <c r="AB33" s="1441">
        <v>0.31</v>
      </c>
      <c r="AC33" s="1407" t="s">
        <v>315</v>
      </c>
      <c r="AD33" s="1406">
        <v>1</v>
      </c>
      <c r="AE33" s="1404" t="s">
        <v>316</v>
      </c>
      <c r="AF33" s="1404" t="s">
        <v>317</v>
      </c>
      <c r="AG33" s="1407" t="s">
        <v>310</v>
      </c>
      <c r="AH33" s="1407" t="s">
        <v>318</v>
      </c>
      <c r="AI33" s="1407" t="s">
        <v>154</v>
      </c>
      <c r="AJ33" s="1407" t="s">
        <v>83</v>
      </c>
      <c r="AK33" s="1406" t="s">
        <v>84</v>
      </c>
      <c r="AL33" s="1407"/>
      <c r="AM33" s="1421">
        <v>0</v>
      </c>
      <c r="AN33" s="1421">
        <v>2019</v>
      </c>
      <c r="AO33" s="1442">
        <v>44197</v>
      </c>
      <c r="AP33" s="1408">
        <v>47879</v>
      </c>
      <c r="AQ33" s="1406"/>
      <c r="AR33" s="1406"/>
      <c r="AS33" s="1405">
        <v>5000</v>
      </c>
      <c r="AT33" s="1405">
        <v>5300</v>
      </c>
      <c r="AU33" s="1405">
        <v>5618</v>
      </c>
      <c r="AV33" s="1405">
        <v>5955</v>
      </c>
      <c r="AW33" s="1405">
        <v>6312</v>
      </c>
      <c r="AX33" s="1405">
        <v>6691</v>
      </c>
      <c r="AY33" s="1405">
        <v>7093</v>
      </c>
      <c r="AZ33" s="1405">
        <v>7518</v>
      </c>
      <c r="BA33" s="1405">
        <v>7969</v>
      </c>
      <c r="BB33" s="1405">
        <v>8447</v>
      </c>
      <c r="BC33" s="1405">
        <v>8954</v>
      </c>
      <c r="BD33" s="1405">
        <v>8954</v>
      </c>
      <c r="BE33" s="1414">
        <v>0</v>
      </c>
      <c r="BF33" s="1414">
        <v>0</v>
      </c>
      <c r="BG33" s="1406"/>
      <c r="BH33" s="1406"/>
      <c r="BI33" s="1414">
        <v>0</v>
      </c>
      <c r="BJ33" s="1432"/>
      <c r="BK33" s="1461"/>
      <c r="BL33" s="1407"/>
      <c r="BM33" s="1414">
        <v>19.309999999999999</v>
      </c>
      <c r="BN33" s="1425"/>
      <c r="BO33" s="1411" t="s">
        <v>93</v>
      </c>
      <c r="BP33" s="1407"/>
      <c r="BQ33" s="1414">
        <v>20.47</v>
      </c>
      <c r="BR33" s="1425"/>
      <c r="BS33" s="1411" t="s">
        <v>93</v>
      </c>
      <c r="BT33" s="1407"/>
      <c r="BU33" s="1414">
        <v>21.7</v>
      </c>
      <c r="BV33" s="1425"/>
      <c r="BW33" s="1411" t="s">
        <v>93</v>
      </c>
      <c r="BX33" s="1407"/>
      <c r="BY33" s="1414">
        <v>23</v>
      </c>
      <c r="BZ33" s="1425"/>
      <c r="CA33" s="1411" t="s">
        <v>93</v>
      </c>
      <c r="CB33" s="1407"/>
      <c r="CC33" s="1414">
        <v>24.38</v>
      </c>
      <c r="CD33" s="1425"/>
      <c r="CE33" s="1411" t="s">
        <v>93</v>
      </c>
      <c r="CF33" s="1407"/>
      <c r="CG33" s="1414">
        <v>25.84</v>
      </c>
      <c r="CH33" s="1425"/>
      <c r="CI33" s="1411" t="s">
        <v>93</v>
      </c>
      <c r="CJ33" s="1407"/>
      <c r="CK33" s="1414">
        <v>27.39</v>
      </c>
      <c r="CL33" s="1425"/>
      <c r="CM33" s="1411" t="s">
        <v>93</v>
      </c>
      <c r="CN33" s="1407"/>
      <c r="CO33" s="1414">
        <v>29.03</v>
      </c>
      <c r="CP33" s="1425"/>
      <c r="CQ33" s="1411" t="s">
        <v>93</v>
      </c>
      <c r="CR33" s="1407"/>
      <c r="CS33" s="1414">
        <v>30.78</v>
      </c>
      <c r="CT33" s="1425"/>
      <c r="CU33" s="1411" t="s">
        <v>93</v>
      </c>
      <c r="CV33" s="1407"/>
      <c r="CW33" s="1414">
        <v>32.619999999999997</v>
      </c>
      <c r="CX33" s="1425"/>
      <c r="CY33" s="1411" t="s">
        <v>93</v>
      </c>
      <c r="CZ33" s="1407"/>
      <c r="DA33" s="1414">
        <v>34.58</v>
      </c>
      <c r="DB33" s="1411"/>
      <c r="DC33" s="1419" t="s">
        <v>93</v>
      </c>
      <c r="DD33" s="1407"/>
      <c r="DE33" s="1414">
        <f t="shared" si="13"/>
        <v>289.09999999999997</v>
      </c>
      <c r="DF33" s="1406" t="s">
        <v>11</v>
      </c>
      <c r="DG33" s="1406" t="s">
        <v>155</v>
      </c>
      <c r="DH33" s="1407" t="s">
        <v>319</v>
      </c>
      <c r="DI33" s="1407" t="s">
        <v>320</v>
      </c>
      <c r="DJ33" s="1407" t="s">
        <v>321</v>
      </c>
      <c r="DK33" s="1407" t="s">
        <v>322</v>
      </c>
      <c r="DL33" s="1406" t="s">
        <v>11</v>
      </c>
      <c r="DM33" s="1407" t="s">
        <v>155</v>
      </c>
      <c r="DN33" s="1407" t="s">
        <v>319</v>
      </c>
      <c r="DO33" s="1407" t="s">
        <v>320</v>
      </c>
      <c r="DP33" s="1407" t="s">
        <v>321</v>
      </c>
      <c r="DQ33" s="1407" t="s">
        <v>322</v>
      </c>
    </row>
    <row r="34" spans="1:121" ht="25.5" customHeight="1" x14ac:dyDescent="0.2">
      <c r="A34" s="1404" t="s">
        <v>174</v>
      </c>
      <c r="B34" s="1405"/>
      <c r="C34" s="1404" t="s">
        <v>303</v>
      </c>
      <c r="D34" s="1406"/>
      <c r="E34" s="1404" t="s">
        <v>304</v>
      </c>
      <c r="F34" s="1404" t="s">
        <v>313</v>
      </c>
      <c r="G34" s="1411" t="s">
        <v>306</v>
      </c>
      <c r="H34" s="1459" t="s">
        <v>285</v>
      </c>
      <c r="I34" s="1411" t="s">
        <v>84</v>
      </c>
      <c r="J34" s="1411" t="s">
        <v>84</v>
      </c>
      <c r="K34" s="1456">
        <v>0.34</v>
      </c>
      <c r="L34" s="1406">
        <v>2018</v>
      </c>
      <c r="M34" s="1408">
        <v>43831</v>
      </c>
      <c r="N34" s="1408">
        <v>48213</v>
      </c>
      <c r="O34" s="1411"/>
      <c r="P34" s="1457">
        <f t="shared" ref="P34:P36" si="21">+K34-0.0025</f>
        <v>0.33750000000000002</v>
      </c>
      <c r="Q34" s="1457">
        <f t="shared" ref="Q34:S34" si="22">+P34-0.0025</f>
        <v>0.33500000000000002</v>
      </c>
      <c r="R34" s="1457">
        <f t="shared" si="22"/>
        <v>0.33250000000000002</v>
      </c>
      <c r="S34" s="1457">
        <f t="shared" si="22"/>
        <v>0.33</v>
      </c>
      <c r="T34" s="1457">
        <v>0</v>
      </c>
      <c r="U34" s="1457">
        <f t="shared" ref="U34:AA34" si="23">+T34-0.0025</f>
        <v>-2.5000000000000001E-3</v>
      </c>
      <c r="V34" s="1457">
        <f t="shared" si="23"/>
        <v>-5.0000000000000001E-3</v>
      </c>
      <c r="W34" s="1457">
        <f t="shared" si="23"/>
        <v>-7.4999999999999997E-3</v>
      </c>
      <c r="X34" s="1457">
        <f t="shared" si="23"/>
        <v>-0.01</v>
      </c>
      <c r="Y34" s="1457">
        <f t="shared" si="23"/>
        <v>-1.2500000000000001E-2</v>
      </c>
      <c r="Z34" s="1457">
        <f t="shared" si="23"/>
        <v>-1.5000000000000001E-2</v>
      </c>
      <c r="AA34" s="1457">
        <f t="shared" si="23"/>
        <v>-1.7500000000000002E-2</v>
      </c>
      <c r="AB34" s="1457">
        <f t="shared" ref="AB34:AB36" si="24">+AA34</f>
        <v>-1.7500000000000002E-2</v>
      </c>
      <c r="AC34" s="1404" t="s">
        <v>323</v>
      </c>
      <c r="AD34" s="1406">
        <v>1</v>
      </c>
      <c r="AE34" s="1404" t="s">
        <v>324</v>
      </c>
      <c r="AF34" s="1404" t="s">
        <v>325</v>
      </c>
      <c r="AG34" s="1407" t="s">
        <v>326</v>
      </c>
      <c r="AH34" s="1404" t="s">
        <v>318</v>
      </c>
      <c r="AI34" s="1406" t="s">
        <v>327</v>
      </c>
      <c r="AJ34" s="1407" t="s">
        <v>124</v>
      </c>
      <c r="AK34" s="1411" t="s">
        <v>84</v>
      </c>
      <c r="AL34" s="1407"/>
      <c r="AM34" s="1407">
        <v>0</v>
      </c>
      <c r="AN34" s="1407">
        <v>2019</v>
      </c>
      <c r="AO34" s="1408">
        <v>43831</v>
      </c>
      <c r="AP34" s="1462">
        <v>48213</v>
      </c>
      <c r="AQ34" s="1456"/>
      <c r="AR34" s="1419">
        <v>0.5</v>
      </c>
      <c r="AS34" s="1419">
        <v>0.5</v>
      </c>
      <c r="AT34" s="1419">
        <v>0.5</v>
      </c>
      <c r="AU34" s="1419">
        <v>0.5</v>
      </c>
      <c r="AV34" s="1419">
        <v>0.5</v>
      </c>
      <c r="AW34" s="1419">
        <v>0.5</v>
      </c>
      <c r="AX34" s="1419">
        <v>0.5</v>
      </c>
      <c r="AY34" s="1419">
        <v>0.5</v>
      </c>
      <c r="AZ34" s="1419">
        <v>0.5</v>
      </c>
      <c r="BA34" s="1419">
        <v>0.5</v>
      </c>
      <c r="BB34" s="1419">
        <v>0.5</v>
      </c>
      <c r="BC34" s="1419">
        <v>0.5</v>
      </c>
      <c r="BD34" s="1419">
        <v>0.5</v>
      </c>
      <c r="BE34" s="1414">
        <v>0</v>
      </c>
      <c r="BF34" s="1414">
        <v>0</v>
      </c>
      <c r="BG34" s="1407"/>
      <c r="BH34" s="1407">
        <v>1052</v>
      </c>
      <c r="BI34" s="1413">
        <v>138</v>
      </c>
      <c r="BJ34" s="1425"/>
      <c r="BK34" s="1411" t="s">
        <v>93</v>
      </c>
      <c r="BL34" s="1406"/>
      <c r="BM34" s="1414">
        <v>138</v>
      </c>
      <c r="BN34" s="1413"/>
      <c r="BO34" s="1411" t="s">
        <v>93</v>
      </c>
      <c r="BP34" s="1406"/>
      <c r="BQ34" s="1414">
        <v>138</v>
      </c>
      <c r="BR34" s="1413"/>
      <c r="BS34" s="1411" t="s">
        <v>93</v>
      </c>
      <c r="BT34" s="1406"/>
      <c r="BU34" s="1414">
        <v>138</v>
      </c>
      <c r="BV34" s="1413"/>
      <c r="BW34" s="1411" t="s">
        <v>93</v>
      </c>
      <c r="BX34" s="1406"/>
      <c r="BY34" s="1414">
        <v>138</v>
      </c>
      <c r="BZ34" s="1413"/>
      <c r="CA34" s="1411" t="s">
        <v>93</v>
      </c>
      <c r="CB34" s="1406"/>
      <c r="CC34" s="1414">
        <v>138</v>
      </c>
      <c r="CD34" s="1413"/>
      <c r="CE34" s="1411" t="s">
        <v>93</v>
      </c>
      <c r="CF34" s="1406"/>
      <c r="CG34" s="1414">
        <v>138</v>
      </c>
      <c r="CH34" s="1413"/>
      <c r="CI34" s="1411" t="s">
        <v>93</v>
      </c>
      <c r="CJ34" s="1406"/>
      <c r="CK34" s="1414">
        <v>138</v>
      </c>
      <c r="CL34" s="1413"/>
      <c r="CM34" s="1411" t="s">
        <v>93</v>
      </c>
      <c r="CN34" s="1406"/>
      <c r="CO34" s="1414">
        <v>138</v>
      </c>
      <c r="CP34" s="1413"/>
      <c r="CQ34" s="1411" t="s">
        <v>93</v>
      </c>
      <c r="CR34" s="1406"/>
      <c r="CS34" s="1414">
        <v>138</v>
      </c>
      <c r="CT34" s="1413"/>
      <c r="CU34" s="1411" t="s">
        <v>93</v>
      </c>
      <c r="CV34" s="1406"/>
      <c r="CW34" s="1414">
        <v>138</v>
      </c>
      <c r="CX34" s="1413"/>
      <c r="CY34" s="1411" t="s">
        <v>93</v>
      </c>
      <c r="CZ34" s="1406"/>
      <c r="DA34" s="1414">
        <v>138</v>
      </c>
      <c r="DB34" s="1413"/>
      <c r="DC34" s="1411" t="s">
        <v>93</v>
      </c>
      <c r="DD34" s="1406"/>
      <c r="DE34" s="1414">
        <f t="shared" si="13"/>
        <v>1656</v>
      </c>
      <c r="DF34" s="1413" t="s">
        <v>297</v>
      </c>
      <c r="DG34" s="1406" t="s">
        <v>298</v>
      </c>
      <c r="DH34" s="1406" t="s">
        <v>299</v>
      </c>
      <c r="DI34" s="1406" t="s">
        <v>300</v>
      </c>
      <c r="DJ34" s="1406" t="s">
        <v>301</v>
      </c>
      <c r="DK34" s="1415" t="s">
        <v>302</v>
      </c>
      <c r="DL34" s="1413" t="s">
        <v>297</v>
      </c>
      <c r="DM34" s="1406" t="s">
        <v>298</v>
      </c>
      <c r="DN34" s="1406" t="s">
        <v>299</v>
      </c>
      <c r="DO34" s="1406" t="s">
        <v>300</v>
      </c>
      <c r="DP34" s="1406" t="s">
        <v>301</v>
      </c>
      <c r="DQ34" s="1415" t="s">
        <v>302</v>
      </c>
    </row>
    <row r="35" spans="1:121" ht="25.5" customHeight="1" x14ac:dyDescent="0.2">
      <c r="A35" s="1407" t="s">
        <v>174</v>
      </c>
      <c r="B35" s="1407"/>
      <c r="C35" s="1407" t="s">
        <v>303</v>
      </c>
      <c r="D35" s="1407"/>
      <c r="E35" s="1407" t="s">
        <v>304</v>
      </c>
      <c r="F35" s="1407" t="s">
        <v>313</v>
      </c>
      <c r="G35" s="1407" t="s">
        <v>306</v>
      </c>
      <c r="H35" s="1407" t="s">
        <v>285</v>
      </c>
      <c r="I35" s="1407" t="s">
        <v>84</v>
      </c>
      <c r="J35" s="1407" t="s">
        <v>84</v>
      </c>
      <c r="K35" s="1407">
        <v>0.34</v>
      </c>
      <c r="L35" s="1407">
        <v>2018</v>
      </c>
      <c r="M35" s="1407">
        <v>43831</v>
      </c>
      <c r="N35" s="1407">
        <v>48213</v>
      </c>
      <c r="O35" s="1407"/>
      <c r="P35" s="1407">
        <f t="shared" si="21"/>
        <v>0.33750000000000002</v>
      </c>
      <c r="Q35" s="1407">
        <f t="shared" ref="Q35:AA35" si="25">+P35-0.0025</f>
        <v>0.33500000000000002</v>
      </c>
      <c r="R35" s="1407">
        <f t="shared" si="25"/>
        <v>0.33250000000000002</v>
      </c>
      <c r="S35" s="1407">
        <f t="shared" si="25"/>
        <v>0.33</v>
      </c>
      <c r="T35" s="1407">
        <f t="shared" si="25"/>
        <v>0.32750000000000001</v>
      </c>
      <c r="U35" s="1407">
        <f t="shared" si="25"/>
        <v>0.32500000000000001</v>
      </c>
      <c r="V35" s="1407">
        <f t="shared" si="25"/>
        <v>0.32250000000000001</v>
      </c>
      <c r="W35" s="1407">
        <f t="shared" si="25"/>
        <v>0.32</v>
      </c>
      <c r="X35" s="1407">
        <f t="shared" si="25"/>
        <v>0.3175</v>
      </c>
      <c r="Y35" s="1407">
        <f t="shared" si="25"/>
        <v>0.315</v>
      </c>
      <c r="Z35" s="1407">
        <f t="shared" si="25"/>
        <v>0.3125</v>
      </c>
      <c r="AA35" s="1407">
        <f t="shared" si="25"/>
        <v>0.31</v>
      </c>
      <c r="AB35" s="1407">
        <f t="shared" si="24"/>
        <v>0.31</v>
      </c>
      <c r="AC35" s="1407" t="s">
        <v>328</v>
      </c>
      <c r="AD35" s="1407">
        <v>1</v>
      </c>
      <c r="AE35" s="1407" t="s">
        <v>329</v>
      </c>
      <c r="AF35" s="1407" t="s">
        <v>330</v>
      </c>
      <c r="AG35" s="1407" t="s">
        <v>310</v>
      </c>
      <c r="AH35" s="1407" t="s">
        <v>318</v>
      </c>
      <c r="AI35" s="1407" t="s">
        <v>188</v>
      </c>
      <c r="AJ35" s="1407" t="s">
        <v>124</v>
      </c>
      <c r="AK35" s="1407" t="s">
        <v>84</v>
      </c>
      <c r="AL35" s="1407">
        <v>54</v>
      </c>
      <c r="AM35" s="1407">
        <v>1</v>
      </c>
      <c r="AN35" s="1407">
        <v>2019</v>
      </c>
      <c r="AO35" s="1407">
        <v>44197</v>
      </c>
      <c r="AP35" s="1407">
        <v>48213</v>
      </c>
      <c r="AQ35" s="1407"/>
      <c r="AR35" s="1407"/>
      <c r="AS35" s="1463">
        <v>1</v>
      </c>
      <c r="AT35" s="1463">
        <v>1</v>
      </c>
      <c r="AU35" s="1463">
        <v>1</v>
      </c>
      <c r="AV35" s="1463">
        <v>1</v>
      </c>
      <c r="AW35" s="1463">
        <v>1</v>
      </c>
      <c r="AX35" s="1463">
        <v>1</v>
      </c>
      <c r="AY35" s="1463">
        <v>1</v>
      </c>
      <c r="AZ35" s="1463">
        <v>1</v>
      </c>
      <c r="BA35" s="1463">
        <v>1</v>
      </c>
      <c r="BB35" s="1463">
        <v>1</v>
      </c>
      <c r="BC35" s="1463">
        <v>1</v>
      </c>
      <c r="BD35" s="1463">
        <v>1</v>
      </c>
      <c r="BE35" s="1464">
        <v>0</v>
      </c>
      <c r="BF35" s="1464">
        <v>0</v>
      </c>
      <c r="BG35" s="1407"/>
      <c r="BH35" s="1407"/>
      <c r="BI35" s="1465">
        <v>0</v>
      </c>
      <c r="BJ35" s="1407"/>
      <c r="BK35" s="1407" t="s">
        <v>93</v>
      </c>
      <c r="BL35" s="1407"/>
      <c r="BM35" s="1464">
        <v>52</v>
      </c>
      <c r="BN35" s="1407"/>
      <c r="BO35" s="1407" t="s">
        <v>93</v>
      </c>
      <c r="BP35" s="1406">
        <v>7745</v>
      </c>
      <c r="BQ35" s="1464">
        <v>52</v>
      </c>
      <c r="BR35" s="1407"/>
      <c r="BS35" s="1407" t="s">
        <v>93</v>
      </c>
      <c r="BT35" s="1407">
        <v>7745</v>
      </c>
      <c r="BU35" s="1464">
        <v>52</v>
      </c>
      <c r="BV35" s="1407"/>
      <c r="BW35" s="1407" t="s">
        <v>93</v>
      </c>
      <c r="BX35" s="1406">
        <v>7745</v>
      </c>
      <c r="BY35" s="1464">
        <v>52</v>
      </c>
      <c r="BZ35" s="1407"/>
      <c r="CA35" s="1407" t="s">
        <v>93</v>
      </c>
      <c r="CB35" s="1406">
        <v>7745</v>
      </c>
      <c r="CC35" s="1464">
        <v>52</v>
      </c>
      <c r="CD35" s="1407"/>
      <c r="CE35" s="1407" t="s">
        <v>93</v>
      </c>
      <c r="CF35" s="1407"/>
      <c r="CG35" s="1464">
        <v>52</v>
      </c>
      <c r="CH35" s="1407"/>
      <c r="CI35" s="1407" t="s">
        <v>93</v>
      </c>
      <c r="CJ35" s="1407"/>
      <c r="CK35" s="1464">
        <v>52</v>
      </c>
      <c r="CL35" s="1407"/>
      <c r="CM35" s="1407" t="s">
        <v>93</v>
      </c>
      <c r="CN35" s="1407"/>
      <c r="CO35" s="1464">
        <v>52</v>
      </c>
      <c r="CP35" s="1407"/>
      <c r="CQ35" s="1407" t="s">
        <v>93</v>
      </c>
      <c r="CR35" s="1407"/>
      <c r="CS35" s="1464">
        <v>52</v>
      </c>
      <c r="CT35" s="1407"/>
      <c r="CU35" s="1407" t="s">
        <v>93</v>
      </c>
      <c r="CV35" s="1407"/>
      <c r="CW35" s="1464">
        <v>52</v>
      </c>
      <c r="CX35" s="1407"/>
      <c r="CY35" s="1407" t="s">
        <v>93</v>
      </c>
      <c r="CZ35" s="1407"/>
      <c r="DA35" s="1464">
        <v>52</v>
      </c>
      <c r="DB35" s="1407"/>
      <c r="DC35" s="1407" t="s">
        <v>93</v>
      </c>
      <c r="DD35" s="1407"/>
      <c r="DE35" s="1464">
        <f t="shared" si="13"/>
        <v>572</v>
      </c>
      <c r="DF35" s="1407" t="s">
        <v>331</v>
      </c>
      <c r="DG35" s="1407" t="s">
        <v>332</v>
      </c>
      <c r="DH35" s="1407" t="s">
        <v>333</v>
      </c>
      <c r="DI35" s="1407" t="s">
        <v>334</v>
      </c>
      <c r="DJ35" s="1407" t="s">
        <v>335</v>
      </c>
      <c r="DK35" s="1407" t="s">
        <v>336</v>
      </c>
      <c r="DL35" s="1407" t="s">
        <v>331</v>
      </c>
      <c r="DM35" s="1407" t="s">
        <v>332</v>
      </c>
      <c r="DN35" s="1407" t="s">
        <v>333</v>
      </c>
      <c r="DO35" s="1407" t="s">
        <v>334</v>
      </c>
      <c r="DP35" s="1407" t="s">
        <v>335</v>
      </c>
      <c r="DQ35" s="1407" t="s">
        <v>336</v>
      </c>
    </row>
    <row r="36" spans="1:121" ht="25.5" customHeight="1" x14ac:dyDescent="0.2">
      <c r="A36" s="1407" t="s">
        <v>174</v>
      </c>
      <c r="B36" s="1407"/>
      <c r="C36" s="1407" t="s">
        <v>303</v>
      </c>
      <c r="D36" s="1407"/>
      <c r="E36" s="1407" t="s">
        <v>304</v>
      </c>
      <c r="F36" s="1407" t="s">
        <v>313</v>
      </c>
      <c r="G36" s="1407" t="s">
        <v>306</v>
      </c>
      <c r="H36" s="1407" t="s">
        <v>285</v>
      </c>
      <c r="I36" s="1407" t="s">
        <v>84</v>
      </c>
      <c r="J36" s="1407" t="s">
        <v>84</v>
      </c>
      <c r="K36" s="1407">
        <v>0.34</v>
      </c>
      <c r="L36" s="1407">
        <v>2018</v>
      </c>
      <c r="M36" s="1407">
        <v>43831</v>
      </c>
      <c r="N36" s="1407">
        <v>48213</v>
      </c>
      <c r="O36" s="1407"/>
      <c r="P36" s="1407">
        <f t="shared" si="21"/>
        <v>0.33750000000000002</v>
      </c>
      <c r="Q36" s="1407">
        <f t="shared" ref="Q36:AA36" si="26">+P36-0.0025</f>
        <v>0.33500000000000002</v>
      </c>
      <c r="R36" s="1407">
        <f t="shared" si="26"/>
        <v>0.33250000000000002</v>
      </c>
      <c r="S36" s="1407">
        <f t="shared" si="26"/>
        <v>0.33</v>
      </c>
      <c r="T36" s="1407">
        <f t="shared" si="26"/>
        <v>0.32750000000000001</v>
      </c>
      <c r="U36" s="1407">
        <f t="shared" si="26"/>
        <v>0.32500000000000001</v>
      </c>
      <c r="V36" s="1407">
        <f t="shared" si="26"/>
        <v>0.32250000000000001</v>
      </c>
      <c r="W36" s="1407">
        <f t="shared" si="26"/>
        <v>0.32</v>
      </c>
      <c r="X36" s="1407">
        <f t="shared" si="26"/>
        <v>0.3175</v>
      </c>
      <c r="Y36" s="1407">
        <f t="shared" si="26"/>
        <v>0.315</v>
      </c>
      <c r="Z36" s="1407">
        <f t="shared" si="26"/>
        <v>0.3125</v>
      </c>
      <c r="AA36" s="1407">
        <f t="shared" si="26"/>
        <v>0.31</v>
      </c>
      <c r="AB36" s="1407">
        <f t="shared" si="24"/>
        <v>0.31</v>
      </c>
      <c r="AC36" s="1407" t="s">
        <v>337</v>
      </c>
      <c r="AD36" s="1407">
        <v>1</v>
      </c>
      <c r="AE36" s="1407" t="s">
        <v>338</v>
      </c>
      <c r="AF36" s="1466" t="s">
        <v>339</v>
      </c>
      <c r="AG36" s="1407" t="s">
        <v>310</v>
      </c>
      <c r="AH36" s="1407" t="s">
        <v>318</v>
      </c>
      <c r="AI36" s="1407" t="s">
        <v>188</v>
      </c>
      <c r="AJ36" s="1407" t="s">
        <v>124</v>
      </c>
      <c r="AK36" s="1407" t="s">
        <v>84</v>
      </c>
      <c r="AL36" s="1407">
        <v>54</v>
      </c>
      <c r="AM36" s="1407">
        <v>1</v>
      </c>
      <c r="AN36" s="1407">
        <v>2019</v>
      </c>
      <c r="AO36" s="1407">
        <v>44197</v>
      </c>
      <c r="AP36" s="1407">
        <v>48213</v>
      </c>
      <c r="AQ36" s="1407"/>
      <c r="AR36" s="1407"/>
      <c r="AS36" s="1463">
        <v>1</v>
      </c>
      <c r="AT36" s="1463">
        <v>1</v>
      </c>
      <c r="AU36" s="1463">
        <v>1</v>
      </c>
      <c r="AV36" s="1463">
        <v>1</v>
      </c>
      <c r="AW36" s="1463">
        <v>1</v>
      </c>
      <c r="AX36" s="1463">
        <v>1</v>
      </c>
      <c r="AY36" s="1463">
        <v>1</v>
      </c>
      <c r="AZ36" s="1463">
        <v>1</v>
      </c>
      <c r="BA36" s="1463">
        <v>1</v>
      </c>
      <c r="BB36" s="1463">
        <v>1</v>
      </c>
      <c r="BC36" s="1463">
        <v>1</v>
      </c>
      <c r="BD36" s="1463">
        <v>1</v>
      </c>
      <c r="BE36" s="1464">
        <v>0</v>
      </c>
      <c r="BF36" s="1464">
        <v>0</v>
      </c>
      <c r="BG36" s="1407"/>
      <c r="BH36" s="1407"/>
      <c r="BI36" s="1465">
        <v>0</v>
      </c>
      <c r="BJ36" s="1407"/>
      <c r="BK36" s="1407"/>
      <c r="BL36" s="1407"/>
      <c r="BM36" s="1464">
        <v>142</v>
      </c>
      <c r="BN36" s="1407"/>
      <c r="BO36" s="1407" t="s">
        <v>93</v>
      </c>
      <c r="BP36" s="1406">
        <v>7745</v>
      </c>
      <c r="BQ36" s="1464">
        <v>142</v>
      </c>
      <c r="BR36" s="1407"/>
      <c r="BS36" s="1407" t="s">
        <v>93</v>
      </c>
      <c r="BT36" s="1407">
        <v>7745</v>
      </c>
      <c r="BU36" s="1464">
        <v>142</v>
      </c>
      <c r="BV36" s="1407"/>
      <c r="BW36" s="1407" t="s">
        <v>93</v>
      </c>
      <c r="BX36" s="1406">
        <v>7745</v>
      </c>
      <c r="BY36" s="1464">
        <v>142</v>
      </c>
      <c r="BZ36" s="1407"/>
      <c r="CA36" s="1407" t="s">
        <v>93</v>
      </c>
      <c r="CB36" s="1406">
        <v>7745</v>
      </c>
      <c r="CC36" s="1464">
        <v>142</v>
      </c>
      <c r="CD36" s="1407"/>
      <c r="CE36" s="1407" t="s">
        <v>93</v>
      </c>
      <c r="CF36" s="1407"/>
      <c r="CG36" s="1464">
        <v>142</v>
      </c>
      <c r="CH36" s="1407"/>
      <c r="CI36" s="1407" t="s">
        <v>93</v>
      </c>
      <c r="CJ36" s="1407"/>
      <c r="CK36" s="1464">
        <v>142</v>
      </c>
      <c r="CL36" s="1407"/>
      <c r="CM36" s="1407" t="s">
        <v>93</v>
      </c>
      <c r="CN36" s="1407"/>
      <c r="CO36" s="1464">
        <v>142</v>
      </c>
      <c r="CP36" s="1407"/>
      <c r="CQ36" s="1407" t="s">
        <v>93</v>
      </c>
      <c r="CR36" s="1407"/>
      <c r="CS36" s="1464">
        <v>142</v>
      </c>
      <c r="CT36" s="1407"/>
      <c r="CU36" s="1407" t="s">
        <v>93</v>
      </c>
      <c r="CV36" s="1407"/>
      <c r="CW36" s="1464">
        <v>142</v>
      </c>
      <c r="CX36" s="1407"/>
      <c r="CY36" s="1407" t="s">
        <v>93</v>
      </c>
      <c r="CZ36" s="1407"/>
      <c r="DA36" s="1464">
        <v>142</v>
      </c>
      <c r="DB36" s="1407"/>
      <c r="DC36" s="1407" t="s">
        <v>93</v>
      </c>
      <c r="DD36" s="1407"/>
      <c r="DE36" s="1464">
        <f t="shared" si="13"/>
        <v>1562</v>
      </c>
      <c r="DF36" s="1407" t="s">
        <v>331</v>
      </c>
      <c r="DG36" s="1407" t="s">
        <v>332</v>
      </c>
      <c r="DH36" s="1407" t="s">
        <v>333</v>
      </c>
      <c r="DI36" s="1407" t="s">
        <v>334</v>
      </c>
      <c r="DJ36" s="1407" t="s">
        <v>335</v>
      </c>
      <c r="DK36" s="1407" t="s">
        <v>336</v>
      </c>
      <c r="DL36" s="1407" t="s">
        <v>331</v>
      </c>
      <c r="DM36" s="1407" t="s">
        <v>332</v>
      </c>
      <c r="DN36" s="1407" t="s">
        <v>333</v>
      </c>
      <c r="DO36" s="1407" t="s">
        <v>334</v>
      </c>
      <c r="DP36" s="1407" t="s">
        <v>335</v>
      </c>
      <c r="DQ36" s="1407" t="s">
        <v>336</v>
      </c>
    </row>
    <row r="37" spans="1:121" ht="25.5" customHeight="1" x14ac:dyDescent="0.2">
      <c r="A37" s="1404" t="s">
        <v>174</v>
      </c>
      <c r="B37" s="1405"/>
      <c r="C37" s="1404" t="s">
        <v>340</v>
      </c>
      <c r="D37" s="1406">
        <v>10</v>
      </c>
      <c r="E37" s="1404" t="s">
        <v>341</v>
      </c>
      <c r="F37" s="1404" t="s">
        <v>342</v>
      </c>
      <c r="G37" s="1406" t="s">
        <v>343</v>
      </c>
      <c r="H37" s="1406" t="s">
        <v>131</v>
      </c>
      <c r="I37" s="1406" t="s">
        <v>84</v>
      </c>
      <c r="J37" s="1406" t="s">
        <v>84</v>
      </c>
      <c r="K37" s="1406">
        <v>1148063</v>
      </c>
      <c r="L37" s="1407">
        <v>2019</v>
      </c>
      <c r="M37" s="1462">
        <v>43466</v>
      </c>
      <c r="N37" s="1462">
        <v>48213</v>
      </c>
      <c r="O37" s="1428">
        <v>1154340</v>
      </c>
      <c r="P37" s="1428">
        <v>1117792</v>
      </c>
      <c r="Q37" s="1428">
        <v>1147323</v>
      </c>
      <c r="R37" s="1428">
        <v>1153756</v>
      </c>
      <c r="S37" s="1428">
        <v>1160381</v>
      </c>
      <c r="T37" s="1428">
        <v>1167204</v>
      </c>
      <c r="U37" s="1428">
        <v>1193133</v>
      </c>
      <c r="V37" s="1428">
        <v>1200367</v>
      </c>
      <c r="W37" s="1428">
        <v>1207818</v>
      </c>
      <c r="X37" s="1428">
        <v>1215492</v>
      </c>
      <c r="Y37" s="1428">
        <v>1223397</v>
      </c>
      <c r="Z37" s="1428">
        <v>1231539</v>
      </c>
      <c r="AA37" s="1428">
        <v>1239925</v>
      </c>
      <c r="AB37" s="1428">
        <f t="shared" ref="AB37:AB39" si="27">O37+P37+Q37+R37+S37+T37+U37+V37+W37+X37+Y37+Z37+AA37</f>
        <v>15412467</v>
      </c>
      <c r="AC37" s="1404" t="s">
        <v>344</v>
      </c>
      <c r="AD37" s="1406">
        <v>5</v>
      </c>
      <c r="AE37" s="1467" t="s">
        <v>345</v>
      </c>
      <c r="AF37" s="1404" t="s">
        <v>346</v>
      </c>
      <c r="AG37" s="1468" t="s">
        <v>152</v>
      </c>
      <c r="AH37" s="1404" t="s">
        <v>193</v>
      </c>
      <c r="AI37" s="1406" t="s">
        <v>327</v>
      </c>
      <c r="AJ37" s="1407" t="s">
        <v>124</v>
      </c>
      <c r="AK37" s="1406" t="s">
        <v>110</v>
      </c>
      <c r="AL37" s="1407">
        <v>88</v>
      </c>
      <c r="AM37" s="1469">
        <v>762</v>
      </c>
      <c r="AN37" s="1407">
        <v>2019</v>
      </c>
      <c r="AO37" s="1462">
        <v>43466</v>
      </c>
      <c r="AP37" s="1462">
        <v>48213</v>
      </c>
      <c r="AQ37" s="1407">
        <v>762000</v>
      </c>
      <c r="AR37" s="1407">
        <v>762000</v>
      </c>
      <c r="AS37" s="1407">
        <v>762000</v>
      </c>
      <c r="AT37" s="1407">
        <v>762000</v>
      </c>
      <c r="AU37" s="1407">
        <v>762000</v>
      </c>
      <c r="AV37" s="1407">
        <v>762000</v>
      </c>
      <c r="AW37" s="1428">
        <v>762000</v>
      </c>
      <c r="AX37" s="1428">
        <v>762000</v>
      </c>
      <c r="AY37" s="1428">
        <v>762000</v>
      </c>
      <c r="AZ37" s="1428">
        <v>762000</v>
      </c>
      <c r="BA37" s="1428">
        <v>762000</v>
      </c>
      <c r="BB37" s="1428">
        <v>762000</v>
      </c>
      <c r="BC37" s="1428">
        <v>762000</v>
      </c>
      <c r="BD37" s="1428">
        <v>762000</v>
      </c>
      <c r="BE37" s="1460">
        <v>515409.71</v>
      </c>
      <c r="BF37" s="1460">
        <v>403.41</v>
      </c>
      <c r="BG37" s="1411" t="s">
        <v>93</v>
      </c>
      <c r="BH37" s="1411">
        <v>1052</v>
      </c>
      <c r="BI37" s="1460">
        <v>544610.74</v>
      </c>
      <c r="BJ37" s="1470"/>
      <c r="BK37" s="1413" t="s">
        <v>93</v>
      </c>
      <c r="BL37" s="1411">
        <v>7736</v>
      </c>
      <c r="BM37" s="1460">
        <v>544610.74</v>
      </c>
      <c r="BN37" s="1471"/>
      <c r="BO37" s="1413" t="s">
        <v>93</v>
      </c>
      <c r="BP37" s="1411">
        <v>7736</v>
      </c>
      <c r="BQ37" s="1460">
        <v>544610.74</v>
      </c>
      <c r="BR37" s="1471"/>
      <c r="BS37" s="1413" t="s">
        <v>93</v>
      </c>
      <c r="BT37" s="1406">
        <v>7736</v>
      </c>
      <c r="BU37" s="1460">
        <v>544610.74</v>
      </c>
      <c r="BV37" s="1471"/>
      <c r="BW37" s="1413" t="s">
        <v>93</v>
      </c>
      <c r="BX37" s="1406">
        <v>7736</v>
      </c>
      <c r="BY37" s="1460">
        <v>544610.74</v>
      </c>
      <c r="BZ37" s="1471"/>
      <c r="CA37" s="1413" t="s">
        <v>93</v>
      </c>
      <c r="CB37" s="1407">
        <v>7736</v>
      </c>
      <c r="CC37" s="1460">
        <v>544610.74</v>
      </c>
      <c r="CD37" s="1471"/>
      <c r="CE37" s="1472" t="s">
        <v>93</v>
      </c>
      <c r="CF37" s="1436"/>
      <c r="CG37" s="1460">
        <v>544610.74</v>
      </c>
      <c r="CH37" s="1471"/>
      <c r="CI37" s="1472" t="s">
        <v>93</v>
      </c>
      <c r="CJ37" s="1436"/>
      <c r="CK37" s="1473">
        <v>600</v>
      </c>
      <c r="CL37" s="1471"/>
      <c r="CM37" s="1472" t="s">
        <v>93</v>
      </c>
      <c r="CN37" s="1436"/>
      <c r="CO37" s="1460">
        <v>544610.74</v>
      </c>
      <c r="CP37" s="1471"/>
      <c r="CQ37" s="1472" t="s">
        <v>93</v>
      </c>
      <c r="CR37" s="1436"/>
      <c r="CS37" s="1460">
        <v>544610.74</v>
      </c>
      <c r="CT37" s="1471"/>
      <c r="CU37" s="1472" t="s">
        <v>93</v>
      </c>
      <c r="CV37" s="1436"/>
      <c r="CW37" s="1460">
        <v>544610.74</v>
      </c>
      <c r="CX37" s="1471"/>
      <c r="CY37" s="1472" t="s">
        <v>93</v>
      </c>
      <c r="CZ37" s="1436"/>
      <c r="DA37" s="1460">
        <v>544610.74</v>
      </c>
      <c r="DB37" s="1471"/>
      <c r="DC37" s="1472" t="s">
        <v>93</v>
      </c>
      <c r="DD37" s="1436"/>
      <c r="DE37" s="1414">
        <v>7050738.5899999999</v>
      </c>
      <c r="DF37" s="1413" t="s">
        <v>297</v>
      </c>
      <c r="DG37" s="1406" t="s">
        <v>298</v>
      </c>
      <c r="DH37" s="1406" t="s">
        <v>299</v>
      </c>
      <c r="DI37" s="1406" t="s">
        <v>300</v>
      </c>
      <c r="DJ37" s="1406" t="s">
        <v>301</v>
      </c>
      <c r="DK37" s="1415" t="s">
        <v>302</v>
      </c>
      <c r="DL37" s="1413" t="s">
        <v>297</v>
      </c>
      <c r="DM37" s="1406" t="s">
        <v>298</v>
      </c>
      <c r="DN37" s="1406" t="s">
        <v>299</v>
      </c>
      <c r="DO37" s="1406" t="s">
        <v>300</v>
      </c>
      <c r="DP37" s="1406" t="s">
        <v>301</v>
      </c>
      <c r="DQ37" s="1474" t="s">
        <v>302</v>
      </c>
    </row>
    <row r="38" spans="1:121" ht="25.5" customHeight="1" x14ac:dyDescent="0.2">
      <c r="A38" s="1475" t="s">
        <v>174</v>
      </c>
      <c r="B38" s="1405"/>
      <c r="C38" s="1404" t="s">
        <v>340</v>
      </c>
      <c r="D38" s="1406"/>
      <c r="E38" s="1404" t="s">
        <v>341</v>
      </c>
      <c r="F38" s="1407" t="s">
        <v>342</v>
      </c>
      <c r="G38" s="1406" t="s">
        <v>343</v>
      </c>
      <c r="H38" s="1406" t="s">
        <v>131</v>
      </c>
      <c r="I38" s="1406" t="s">
        <v>84</v>
      </c>
      <c r="J38" s="1406" t="s">
        <v>84</v>
      </c>
      <c r="K38" s="1406">
        <v>1148063</v>
      </c>
      <c r="L38" s="1407">
        <v>2019</v>
      </c>
      <c r="M38" s="1462">
        <v>43466</v>
      </c>
      <c r="N38" s="1462">
        <v>48213</v>
      </c>
      <c r="O38" s="1428">
        <v>1154340</v>
      </c>
      <c r="P38" s="1428">
        <v>1117792</v>
      </c>
      <c r="Q38" s="1428">
        <v>1147323</v>
      </c>
      <c r="R38" s="1428">
        <v>1153756</v>
      </c>
      <c r="S38" s="1428">
        <v>1160381</v>
      </c>
      <c r="T38" s="1428">
        <v>1167204</v>
      </c>
      <c r="U38" s="1428">
        <v>1193133</v>
      </c>
      <c r="V38" s="1428">
        <v>1200367</v>
      </c>
      <c r="W38" s="1428">
        <v>1207818</v>
      </c>
      <c r="X38" s="1428">
        <v>1215492</v>
      </c>
      <c r="Y38" s="1428">
        <v>1223397</v>
      </c>
      <c r="Z38" s="1428">
        <v>1231539</v>
      </c>
      <c r="AA38" s="1428">
        <v>1239925</v>
      </c>
      <c r="AB38" s="1476">
        <f t="shared" si="27"/>
        <v>15412467</v>
      </c>
      <c r="AC38" s="1407" t="s">
        <v>347</v>
      </c>
      <c r="AD38" s="1407">
        <v>2.5</v>
      </c>
      <c r="AE38" s="1477" t="s">
        <v>348</v>
      </c>
      <c r="AF38" s="1477" t="s">
        <v>349</v>
      </c>
      <c r="AG38" s="1477" t="s">
        <v>152</v>
      </c>
      <c r="AH38" s="1477" t="s">
        <v>193</v>
      </c>
      <c r="AI38" s="1477" t="s">
        <v>350</v>
      </c>
      <c r="AJ38" s="1477" t="s">
        <v>124</v>
      </c>
      <c r="AK38" s="1477" t="s">
        <v>290</v>
      </c>
      <c r="AL38" s="1477" t="s">
        <v>351</v>
      </c>
      <c r="AM38" s="1477">
        <v>190000</v>
      </c>
      <c r="AN38" s="1477">
        <v>2019</v>
      </c>
      <c r="AO38" s="1478">
        <v>43466</v>
      </c>
      <c r="AP38" s="1478">
        <v>48213</v>
      </c>
      <c r="AQ38" s="1477">
        <v>190000</v>
      </c>
      <c r="AR38" s="1479">
        <v>190000</v>
      </c>
      <c r="AS38" s="1477">
        <v>190000</v>
      </c>
      <c r="AT38" s="1477">
        <v>190000</v>
      </c>
      <c r="AU38" s="1477">
        <v>190000</v>
      </c>
      <c r="AV38" s="1477">
        <v>190000</v>
      </c>
      <c r="AW38" s="1477">
        <v>190000</v>
      </c>
      <c r="AX38" s="1477">
        <v>190000</v>
      </c>
      <c r="AY38" s="1477">
        <v>190000</v>
      </c>
      <c r="AZ38" s="1477">
        <v>190000</v>
      </c>
      <c r="BA38" s="1477">
        <v>190000</v>
      </c>
      <c r="BB38" s="1477">
        <v>190000</v>
      </c>
      <c r="BC38" s="1477">
        <v>190000</v>
      </c>
      <c r="BD38" s="1477">
        <v>190000</v>
      </c>
      <c r="BE38" s="1477">
        <v>180566</v>
      </c>
      <c r="BF38" s="1477">
        <v>180566</v>
      </c>
      <c r="BG38" s="1477" t="s">
        <v>93</v>
      </c>
      <c r="BH38" s="1477"/>
      <c r="BI38" s="1477">
        <v>193344</v>
      </c>
      <c r="BJ38" s="1477"/>
      <c r="BK38" s="1477" t="s">
        <v>93</v>
      </c>
      <c r="BL38" s="1477"/>
      <c r="BM38" s="1477">
        <v>193344</v>
      </c>
      <c r="BN38" s="1477" t="s">
        <v>93</v>
      </c>
      <c r="BO38" s="1477"/>
      <c r="BP38" s="1477"/>
      <c r="BQ38" s="1480">
        <v>193344</v>
      </c>
      <c r="BR38" s="1477"/>
      <c r="BS38" s="1477" t="s">
        <v>93</v>
      </c>
      <c r="BT38" s="1477"/>
      <c r="BU38" s="1477">
        <v>193344</v>
      </c>
      <c r="BV38" s="1477"/>
      <c r="BW38" s="1477" t="s">
        <v>93</v>
      </c>
      <c r="BX38" s="1477"/>
      <c r="BY38" s="1477">
        <v>193344</v>
      </c>
      <c r="BZ38" s="1477"/>
      <c r="CA38" s="1477" t="s">
        <v>93</v>
      </c>
      <c r="CB38" s="1477"/>
      <c r="CC38" s="1477">
        <v>193344</v>
      </c>
      <c r="CD38" s="1477"/>
      <c r="CE38" s="1477" t="s">
        <v>93</v>
      </c>
      <c r="CF38" s="1477"/>
      <c r="CG38" s="1477">
        <v>193344</v>
      </c>
      <c r="CH38" s="1477"/>
      <c r="CI38" s="1477" t="s">
        <v>93</v>
      </c>
      <c r="CJ38" s="1477"/>
      <c r="CK38" s="1477">
        <v>193344</v>
      </c>
      <c r="CL38" s="1477"/>
      <c r="CM38" s="1477" t="s">
        <v>93</v>
      </c>
      <c r="CN38" s="1477"/>
      <c r="CO38" s="1477">
        <v>193344</v>
      </c>
      <c r="CP38" s="1477"/>
      <c r="CQ38" s="1477" t="s">
        <v>93</v>
      </c>
      <c r="CR38" s="1477"/>
      <c r="CS38" s="1477">
        <v>193344</v>
      </c>
      <c r="CT38" s="1477"/>
      <c r="CU38" s="1477" t="s">
        <v>93</v>
      </c>
      <c r="CV38" s="1477"/>
      <c r="CW38" s="1477">
        <v>193344</v>
      </c>
      <c r="CX38" s="1477"/>
      <c r="CY38" s="1477" t="s">
        <v>93</v>
      </c>
      <c r="CZ38" s="1477"/>
      <c r="DA38" s="1477">
        <v>193344</v>
      </c>
      <c r="DB38" s="1477"/>
      <c r="DC38" s="1477" t="s">
        <v>93</v>
      </c>
      <c r="DD38" s="1477"/>
      <c r="DE38" s="1477">
        <v>2500694</v>
      </c>
      <c r="DF38" s="1477" t="s">
        <v>331</v>
      </c>
      <c r="DG38" s="1477" t="s">
        <v>332</v>
      </c>
      <c r="DH38" s="1477" t="s">
        <v>333</v>
      </c>
      <c r="DI38" s="1477" t="s">
        <v>334</v>
      </c>
      <c r="DJ38" s="1477" t="s">
        <v>335</v>
      </c>
      <c r="DK38" s="1477" t="s">
        <v>336</v>
      </c>
      <c r="DL38" s="1477" t="s">
        <v>331</v>
      </c>
      <c r="DM38" s="1477" t="s">
        <v>332</v>
      </c>
      <c r="DN38" s="1477" t="s">
        <v>333</v>
      </c>
      <c r="DO38" s="1477" t="s">
        <v>334</v>
      </c>
      <c r="DP38" s="1477" t="s">
        <v>335</v>
      </c>
      <c r="DQ38" s="1407" t="s">
        <v>336</v>
      </c>
    </row>
    <row r="39" spans="1:121" ht="25.5" customHeight="1" x14ac:dyDescent="0.2">
      <c r="A39" s="1475" t="s">
        <v>174</v>
      </c>
      <c r="B39" s="1405"/>
      <c r="C39" s="1404" t="s">
        <v>340</v>
      </c>
      <c r="D39" s="1406"/>
      <c r="E39" s="1404" t="s">
        <v>341</v>
      </c>
      <c r="F39" s="1407" t="s">
        <v>342</v>
      </c>
      <c r="G39" s="1406" t="s">
        <v>343</v>
      </c>
      <c r="H39" s="1406" t="s">
        <v>131</v>
      </c>
      <c r="I39" s="1406" t="s">
        <v>84</v>
      </c>
      <c r="J39" s="1406" t="s">
        <v>84</v>
      </c>
      <c r="K39" s="1406">
        <v>1148063</v>
      </c>
      <c r="L39" s="1407">
        <v>2019</v>
      </c>
      <c r="M39" s="1462">
        <v>43466</v>
      </c>
      <c r="N39" s="1462">
        <v>48213</v>
      </c>
      <c r="O39" s="1428">
        <v>1154340</v>
      </c>
      <c r="P39" s="1428">
        <v>1117792</v>
      </c>
      <c r="Q39" s="1428">
        <v>1147323</v>
      </c>
      <c r="R39" s="1428">
        <v>1153756</v>
      </c>
      <c r="S39" s="1428">
        <v>1160381</v>
      </c>
      <c r="T39" s="1428">
        <v>1167204</v>
      </c>
      <c r="U39" s="1428">
        <v>1193133</v>
      </c>
      <c r="V39" s="1428">
        <v>1200367</v>
      </c>
      <c r="W39" s="1428">
        <v>1207818</v>
      </c>
      <c r="X39" s="1428">
        <v>1215492</v>
      </c>
      <c r="Y39" s="1428">
        <v>1223397</v>
      </c>
      <c r="Z39" s="1428">
        <v>1231539</v>
      </c>
      <c r="AA39" s="1428">
        <v>1239925</v>
      </c>
      <c r="AB39" s="1428">
        <f t="shared" si="27"/>
        <v>15412467</v>
      </c>
      <c r="AC39" s="1404" t="s">
        <v>352</v>
      </c>
      <c r="AD39" s="1411">
        <v>2.5</v>
      </c>
      <c r="AE39" s="1404" t="s">
        <v>353</v>
      </c>
      <c r="AF39" s="1404" t="s">
        <v>354</v>
      </c>
      <c r="AG39" s="1407" t="s">
        <v>152</v>
      </c>
      <c r="AH39" s="1407" t="s">
        <v>355</v>
      </c>
      <c r="AI39" s="1406" t="s">
        <v>356</v>
      </c>
      <c r="AJ39" s="1406" t="s">
        <v>131</v>
      </c>
      <c r="AK39" s="1411" t="s">
        <v>84</v>
      </c>
      <c r="AL39" s="1411" t="s">
        <v>84</v>
      </c>
      <c r="AM39" s="1481">
        <v>196063</v>
      </c>
      <c r="AN39" s="1406">
        <v>2018</v>
      </c>
      <c r="AO39" s="1482">
        <v>43466</v>
      </c>
      <c r="AP39" s="1482">
        <v>48213</v>
      </c>
      <c r="AQ39" s="1483">
        <v>201944.89</v>
      </c>
      <c r="AR39" s="1483">
        <v>208003.23670000001</v>
      </c>
      <c r="AS39" s="1483">
        <v>214243.333801</v>
      </c>
      <c r="AT39" s="1483">
        <v>220670.63381503001</v>
      </c>
      <c r="AU39" s="1483">
        <v>227290.75282948092</v>
      </c>
      <c r="AV39" s="1483">
        <v>234109.47541436536</v>
      </c>
      <c r="AW39" s="1483">
        <v>241132.75967679633</v>
      </c>
      <c r="AX39" s="1483">
        <v>248366.74246710021</v>
      </c>
      <c r="AY39" s="1483">
        <v>255817.74474111322</v>
      </c>
      <c r="AZ39" s="1483">
        <v>263492.27708334662</v>
      </c>
      <c r="BA39" s="1483">
        <v>271397.045395847</v>
      </c>
      <c r="BB39" s="1483">
        <v>279538.95675772242</v>
      </c>
      <c r="BC39" s="1483">
        <v>287925.12546045409</v>
      </c>
      <c r="BD39" s="1428">
        <v>287925.12546045409</v>
      </c>
      <c r="BE39" s="1414">
        <v>128986.33257300001</v>
      </c>
      <c r="BF39" s="1414">
        <v>128986.33257300001</v>
      </c>
      <c r="BG39" s="1406" t="s">
        <v>357</v>
      </c>
      <c r="BH39" s="1406" t="s">
        <v>358</v>
      </c>
      <c r="BI39" s="1414">
        <v>132855.92255019001</v>
      </c>
      <c r="BJ39" s="1414">
        <v>132855.92255019001</v>
      </c>
      <c r="BK39" s="1406" t="s">
        <v>357</v>
      </c>
      <c r="BL39" s="1406" t="s">
        <v>358</v>
      </c>
      <c r="BM39" s="1414">
        <v>136841.600226696</v>
      </c>
      <c r="BN39" s="1414">
        <v>136841.600226696</v>
      </c>
      <c r="BO39" s="1406" t="s">
        <v>357</v>
      </c>
      <c r="BP39" s="1406" t="s">
        <v>358</v>
      </c>
      <c r="BQ39" s="1414">
        <v>140946.848233497</v>
      </c>
      <c r="BR39" s="1414">
        <v>140946.848233497</v>
      </c>
      <c r="BS39" s="1406" t="s">
        <v>357</v>
      </c>
      <c r="BT39" s="1406" t="s">
        <v>358</v>
      </c>
      <c r="BU39" s="1414">
        <v>145175.25368050099</v>
      </c>
      <c r="BV39" s="1484"/>
      <c r="BW39" s="1406" t="s">
        <v>357</v>
      </c>
      <c r="BX39" s="1406"/>
      <c r="BY39" s="1414">
        <v>149530.511290917</v>
      </c>
      <c r="BZ39" s="1484"/>
      <c r="CA39" s="1406" t="s">
        <v>357</v>
      </c>
      <c r="CB39" s="1406"/>
      <c r="CC39" s="1414">
        <v>154016.426629644</v>
      </c>
      <c r="CD39" s="1484"/>
      <c r="CE39" s="1406" t="s">
        <v>357</v>
      </c>
      <c r="CF39" s="1406"/>
      <c r="CG39" s="1414">
        <v>158636.919428533</v>
      </c>
      <c r="CH39" s="1484"/>
      <c r="CI39" s="1406" t="s">
        <v>357</v>
      </c>
      <c r="CJ39" s="1406"/>
      <c r="CK39" s="1414">
        <v>163396.027011389</v>
      </c>
      <c r="CL39" s="1484"/>
      <c r="CM39" s="1406" t="s">
        <v>357</v>
      </c>
      <c r="CN39" s="1406"/>
      <c r="CO39" s="1414">
        <v>168297.907821731</v>
      </c>
      <c r="CP39" s="1484"/>
      <c r="CQ39" s="1406" t="s">
        <v>357</v>
      </c>
      <c r="CR39" s="1406"/>
      <c r="CS39" s="1414">
        <v>173346.845056383</v>
      </c>
      <c r="CT39" s="1484"/>
      <c r="CU39" s="1406" t="s">
        <v>357</v>
      </c>
      <c r="CV39" s="1406"/>
      <c r="CW39" s="1414">
        <v>178547.250408074</v>
      </c>
      <c r="CX39" s="1484"/>
      <c r="CY39" s="1406" t="s">
        <v>357</v>
      </c>
      <c r="CZ39" s="1406"/>
      <c r="DA39" s="1414">
        <v>183903.66792031701</v>
      </c>
      <c r="DB39" s="1484"/>
      <c r="DC39" s="1406" t="s">
        <v>357</v>
      </c>
      <c r="DD39" s="1406"/>
      <c r="DE39" s="1414">
        <f t="shared" ref="DE39:DE49" si="28">+BE39+BI39+BM39+BQ39+BU39+BY39+CC39+CG39+CK39+CO39+CS39+CW39+DA39</f>
        <v>2014481.5128308721</v>
      </c>
      <c r="DF39" s="1406" t="s">
        <v>7</v>
      </c>
      <c r="DG39" s="1406" t="s">
        <v>94</v>
      </c>
      <c r="DH39" s="1406" t="s">
        <v>136</v>
      </c>
      <c r="DI39" s="1406" t="s">
        <v>137</v>
      </c>
      <c r="DJ39" s="1406" t="s">
        <v>134</v>
      </c>
      <c r="DK39" s="1406" t="s">
        <v>138</v>
      </c>
      <c r="DL39" s="1406" t="s">
        <v>359</v>
      </c>
      <c r="DM39" s="1407" t="s">
        <v>169</v>
      </c>
      <c r="DN39" s="1407" t="s">
        <v>170</v>
      </c>
      <c r="DO39" s="1407" t="s">
        <v>171</v>
      </c>
      <c r="DP39" s="1407" t="s">
        <v>172</v>
      </c>
      <c r="DQ39" s="1485" t="s">
        <v>173</v>
      </c>
    </row>
    <row r="40" spans="1:121" ht="25.5" customHeight="1" x14ac:dyDescent="0.2">
      <c r="A40" s="1404" t="s">
        <v>360</v>
      </c>
      <c r="B40" s="1405"/>
      <c r="C40" s="1404" t="s">
        <v>361</v>
      </c>
      <c r="D40" s="1406"/>
      <c r="E40" s="1407" t="s">
        <v>362</v>
      </c>
      <c r="F40" s="1404" t="s">
        <v>363</v>
      </c>
      <c r="G40" s="1406" t="s">
        <v>147</v>
      </c>
      <c r="H40" s="1406" t="s">
        <v>131</v>
      </c>
      <c r="I40" s="1406" t="s">
        <v>125</v>
      </c>
      <c r="J40" s="1406">
        <v>16</v>
      </c>
      <c r="K40" s="1406" t="s">
        <v>364</v>
      </c>
      <c r="L40" s="1406">
        <v>2020</v>
      </c>
      <c r="M40" s="1408">
        <v>43832</v>
      </c>
      <c r="N40" s="1408">
        <v>48213</v>
      </c>
      <c r="O40" s="1421"/>
      <c r="P40" s="1410">
        <v>7.6</v>
      </c>
      <c r="Q40" s="1410">
        <v>7.9</v>
      </c>
      <c r="R40" s="1410">
        <v>8.1999999999999993</v>
      </c>
      <c r="S40" s="1486">
        <v>8.5</v>
      </c>
      <c r="T40" s="1410">
        <v>8.8000000000000007</v>
      </c>
      <c r="U40" s="1410">
        <v>9.1</v>
      </c>
      <c r="V40" s="1410">
        <v>9.4</v>
      </c>
      <c r="W40" s="1410">
        <v>9.6999999999999993</v>
      </c>
      <c r="X40" s="1410">
        <v>10</v>
      </c>
      <c r="Y40" s="1410">
        <v>10.3</v>
      </c>
      <c r="Z40" s="1410">
        <v>10.6</v>
      </c>
      <c r="AA40" s="1410">
        <v>10.9</v>
      </c>
      <c r="AB40" s="1434">
        <v>1.1100000000000001</v>
      </c>
      <c r="AC40" s="1404" t="s">
        <v>365</v>
      </c>
      <c r="AD40" s="1406">
        <v>2</v>
      </c>
      <c r="AE40" s="1487" t="s">
        <v>366</v>
      </c>
      <c r="AF40" s="1406" t="s">
        <v>367</v>
      </c>
      <c r="AG40" s="1406" t="s">
        <v>368</v>
      </c>
      <c r="AH40" s="1406" t="s">
        <v>369</v>
      </c>
      <c r="AI40" s="1406" t="s">
        <v>154</v>
      </c>
      <c r="AJ40" s="1406" t="s">
        <v>83</v>
      </c>
      <c r="AK40" s="1406" t="s">
        <v>84</v>
      </c>
      <c r="AL40" s="1406"/>
      <c r="AM40" s="1421">
        <v>0</v>
      </c>
      <c r="AN40" s="1421">
        <v>2019</v>
      </c>
      <c r="AO40" s="1408">
        <v>43831</v>
      </c>
      <c r="AP40" s="1408">
        <v>47849</v>
      </c>
      <c r="AQ40" s="1406"/>
      <c r="AR40" s="1410">
        <v>8.3000000000000007</v>
      </c>
      <c r="AS40" s="1410">
        <v>16.600000000000001</v>
      </c>
      <c r="AT40" s="1410">
        <v>24.9</v>
      </c>
      <c r="AU40" s="1410">
        <v>33.200000000000003</v>
      </c>
      <c r="AV40" s="1410">
        <v>41.5</v>
      </c>
      <c r="AW40" s="1410">
        <v>49.8</v>
      </c>
      <c r="AX40" s="1410">
        <v>58.1</v>
      </c>
      <c r="AY40" s="1410">
        <v>66.400000000000006</v>
      </c>
      <c r="AZ40" s="1410">
        <v>74.7</v>
      </c>
      <c r="BA40" s="1410">
        <v>83</v>
      </c>
      <c r="BB40" s="1410">
        <v>91.3</v>
      </c>
      <c r="BC40" s="1406">
        <v>100</v>
      </c>
      <c r="BD40" s="1406">
        <v>100</v>
      </c>
      <c r="BE40" s="1414">
        <v>0</v>
      </c>
      <c r="BF40" s="1414">
        <v>0</v>
      </c>
      <c r="BG40" s="1406"/>
      <c r="BH40" s="1406"/>
      <c r="BI40" s="1414">
        <v>58.54</v>
      </c>
      <c r="BJ40" s="1432"/>
      <c r="BK40" s="1411" t="s">
        <v>93</v>
      </c>
      <c r="BL40" s="1406">
        <v>7828</v>
      </c>
      <c r="BM40" s="1414">
        <v>58.54</v>
      </c>
      <c r="BN40" s="1425"/>
      <c r="BO40" s="1411" t="s">
        <v>93</v>
      </c>
      <c r="BP40" s="1406">
        <v>7828</v>
      </c>
      <c r="BQ40" s="1414">
        <v>58.54</v>
      </c>
      <c r="BR40" s="1413"/>
      <c r="BS40" s="1411" t="s">
        <v>93</v>
      </c>
      <c r="BT40" s="1406">
        <v>7828</v>
      </c>
      <c r="BU40" s="1414">
        <v>58.54</v>
      </c>
      <c r="BV40" s="1413"/>
      <c r="BW40" s="1411" t="s">
        <v>93</v>
      </c>
      <c r="BX40" s="1406">
        <v>7828</v>
      </c>
      <c r="BY40" s="1414">
        <v>58.54</v>
      </c>
      <c r="BZ40" s="1413"/>
      <c r="CA40" s="1411" t="s">
        <v>93</v>
      </c>
      <c r="CB40" s="1406">
        <v>7828</v>
      </c>
      <c r="CC40" s="1414">
        <v>58.54</v>
      </c>
      <c r="CD40" s="1413"/>
      <c r="CE40" s="1411" t="s">
        <v>93</v>
      </c>
      <c r="CF40" s="1406"/>
      <c r="CG40" s="1414">
        <v>58.54</v>
      </c>
      <c r="CH40" s="1413"/>
      <c r="CI40" s="1411" t="s">
        <v>93</v>
      </c>
      <c r="CJ40" s="1406"/>
      <c r="CK40" s="1414">
        <v>58.54</v>
      </c>
      <c r="CL40" s="1413"/>
      <c r="CM40" s="1411" t="s">
        <v>93</v>
      </c>
      <c r="CN40" s="1406"/>
      <c r="CO40" s="1414">
        <v>58.54</v>
      </c>
      <c r="CP40" s="1413"/>
      <c r="CQ40" s="1411" t="s">
        <v>93</v>
      </c>
      <c r="CR40" s="1406"/>
      <c r="CS40" s="1414">
        <v>58.54</v>
      </c>
      <c r="CT40" s="1413"/>
      <c r="CU40" s="1411" t="s">
        <v>93</v>
      </c>
      <c r="CV40" s="1406"/>
      <c r="CW40" s="1414">
        <v>58.54</v>
      </c>
      <c r="CX40" s="1413"/>
      <c r="CY40" s="1411" t="s">
        <v>93</v>
      </c>
      <c r="CZ40" s="1406"/>
      <c r="DA40" s="1414">
        <v>58.54</v>
      </c>
      <c r="DB40" s="1432"/>
      <c r="DC40" s="1411" t="s">
        <v>93</v>
      </c>
      <c r="DD40" s="1407"/>
      <c r="DE40" s="1414">
        <f t="shared" si="28"/>
        <v>702.4799999999999</v>
      </c>
      <c r="DF40" s="1406" t="s">
        <v>11</v>
      </c>
      <c r="DG40" s="1406" t="s">
        <v>155</v>
      </c>
      <c r="DH40" s="1407" t="s">
        <v>370</v>
      </c>
      <c r="DI40" s="1407" t="s">
        <v>371</v>
      </c>
      <c r="DJ40" s="1407">
        <v>3649090</v>
      </c>
      <c r="DK40" s="1488" t="s">
        <v>372</v>
      </c>
      <c r="DL40" s="1406" t="s">
        <v>11</v>
      </c>
      <c r="DM40" s="1407" t="s">
        <v>155</v>
      </c>
      <c r="DN40" s="1407" t="s">
        <v>373</v>
      </c>
      <c r="DO40" s="1407" t="s">
        <v>374</v>
      </c>
      <c r="DP40" s="1407" t="s">
        <v>375</v>
      </c>
      <c r="DQ40" s="1488" t="s">
        <v>103</v>
      </c>
    </row>
    <row r="41" spans="1:121" ht="25.5" customHeight="1" x14ac:dyDescent="0.2">
      <c r="A41" s="1404" t="s">
        <v>360</v>
      </c>
      <c r="B41" s="1405"/>
      <c r="C41" s="1404" t="s">
        <v>361</v>
      </c>
      <c r="D41" s="1406"/>
      <c r="E41" s="1404" t="s">
        <v>362</v>
      </c>
      <c r="F41" s="1404" t="s">
        <v>363</v>
      </c>
      <c r="G41" s="1406" t="s">
        <v>147</v>
      </c>
      <c r="H41" s="1406" t="s">
        <v>131</v>
      </c>
      <c r="I41" s="1406" t="s">
        <v>125</v>
      </c>
      <c r="J41" s="1406">
        <v>16</v>
      </c>
      <c r="K41" s="1406" t="s">
        <v>364</v>
      </c>
      <c r="L41" s="1406">
        <v>2020</v>
      </c>
      <c r="M41" s="1408">
        <v>43832</v>
      </c>
      <c r="N41" s="1408">
        <v>48213</v>
      </c>
      <c r="O41" s="1421"/>
      <c r="P41" s="1410">
        <v>7.6</v>
      </c>
      <c r="Q41" s="1410">
        <v>7.9</v>
      </c>
      <c r="R41" s="1410">
        <v>8.1999999999999993</v>
      </c>
      <c r="S41" s="1410">
        <v>8.5</v>
      </c>
      <c r="T41" s="1410">
        <v>8.8000000000000007</v>
      </c>
      <c r="U41" s="1410">
        <v>9.1</v>
      </c>
      <c r="V41" s="1410">
        <v>9.4</v>
      </c>
      <c r="W41" s="1410">
        <v>9.6999999999999993</v>
      </c>
      <c r="X41" s="1410">
        <v>10</v>
      </c>
      <c r="Y41" s="1410">
        <v>10.3</v>
      </c>
      <c r="Z41" s="1410">
        <v>10.6</v>
      </c>
      <c r="AA41" s="1410">
        <v>10.9</v>
      </c>
      <c r="AB41" s="1434">
        <v>1.1100000000000001</v>
      </c>
      <c r="AC41" s="1404" t="s">
        <v>376</v>
      </c>
      <c r="AD41" s="1406">
        <v>2</v>
      </c>
      <c r="AE41" s="1404" t="s">
        <v>377</v>
      </c>
      <c r="AF41" s="1404" t="s">
        <v>1262</v>
      </c>
      <c r="AG41" s="1406" t="s">
        <v>368</v>
      </c>
      <c r="AH41" s="1404" t="s">
        <v>369</v>
      </c>
      <c r="AI41" s="1406" t="s">
        <v>327</v>
      </c>
      <c r="AJ41" s="1407" t="s">
        <v>83</v>
      </c>
      <c r="AK41" s="1406" t="s">
        <v>92</v>
      </c>
      <c r="AL41" s="1406"/>
      <c r="AM41" s="1407">
        <v>0</v>
      </c>
      <c r="AN41" s="1407">
        <v>2019</v>
      </c>
      <c r="AO41" s="1462">
        <v>43831</v>
      </c>
      <c r="AP41" s="1482">
        <v>45291</v>
      </c>
      <c r="AQ41" s="1463"/>
      <c r="AR41" s="1463">
        <v>0.15</v>
      </c>
      <c r="AS41" s="1463">
        <v>0.3</v>
      </c>
      <c r="AT41" s="1463">
        <v>0.65</v>
      </c>
      <c r="AU41" s="1463">
        <v>1</v>
      </c>
      <c r="AV41" s="1463"/>
      <c r="AW41" s="1463"/>
      <c r="AX41" s="1463"/>
      <c r="AY41" s="1463"/>
      <c r="AZ41" s="1463"/>
      <c r="BA41" s="1463"/>
      <c r="BB41" s="1463"/>
      <c r="BC41" s="1463"/>
      <c r="BD41" s="1419">
        <v>1</v>
      </c>
      <c r="BE41" s="1414">
        <v>0</v>
      </c>
      <c r="BF41" s="1414">
        <v>0</v>
      </c>
      <c r="BG41" s="1407"/>
      <c r="BH41" s="1407"/>
      <c r="BI41" s="1414">
        <v>57.5</v>
      </c>
      <c r="BJ41" s="1413"/>
      <c r="BK41" s="1411" t="s">
        <v>93</v>
      </c>
      <c r="BL41" s="1407"/>
      <c r="BM41" s="1414">
        <v>59.8</v>
      </c>
      <c r="BN41" s="1413"/>
      <c r="BO41" s="1411" t="s">
        <v>93</v>
      </c>
      <c r="BP41" s="1432"/>
      <c r="BQ41" s="1414">
        <v>405.6</v>
      </c>
      <c r="BR41" s="1413"/>
      <c r="BS41" s="1411" t="s">
        <v>93</v>
      </c>
      <c r="BT41" s="1432"/>
      <c r="BU41" s="1414">
        <v>73.11</v>
      </c>
      <c r="BV41" s="1414"/>
      <c r="BW41" s="1411" t="s">
        <v>93</v>
      </c>
      <c r="BX41" s="1432"/>
      <c r="BY41" s="1414">
        <v>0</v>
      </c>
      <c r="BZ41" s="1413"/>
      <c r="CA41" s="1411" t="s">
        <v>93</v>
      </c>
      <c r="CB41" s="1432"/>
      <c r="CC41" s="1414">
        <v>0</v>
      </c>
      <c r="CD41" s="1413"/>
      <c r="CE41" s="1411" t="s">
        <v>93</v>
      </c>
      <c r="CF41" s="1432"/>
      <c r="CG41" s="1414">
        <v>0</v>
      </c>
      <c r="CH41" s="1413"/>
      <c r="CI41" s="1411" t="s">
        <v>93</v>
      </c>
      <c r="CJ41" s="1432"/>
      <c r="CK41" s="1414">
        <v>0</v>
      </c>
      <c r="CL41" s="1413"/>
      <c r="CM41" s="1411" t="s">
        <v>93</v>
      </c>
      <c r="CN41" s="1432"/>
      <c r="CO41" s="1414">
        <v>0</v>
      </c>
      <c r="CP41" s="1413"/>
      <c r="CQ41" s="1411" t="s">
        <v>93</v>
      </c>
      <c r="CR41" s="1432"/>
      <c r="CS41" s="1414">
        <v>0</v>
      </c>
      <c r="CT41" s="1413"/>
      <c r="CU41" s="1411" t="s">
        <v>93</v>
      </c>
      <c r="CV41" s="1432"/>
      <c r="CW41" s="1414">
        <v>0</v>
      </c>
      <c r="CX41" s="1413"/>
      <c r="CY41" s="1411" t="s">
        <v>93</v>
      </c>
      <c r="CZ41" s="1432"/>
      <c r="DA41" s="1414">
        <v>0</v>
      </c>
      <c r="DB41" s="1413"/>
      <c r="DC41" s="1411" t="s">
        <v>93</v>
      </c>
      <c r="DD41" s="1407"/>
      <c r="DE41" s="1414">
        <f t="shared" si="28"/>
        <v>596.01</v>
      </c>
      <c r="DF41" s="1413" t="s">
        <v>297</v>
      </c>
      <c r="DG41" s="1406" t="s">
        <v>298</v>
      </c>
      <c r="DH41" s="1406" t="s">
        <v>299</v>
      </c>
      <c r="DI41" s="1406" t="s">
        <v>300</v>
      </c>
      <c r="DJ41" s="1406" t="s">
        <v>301</v>
      </c>
      <c r="DK41" s="1415" t="s">
        <v>302</v>
      </c>
      <c r="DL41" s="1413" t="s">
        <v>297</v>
      </c>
      <c r="DM41" s="1406" t="s">
        <v>298</v>
      </c>
      <c r="DN41" s="1406" t="s">
        <v>299</v>
      </c>
      <c r="DO41" s="1406" t="s">
        <v>300</v>
      </c>
      <c r="DP41" s="1406" t="s">
        <v>301</v>
      </c>
      <c r="DQ41" s="1415" t="s">
        <v>302</v>
      </c>
    </row>
    <row r="42" spans="1:121" ht="25.5" customHeight="1" x14ac:dyDescent="0.2">
      <c r="A42" s="1404" t="s">
        <v>360</v>
      </c>
      <c r="B42" s="1405"/>
      <c r="C42" s="1404" t="s">
        <v>361</v>
      </c>
      <c r="D42" s="1406"/>
      <c r="E42" s="1404" t="s">
        <v>362</v>
      </c>
      <c r="F42" s="1404" t="s">
        <v>363</v>
      </c>
      <c r="G42" s="1406" t="s">
        <v>147</v>
      </c>
      <c r="H42" s="1406" t="s">
        <v>131</v>
      </c>
      <c r="I42" s="1406" t="s">
        <v>125</v>
      </c>
      <c r="J42" s="1406">
        <v>16</v>
      </c>
      <c r="K42" s="1406" t="s">
        <v>364</v>
      </c>
      <c r="L42" s="1406">
        <v>2020</v>
      </c>
      <c r="M42" s="1408">
        <v>43832</v>
      </c>
      <c r="N42" s="1408">
        <v>48213</v>
      </c>
      <c r="O42" s="1421"/>
      <c r="P42" s="1410">
        <v>7.6</v>
      </c>
      <c r="Q42" s="1410">
        <v>7.9</v>
      </c>
      <c r="R42" s="1410">
        <v>8.1999999999999993</v>
      </c>
      <c r="S42" s="1410">
        <v>8.5</v>
      </c>
      <c r="T42" s="1410">
        <v>8.8000000000000007</v>
      </c>
      <c r="U42" s="1410">
        <v>9.1</v>
      </c>
      <c r="V42" s="1410">
        <v>9.4</v>
      </c>
      <c r="W42" s="1410">
        <v>9.6999999999999993</v>
      </c>
      <c r="X42" s="1410">
        <v>10</v>
      </c>
      <c r="Y42" s="1410">
        <v>10.3</v>
      </c>
      <c r="Z42" s="1410">
        <v>10.6</v>
      </c>
      <c r="AA42" s="1410">
        <v>10.9</v>
      </c>
      <c r="AB42" s="1434">
        <v>1.1100000000000001</v>
      </c>
      <c r="AC42" s="1404" t="s">
        <v>378</v>
      </c>
      <c r="AD42" s="1406">
        <v>2</v>
      </c>
      <c r="AE42" s="1404" t="s">
        <v>379</v>
      </c>
      <c r="AF42" s="1404" t="s">
        <v>380</v>
      </c>
      <c r="AG42" s="1406" t="s">
        <v>368</v>
      </c>
      <c r="AH42" s="1404" t="s">
        <v>369</v>
      </c>
      <c r="AI42" s="1406" t="s">
        <v>327</v>
      </c>
      <c r="AJ42" s="1407" t="s">
        <v>83</v>
      </c>
      <c r="AK42" s="1406" t="s">
        <v>92</v>
      </c>
      <c r="AL42" s="1407"/>
      <c r="AM42" s="1407">
        <v>0</v>
      </c>
      <c r="AN42" s="1407">
        <v>2023</v>
      </c>
      <c r="AO42" s="1462">
        <v>45292</v>
      </c>
      <c r="AP42" s="1462">
        <v>48213</v>
      </c>
      <c r="AQ42" s="1407"/>
      <c r="AR42" s="1463"/>
      <c r="AS42" s="1463"/>
      <c r="AT42" s="1463"/>
      <c r="AU42" s="1463"/>
      <c r="AV42" s="1428">
        <v>35</v>
      </c>
      <c r="AW42" s="1428">
        <v>50</v>
      </c>
      <c r="AX42" s="1428">
        <v>65</v>
      </c>
      <c r="AY42" s="1428">
        <v>80</v>
      </c>
      <c r="AZ42" s="1428">
        <v>95</v>
      </c>
      <c r="BA42" s="1428">
        <v>110</v>
      </c>
      <c r="BB42" s="1428">
        <v>125</v>
      </c>
      <c r="BC42" s="1428">
        <v>140</v>
      </c>
      <c r="BD42" s="1428">
        <v>140</v>
      </c>
      <c r="BE42" s="1414">
        <v>0</v>
      </c>
      <c r="BF42" s="1414">
        <v>0</v>
      </c>
      <c r="BG42" s="1407"/>
      <c r="BH42" s="1407"/>
      <c r="BI42" s="1414">
        <v>0</v>
      </c>
      <c r="BJ42" s="1413"/>
      <c r="BK42" s="1406"/>
      <c r="BL42" s="1407"/>
      <c r="BM42" s="1414">
        <v>0</v>
      </c>
      <c r="BN42" s="1432"/>
      <c r="BO42" s="1432"/>
      <c r="BP42" s="1432"/>
      <c r="BQ42" s="1414">
        <v>0</v>
      </c>
      <c r="BR42" s="1432"/>
      <c r="BS42" s="1432"/>
      <c r="BT42" s="1432"/>
      <c r="BU42" s="1414">
        <v>0</v>
      </c>
      <c r="BV42" s="1432"/>
      <c r="BW42" s="1432"/>
      <c r="BX42" s="1432"/>
      <c r="BY42" s="1414">
        <v>76.040000000000006</v>
      </c>
      <c r="BZ42" s="1413"/>
      <c r="CA42" s="1489" t="s">
        <v>381</v>
      </c>
      <c r="CB42" s="1432"/>
      <c r="CC42" s="1414">
        <v>103.41</v>
      </c>
      <c r="CD42" s="1413"/>
      <c r="CE42" s="1489" t="s">
        <v>381</v>
      </c>
      <c r="CF42" s="1432"/>
      <c r="CG42" s="1414">
        <v>82.24</v>
      </c>
      <c r="CH42" s="1413"/>
      <c r="CI42" s="1489" t="s">
        <v>381</v>
      </c>
      <c r="CJ42" s="1432"/>
      <c r="CK42" s="1414">
        <v>85.53</v>
      </c>
      <c r="CL42" s="1413"/>
      <c r="CM42" s="1489" t="s">
        <v>381</v>
      </c>
      <c r="CN42" s="1432"/>
      <c r="CO42" s="1414">
        <v>88.95</v>
      </c>
      <c r="CP42" s="1413"/>
      <c r="CQ42" s="1489" t="s">
        <v>381</v>
      </c>
      <c r="CR42" s="1432"/>
      <c r="CS42" s="1414">
        <v>92.51</v>
      </c>
      <c r="CT42" s="1413"/>
      <c r="CU42" s="1489" t="s">
        <v>381</v>
      </c>
      <c r="CV42" s="1432"/>
      <c r="CW42" s="1414">
        <v>96.21</v>
      </c>
      <c r="CX42" s="1413"/>
      <c r="CY42" s="1489" t="s">
        <v>381</v>
      </c>
      <c r="CZ42" s="1432"/>
      <c r="DA42" s="1414">
        <v>100.06</v>
      </c>
      <c r="DB42" s="1413"/>
      <c r="DC42" s="1489" t="s">
        <v>381</v>
      </c>
      <c r="DD42" s="1407"/>
      <c r="DE42" s="1414">
        <f t="shared" si="28"/>
        <v>724.95</v>
      </c>
      <c r="DF42" s="1413" t="s">
        <v>297</v>
      </c>
      <c r="DG42" s="1406" t="s">
        <v>298</v>
      </c>
      <c r="DH42" s="1406" t="s">
        <v>299</v>
      </c>
      <c r="DI42" s="1406" t="s">
        <v>300</v>
      </c>
      <c r="DJ42" s="1406" t="s">
        <v>301</v>
      </c>
      <c r="DK42" s="1415" t="s">
        <v>302</v>
      </c>
      <c r="DL42" s="1413" t="s">
        <v>297</v>
      </c>
      <c r="DM42" s="1406" t="s">
        <v>298</v>
      </c>
      <c r="DN42" s="1406" t="s">
        <v>299</v>
      </c>
      <c r="DO42" s="1406" t="s">
        <v>300</v>
      </c>
      <c r="DP42" s="1406" t="s">
        <v>301</v>
      </c>
      <c r="DQ42" s="1415" t="s">
        <v>302</v>
      </c>
    </row>
    <row r="43" spans="1:121" ht="25.5" customHeight="1" x14ac:dyDescent="0.2">
      <c r="A43" s="1404" t="s">
        <v>360</v>
      </c>
      <c r="B43" s="1405"/>
      <c r="C43" s="1404" t="s">
        <v>361</v>
      </c>
      <c r="D43" s="1406"/>
      <c r="E43" s="1407" t="s">
        <v>362</v>
      </c>
      <c r="F43" s="1404" t="s">
        <v>363</v>
      </c>
      <c r="G43" s="1406" t="s">
        <v>147</v>
      </c>
      <c r="H43" s="1406" t="s">
        <v>131</v>
      </c>
      <c r="I43" s="1406" t="s">
        <v>125</v>
      </c>
      <c r="J43" s="1406">
        <v>16</v>
      </c>
      <c r="K43" s="1406" t="s">
        <v>364</v>
      </c>
      <c r="L43" s="1406">
        <v>2020</v>
      </c>
      <c r="M43" s="1408">
        <v>43832</v>
      </c>
      <c r="N43" s="1408">
        <v>48213</v>
      </c>
      <c r="O43" s="1421"/>
      <c r="P43" s="1410">
        <v>7.6</v>
      </c>
      <c r="Q43" s="1410">
        <v>7.9</v>
      </c>
      <c r="R43" s="1410">
        <v>8.1999999999999993</v>
      </c>
      <c r="S43" s="1410">
        <v>8.5</v>
      </c>
      <c r="T43" s="1410">
        <v>8.8000000000000007</v>
      </c>
      <c r="U43" s="1410">
        <v>9.1</v>
      </c>
      <c r="V43" s="1410">
        <v>9.4</v>
      </c>
      <c r="W43" s="1410">
        <v>9.6999999999999993</v>
      </c>
      <c r="X43" s="1410">
        <v>10</v>
      </c>
      <c r="Y43" s="1410">
        <v>10.3</v>
      </c>
      <c r="Z43" s="1410">
        <v>10.6</v>
      </c>
      <c r="AA43" s="1410">
        <v>10.9</v>
      </c>
      <c r="AB43" s="1434">
        <v>1.1100000000000001</v>
      </c>
      <c r="AC43" s="1404" t="s">
        <v>382</v>
      </c>
      <c r="AD43" s="1406">
        <v>2</v>
      </c>
      <c r="AE43" s="1406" t="s">
        <v>383</v>
      </c>
      <c r="AF43" s="1404" t="s">
        <v>384</v>
      </c>
      <c r="AG43" s="1406" t="s">
        <v>152</v>
      </c>
      <c r="AH43" s="1406" t="s">
        <v>385</v>
      </c>
      <c r="AI43" s="1406" t="s">
        <v>386</v>
      </c>
      <c r="AJ43" s="1406" t="s">
        <v>131</v>
      </c>
      <c r="AK43" s="1411" t="s">
        <v>84</v>
      </c>
      <c r="AL43" s="1411" t="s">
        <v>84</v>
      </c>
      <c r="AM43" s="1406">
        <v>0</v>
      </c>
      <c r="AN43" s="1406">
        <v>2019</v>
      </c>
      <c r="AO43" s="1482">
        <v>43466</v>
      </c>
      <c r="AP43" s="1482">
        <v>48213</v>
      </c>
      <c r="AQ43" s="1405">
        <v>344</v>
      </c>
      <c r="AR43" s="1405">
        <v>2000</v>
      </c>
      <c r="AS43" s="1405">
        <v>2000</v>
      </c>
      <c r="AT43" s="1405">
        <v>1730</v>
      </c>
      <c r="AU43" s="1405">
        <v>1348</v>
      </c>
      <c r="AV43" s="1405">
        <v>1348</v>
      </c>
      <c r="AW43" s="1405">
        <v>1348</v>
      </c>
      <c r="AX43" s="1405">
        <v>1348</v>
      </c>
      <c r="AY43" s="1405">
        <v>1348</v>
      </c>
      <c r="AZ43" s="1405">
        <v>1348</v>
      </c>
      <c r="BA43" s="1405">
        <v>1348</v>
      </c>
      <c r="BB43" s="1405">
        <v>1348</v>
      </c>
      <c r="BC43" s="1405">
        <v>1348</v>
      </c>
      <c r="BD43" s="1483">
        <f>SUM(AQ43:BC43)</f>
        <v>18206</v>
      </c>
      <c r="BE43" s="1414">
        <v>28.731182795698899</v>
      </c>
      <c r="BF43" s="1414">
        <v>28.731182795698899</v>
      </c>
      <c r="BG43" s="1406" t="s">
        <v>387</v>
      </c>
      <c r="BH43" s="1406" t="s">
        <v>388</v>
      </c>
      <c r="BI43" s="1414">
        <v>172.04301075268799</v>
      </c>
      <c r="BJ43" s="1414">
        <v>172.04301075268799</v>
      </c>
      <c r="BK43" s="1407" t="s">
        <v>387</v>
      </c>
      <c r="BL43" s="1406" t="s">
        <v>388</v>
      </c>
      <c r="BM43" s="1414">
        <v>172.04301075268799</v>
      </c>
      <c r="BN43" s="1414">
        <v>172.04301075268799</v>
      </c>
      <c r="BO43" s="1407" t="s">
        <v>387</v>
      </c>
      <c r="BP43" s="1406" t="s">
        <v>388</v>
      </c>
      <c r="BQ43" s="1414">
        <v>148.81720430107501</v>
      </c>
      <c r="BR43" s="1414">
        <v>148.81720430107501</v>
      </c>
      <c r="BS43" s="1407" t="s">
        <v>387</v>
      </c>
      <c r="BT43" s="1406" t="s">
        <v>388</v>
      </c>
      <c r="BU43" s="1414">
        <v>115.95698924731199</v>
      </c>
      <c r="BV43" s="1484"/>
      <c r="BW43" s="1407" t="s">
        <v>387</v>
      </c>
      <c r="BX43" s="1406"/>
      <c r="BY43" s="1414">
        <v>115.95698924731199</v>
      </c>
      <c r="BZ43" s="1484"/>
      <c r="CA43" s="1407" t="s">
        <v>387</v>
      </c>
      <c r="CB43" s="1406"/>
      <c r="CC43" s="1414">
        <v>115.95698924731199</v>
      </c>
      <c r="CD43" s="1484"/>
      <c r="CE43" s="1407" t="s">
        <v>387</v>
      </c>
      <c r="CF43" s="1406"/>
      <c r="CG43" s="1414">
        <v>115.95698924731199</v>
      </c>
      <c r="CH43" s="1484"/>
      <c r="CI43" s="1407" t="s">
        <v>387</v>
      </c>
      <c r="CJ43" s="1406"/>
      <c r="CK43" s="1414">
        <v>115.95698924731199</v>
      </c>
      <c r="CL43" s="1484"/>
      <c r="CM43" s="1406" t="s">
        <v>387</v>
      </c>
      <c r="CN43" s="1406"/>
      <c r="CO43" s="1414">
        <v>115.95698924731199</v>
      </c>
      <c r="CP43" s="1484"/>
      <c r="CQ43" s="1407" t="s">
        <v>387</v>
      </c>
      <c r="CR43" s="1406"/>
      <c r="CS43" s="1414">
        <v>115.95698924731199</v>
      </c>
      <c r="CT43" s="1484"/>
      <c r="CU43" s="1407" t="s">
        <v>387</v>
      </c>
      <c r="CV43" s="1406"/>
      <c r="CW43" s="1414">
        <v>115.95698924731199</v>
      </c>
      <c r="CX43" s="1484"/>
      <c r="CY43" s="1407" t="s">
        <v>387</v>
      </c>
      <c r="CZ43" s="1406"/>
      <c r="DA43" s="1414">
        <v>115.95698924731199</v>
      </c>
      <c r="DB43" s="1484"/>
      <c r="DC43" s="1407" t="s">
        <v>387</v>
      </c>
      <c r="DD43" s="1406"/>
      <c r="DE43" s="1414">
        <f t="shared" si="28"/>
        <v>1565.2473118279581</v>
      </c>
      <c r="DF43" s="1406" t="s">
        <v>11</v>
      </c>
      <c r="DG43" s="1407" t="s">
        <v>155</v>
      </c>
      <c r="DH43" s="1407" t="s">
        <v>319</v>
      </c>
      <c r="DI43" s="1407" t="s">
        <v>389</v>
      </c>
      <c r="DJ43" s="1407" t="s">
        <v>390</v>
      </c>
      <c r="DK43" s="1490" t="s">
        <v>391</v>
      </c>
      <c r="DL43" s="1406" t="s">
        <v>359</v>
      </c>
      <c r="DM43" s="1407" t="s">
        <v>169</v>
      </c>
      <c r="DN43" s="1407" t="s">
        <v>170</v>
      </c>
      <c r="DO43" s="1407" t="s">
        <v>171</v>
      </c>
      <c r="DP43" s="1407" t="s">
        <v>172</v>
      </c>
      <c r="DQ43" s="1491" t="s">
        <v>173</v>
      </c>
    </row>
    <row r="44" spans="1:121" ht="25.5" customHeight="1" x14ac:dyDescent="0.2">
      <c r="A44" s="1406" t="s">
        <v>360</v>
      </c>
      <c r="B44" s="1405"/>
      <c r="C44" s="1404" t="s">
        <v>361</v>
      </c>
      <c r="D44" s="1406"/>
      <c r="E44" s="1407" t="s">
        <v>362</v>
      </c>
      <c r="F44" s="1404" t="s">
        <v>363</v>
      </c>
      <c r="G44" s="1406" t="s">
        <v>147</v>
      </c>
      <c r="H44" s="1406" t="s">
        <v>131</v>
      </c>
      <c r="I44" s="1406" t="s">
        <v>125</v>
      </c>
      <c r="J44" s="1406">
        <v>16</v>
      </c>
      <c r="K44" s="1406" t="s">
        <v>364</v>
      </c>
      <c r="L44" s="1406">
        <v>2020</v>
      </c>
      <c r="M44" s="1408">
        <v>43832</v>
      </c>
      <c r="N44" s="1408">
        <v>48213</v>
      </c>
      <c r="O44" s="1421"/>
      <c r="P44" s="1410">
        <v>7.6</v>
      </c>
      <c r="Q44" s="1410">
        <v>7.9</v>
      </c>
      <c r="R44" s="1410">
        <v>8.1999999999999993</v>
      </c>
      <c r="S44" s="1410">
        <v>8.5</v>
      </c>
      <c r="T44" s="1410">
        <v>8.8000000000000007</v>
      </c>
      <c r="U44" s="1410">
        <v>9.1</v>
      </c>
      <c r="V44" s="1410">
        <v>9.4</v>
      </c>
      <c r="W44" s="1410">
        <v>9.6999999999999993</v>
      </c>
      <c r="X44" s="1410">
        <v>10</v>
      </c>
      <c r="Y44" s="1410">
        <v>10.3</v>
      </c>
      <c r="Z44" s="1410">
        <v>10.6</v>
      </c>
      <c r="AA44" s="1410">
        <v>10.9</v>
      </c>
      <c r="AB44" s="1434">
        <v>1.1100000000000001</v>
      </c>
      <c r="AC44" s="1404" t="s">
        <v>392</v>
      </c>
      <c r="AD44" s="1406">
        <v>2</v>
      </c>
      <c r="AE44" s="1406" t="s">
        <v>393</v>
      </c>
      <c r="AF44" s="1406" t="s">
        <v>394</v>
      </c>
      <c r="AG44" s="1406" t="s">
        <v>368</v>
      </c>
      <c r="AH44" s="1406" t="s">
        <v>369</v>
      </c>
      <c r="AI44" s="1406" t="s">
        <v>395</v>
      </c>
      <c r="AJ44" s="1406" t="s">
        <v>124</v>
      </c>
      <c r="AK44" s="1406" t="s">
        <v>84</v>
      </c>
      <c r="AL44" s="1406">
        <v>54</v>
      </c>
      <c r="AM44" s="1456">
        <v>0.3</v>
      </c>
      <c r="AN44" s="1411">
        <v>2019</v>
      </c>
      <c r="AO44" s="1408">
        <v>44197</v>
      </c>
      <c r="AP44" s="1462">
        <v>48213</v>
      </c>
      <c r="AQ44" s="1411"/>
      <c r="AR44" s="1456"/>
      <c r="AS44" s="1456"/>
      <c r="AT44" s="1456">
        <v>0.8</v>
      </c>
      <c r="AU44" s="1456">
        <v>0.8</v>
      </c>
      <c r="AV44" s="1456">
        <v>0.8</v>
      </c>
      <c r="AW44" s="1456">
        <v>0.8</v>
      </c>
      <c r="AX44" s="1456">
        <v>0.8</v>
      </c>
      <c r="AY44" s="1456">
        <v>0.8</v>
      </c>
      <c r="AZ44" s="1456">
        <v>0.8</v>
      </c>
      <c r="BA44" s="1456">
        <v>0.8</v>
      </c>
      <c r="BB44" s="1456">
        <v>0.8</v>
      </c>
      <c r="BC44" s="1456">
        <v>0.8</v>
      </c>
      <c r="BD44" s="1419">
        <v>0.8</v>
      </c>
      <c r="BE44" s="1414">
        <v>0</v>
      </c>
      <c r="BF44" s="1414">
        <v>0</v>
      </c>
      <c r="BG44" s="1406"/>
      <c r="BH44" s="1406"/>
      <c r="BI44" s="1414">
        <v>0</v>
      </c>
      <c r="BJ44" s="1492"/>
      <c r="BK44" s="1406"/>
      <c r="BL44" s="1407"/>
      <c r="BM44" s="1414">
        <v>615</v>
      </c>
      <c r="BN44" s="1492"/>
      <c r="BO44" s="1489" t="s">
        <v>381</v>
      </c>
      <c r="BP44" s="1406">
        <v>7745</v>
      </c>
      <c r="BQ44" s="1414">
        <v>615</v>
      </c>
      <c r="BR44" s="1493"/>
      <c r="BS44" s="1489" t="s">
        <v>381</v>
      </c>
      <c r="BT44" s="1406">
        <v>7745</v>
      </c>
      <c r="BU44" s="1414">
        <v>615</v>
      </c>
      <c r="BV44" s="1493"/>
      <c r="BW44" s="1489" t="s">
        <v>381</v>
      </c>
      <c r="BX44" s="1406">
        <v>7745</v>
      </c>
      <c r="BY44" s="1414">
        <v>615</v>
      </c>
      <c r="BZ44" s="1493"/>
      <c r="CA44" s="1489" t="s">
        <v>381</v>
      </c>
      <c r="CB44" s="1406">
        <v>7745</v>
      </c>
      <c r="CC44" s="1414">
        <v>615</v>
      </c>
      <c r="CD44" s="1493"/>
      <c r="CE44" s="1489" t="s">
        <v>381</v>
      </c>
      <c r="CF44" s="1417"/>
      <c r="CG44" s="1414">
        <v>615</v>
      </c>
      <c r="CH44" s="1493"/>
      <c r="CI44" s="1489" t="s">
        <v>381</v>
      </c>
      <c r="CJ44" s="1417"/>
      <c r="CK44" s="1414">
        <v>615</v>
      </c>
      <c r="CL44" s="1493"/>
      <c r="CM44" s="1489" t="s">
        <v>381</v>
      </c>
      <c r="CN44" s="1417"/>
      <c r="CO44" s="1414">
        <v>615</v>
      </c>
      <c r="CP44" s="1493"/>
      <c r="CQ44" s="1489" t="s">
        <v>381</v>
      </c>
      <c r="CR44" s="1417"/>
      <c r="CS44" s="1414">
        <v>615</v>
      </c>
      <c r="CT44" s="1493"/>
      <c r="CU44" s="1489" t="s">
        <v>381</v>
      </c>
      <c r="CV44" s="1417"/>
      <c r="CW44" s="1414">
        <v>615</v>
      </c>
      <c r="CX44" s="1493"/>
      <c r="CY44" s="1489" t="s">
        <v>381</v>
      </c>
      <c r="CZ44" s="1417"/>
      <c r="DA44" s="1414">
        <v>615</v>
      </c>
      <c r="DB44" s="1493"/>
      <c r="DC44" s="1489" t="s">
        <v>381</v>
      </c>
      <c r="DD44" s="1494"/>
      <c r="DE44" s="1414">
        <f t="shared" si="28"/>
        <v>6765</v>
      </c>
      <c r="DF44" s="1406" t="s">
        <v>11</v>
      </c>
      <c r="DG44" s="1407" t="s">
        <v>155</v>
      </c>
      <c r="DH44" s="1407" t="s">
        <v>396</v>
      </c>
      <c r="DI44" s="1407" t="s">
        <v>397</v>
      </c>
      <c r="DJ44" s="1407" t="s">
        <v>321</v>
      </c>
      <c r="DK44" s="1407" t="s">
        <v>398</v>
      </c>
      <c r="DL44" s="1406" t="s">
        <v>331</v>
      </c>
      <c r="DM44" s="1407" t="s">
        <v>332</v>
      </c>
      <c r="DN44" s="1407" t="s">
        <v>333</v>
      </c>
      <c r="DO44" s="1407" t="s">
        <v>334</v>
      </c>
      <c r="DP44" s="1407" t="s">
        <v>335</v>
      </c>
      <c r="DQ44" s="1407" t="s">
        <v>336</v>
      </c>
    </row>
    <row r="45" spans="1:121" ht="25.5" customHeight="1" x14ac:dyDescent="0.2">
      <c r="A45" s="1406" t="s">
        <v>360</v>
      </c>
      <c r="B45" s="1405"/>
      <c r="C45" s="1407" t="s">
        <v>399</v>
      </c>
      <c r="D45" s="1406">
        <v>5</v>
      </c>
      <c r="E45" s="1407" t="s">
        <v>400</v>
      </c>
      <c r="F45" s="1404" t="s">
        <v>401</v>
      </c>
      <c r="G45" s="1406" t="s">
        <v>402</v>
      </c>
      <c r="H45" s="1406" t="s">
        <v>83</v>
      </c>
      <c r="I45" s="1406" t="s">
        <v>125</v>
      </c>
      <c r="J45" s="1407">
        <v>16</v>
      </c>
      <c r="K45" s="1406">
        <v>0</v>
      </c>
      <c r="L45" s="1421">
        <v>2019</v>
      </c>
      <c r="M45" s="1408">
        <v>43466</v>
      </c>
      <c r="N45" s="1408">
        <v>48213</v>
      </c>
      <c r="O45" s="1421">
        <v>5</v>
      </c>
      <c r="P45" s="1421">
        <v>15</v>
      </c>
      <c r="Q45" s="1421">
        <v>29</v>
      </c>
      <c r="R45" s="1421">
        <v>45</v>
      </c>
      <c r="S45" s="1421">
        <v>60</v>
      </c>
      <c r="T45" s="1421">
        <v>120</v>
      </c>
      <c r="U45" s="1421">
        <v>180</v>
      </c>
      <c r="V45" s="1421">
        <v>240</v>
      </c>
      <c r="W45" s="1421">
        <v>300</v>
      </c>
      <c r="X45" s="1421">
        <v>360</v>
      </c>
      <c r="Y45" s="1421">
        <v>390</v>
      </c>
      <c r="Z45" s="1421">
        <v>420</v>
      </c>
      <c r="AA45" s="1421">
        <v>433</v>
      </c>
      <c r="AB45" s="1421">
        <v>433</v>
      </c>
      <c r="AC45" s="1407" t="s">
        <v>403</v>
      </c>
      <c r="AD45" s="1406">
        <v>1</v>
      </c>
      <c r="AE45" s="1407" t="s">
        <v>404</v>
      </c>
      <c r="AF45" s="1406" t="s">
        <v>405</v>
      </c>
      <c r="AG45" s="1406" t="s">
        <v>368</v>
      </c>
      <c r="AH45" s="1406" t="s">
        <v>369</v>
      </c>
      <c r="AI45" s="1406" t="s">
        <v>154</v>
      </c>
      <c r="AJ45" s="1406" t="s">
        <v>83</v>
      </c>
      <c r="AK45" s="1407" t="s">
        <v>290</v>
      </c>
      <c r="AL45" s="1407">
        <v>16</v>
      </c>
      <c r="AM45" s="1406">
        <v>0</v>
      </c>
      <c r="AN45" s="1421">
        <v>2018</v>
      </c>
      <c r="AO45" s="1462">
        <v>43466</v>
      </c>
      <c r="AP45" s="1462">
        <v>48213</v>
      </c>
      <c r="AQ45" s="1421">
        <v>5</v>
      </c>
      <c r="AR45" s="1421">
        <v>15</v>
      </c>
      <c r="AS45" s="1421">
        <v>29</v>
      </c>
      <c r="AT45" s="1421">
        <v>45</v>
      </c>
      <c r="AU45" s="1421">
        <v>60</v>
      </c>
      <c r="AV45" s="1421">
        <v>120</v>
      </c>
      <c r="AW45" s="1421">
        <v>180</v>
      </c>
      <c r="AX45" s="1421">
        <v>240</v>
      </c>
      <c r="AY45" s="1421">
        <v>300</v>
      </c>
      <c r="AZ45" s="1421">
        <v>360</v>
      </c>
      <c r="BA45" s="1421">
        <v>390</v>
      </c>
      <c r="BB45" s="1421">
        <v>420</v>
      </c>
      <c r="BC45" s="1421">
        <v>433</v>
      </c>
      <c r="BD45" s="1406">
        <v>433</v>
      </c>
      <c r="BE45" s="1414">
        <v>170.47</v>
      </c>
      <c r="BF45" s="1414">
        <v>170.47</v>
      </c>
      <c r="BG45" s="1447" t="s">
        <v>381</v>
      </c>
      <c r="BH45" s="1411">
        <v>1186</v>
      </c>
      <c r="BI45" s="1495">
        <v>180.64</v>
      </c>
      <c r="BJ45" s="1436"/>
      <c r="BK45" s="1489" t="s">
        <v>381</v>
      </c>
      <c r="BL45" s="1407">
        <v>7828</v>
      </c>
      <c r="BM45" s="1495">
        <v>191.48</v>
      </c>
      <c r="BN45" s="1436"/>
      <c r="BO45" s="1489" t="s">
        <v>381</v>
      </c>
      <c r="BP45" s="1407">
        <v>7828</v>
      </c>
      <c r="BQ45" s="1414">
        <v>202.97</v>
      </c>
      <c r="BR45" s="1447"/>
      <c r="BS45" s="1489" t="s">
        <v>381</v>
      </c>
      <c r="BT45" s="1407">
        <v>7828</v>
      </c>
      <c r="BU45" s="1414">
        <v>215.15</v>
      </c>
      <c r="BV45" s="1447"/>
      <c r="BW45" s="1489" t="s">
        <v>381</v>
      </c>
      <c r="BX45" s="1407">
        <v>7828</v>
      </c>
      <c r="BY45" s="1414">
        <v>228.06</v>
      </c>
      <c r="BZ45" s="1447"/>
      <c r="CA45" s="1489" t="s">
        <v>381</v>
      </c>
      <c r="CB45" s="1407">
        <v>7828</v>
      </c>
      <c r="CC45" s="1414">
        <v>241.74</v>
      </c>
      <c r="CD45" s="1447"/>
      <c r="CE45" s="1489" t="s">
        <v>381</v>
      </c>
      <c r="CF45" s="1417"/>
      <c r="CG45" s="1414">
        <v>256.24</v>
      </c>
      <c r="CH45" s="1447"/>
      <c r="CI45" s="1489" t="s">
        <v>381</v>
      </c>
      <c r="CJ45" s="1417"/>
      <c r="CK45" s="1414">
        <v>271.62</v>
      </c>
      <c r="CL45" s="1447"/>
      <c r="CM45" s="1489" t="s">
        <v>381</v>
      </c>
      <c r="CN45" s="1417"/>
      <c r="CO45" s="1414">
        <v>287.92</v>
      </c>
      <c r="CP45" s="1447"/>
      <c r="CQ45" s="1489" t="s">
        <v>381</v>
      </c>
      <c r="CR45" s="1417"/>
      <c r="CS45" s="1414">
        <v>305.19</v>
      </c>
      <c r="CT45" s="1447"/>
      <c r="CU45" s="1489" t="s">
        <v>381</v>
      </c>
      <c r="CV45" s="1417"/>
      <c r="CW45" s="1414">
        <v>323.5</v>
      </c>
      <c r="CX45" s="1447"/>
      <c r="CY45" s="1489" t="s">
        <v>381</v>
      </c>
      <c r="CZ45" s="1417"/>
      <c r="DA45" s="1414">
        <v>342.91</v>
      </c>
      <c r="DB45" s="1447"/>
      <c r="DC45" s="1489" t="s">
        <v>381</v>
      </c>
      <c r="DD45" s="1417"/>
      <c r="DE45" s="1414">
        <f t="shared" si="28"/>
        <v>3217.89</v>
      </c>
      <c r="DF45" s="1406" t="s">
        <v>11</v>
      </c>
      <c r="DG45" s="1406" t="s">
        <v>155</v>
      </c>
      <c r="DH45" s="1407" t="s">
        <v>319</v>
      </c>
      <c r="DI45" s="1407" t="s">
        <v>406</v>
      </c>
      <c r="DJ45" s="1407">
        <v>3649090</v>
      </c>
      <c r="DK45" s="1488" t="s">
        <v>407</v>
      </c>
      <c r="DL45" s="1406" t="s">
        <v>11</v>
      </c>
      <c r="DM45" s="1407" t="s">
        <v>155</v>
      </c>
      <c r="DN45" s="1407" t="s">
        <v>373</v>
      </c>
      <c r="DO45" s="1407" t="s">
        <v>374</v>
      </c>
      <c r="DP45" s="1407" t="s">
        <v>375</v>
      </c>
      <c r="DQ45" s="1488" t="s">
        <v>103</v>
      </c>
    </row>
    <row r="46" spans="1:121" ht="25.5" customHeight="1" x14ac:dyDescent="0.2">
      <c r="A46" s="1404" t="s">
        <v>360</v>
      </c>
      <c r="B46" s="1405"/>
      <c r="C46" s="1404" t="s">
        <v>399</v>
      </c>
      <c r="D46" s="1406">
        <v>5</v>
      </c>
      <c r="E46" s="1404" t="s">
        <v>400</v>
      </c>
      <c r="F46" s="1404" t="s">
        <v>401</v>
      </c>
      <c r="G46" s="1406" t="s">
        <v>402</v>
      </c>
      <c r="H46" s="1406" t="s">
        <v>83</v>
      </c>
      <c r="I46" s="1406" t="s">
        <v>125</v>
      </c>
      <c r="J46" s="1407">
        <v>16</v>
      </c>
      <c r="K46" s="1406">
        <v>0</v>
      </c>
      <c r="L46" s="1421">
        <v>2019</v>
      </c>
      <c r="M46" s="1408">
        <v>43466</v>
      </c>
      <c r="N46" s="1408">
        <v>48213</v>
      </c>
      <c r="O46" s="1421">
        <v>5</v>
      </c>
      <c r="P46" s="1421">
        <v>15</v>
      </c>
      <c r="Q46" s="1421">
        <v>29</v>
      </c>
      <c r="R46" s="1421">
        <v>45</v>
      </c>
      <c r="S46" s="1421">
        <v>60</v>
      </c>
      <c r="T46" s="1421">
        <v>120</v>
      </c>
      <c r="U46" s="1421">
        <v>180</v>
      </c>
      <c r="V46" s="1421">
        <v>240</v>
      </c>
      <c r="W46" s="1421">
        <v>300</v>
      </c>
      <c r="X46" s="1421">
        <v>360</v>
      </c>
      <c r="Y46" s="1421">
        <v>390</v>
      </c>
      <c r="Z46" s="1421">
        <v>420</v>
      </c>
      <c r="AA46" s="1421">
        <v>433</v>
      </c>
      <c r="AB46" s="1421">
        <v>433</v>
      </c>
      <c r="AC46" s="1404" t="s">
        <v>408</v>
      </c>
      <c r="AD46" s="1406">
        <v>1</v>
      </c>
      <c r="AE46" s="1404" t="s">
        <v>409</v>
      </c>
      <c r="AF46" s="1404" t="s">
        <v>410</v>
      </c>
      <c r="AG46" s="1406" t="s">
        <v>411</v>
      </c>
      <c r="AH46" s="1404" t="s">
        <v>412</v>
      </c>
      <c r="AI46" s="1406" t="s">
        <v>327</v>
      </c>
      <c r="AJ46" s="1407" t="s">
        <v>83</v>
      </c>
      <c r="AK46" s="1407"/>
      <c r="AL46" s="1407"/>
      <c r="AM46" s="1407">
        <v>0</v>
      </c>
      <c r="AN46" s="1407">
        <v>2018</v>
      </c>
      <c r="AO46" s="1462">
        <v>43466</v>
      </c>
      <c r="AP46" s="1462">
        <v>48213</v>
      </c>
      <c r="AQ46" s="1407">
        <v>130000</v>
      </c>
      <c r="AR46" s="1407">
        <v>135000</v>
      </c>
      <c r="AS46" s="1407">
        <v>140000</v>
      </c>
      <c r="AT46" s="1407">
        <v>145000</v>
      </c>
      <c r="AU46" s="1407">
        <v>150000</v>
      </c>
      <c r="AV46" s="1407">
        <v>155000</v>
      </c>
      <c r="AW46" s="1407">
        <v>160000</v>
      </c>
      <c r="AX46" s="1407">
        <v>165000</v>
      </c>
      <c r="AY46" s="1407">
        <v>170000</v>
      </c>
      <c r="AZ46" s="1407">
        <v>175000</v>
      </c>
      <c r="BA46" s="1407">
        <v>180000</v>
      </c>
      <c r="BB46" s="1407">
        <v>185000</v>
      </c>
      <c r="BC46" s="1407">
        <v>190000</v>
      </c>
      <c r="BD46" s="1406">
        <v>190000</v>
      </c>
      <c r="BE46" s="1455">
        <v>474.5</v>
      </c>
      <c r="BF46" s="1455">
        <v>474.5</v>
      </c>
      <c r="BG46" s="1406" t="s">
        <v>93</v>
      </c>
      <c r="BH46" s="1406">
        <v>1052</v>
      </c>
      <c r="BI46" s="1496">
        <v>474.5</v>
      </c>
      <c r="BJ46" s="1436"/>
      <c r="BK46" s="1497" t="s">
        <v>93</v>
      </c>
      <c r="BL46" s="1407"/>
      <c r="BM46" s="1496">
        <v>512.46</v>
      </c>
      <c r="BN46" s="1436"/>
      <c r="BO46" s="1497" t="s">
        <v>93</v>
      </c>
      <c r="BP46" s="1407"/>
      <c r="BQ46" s="1455">
        <v>545.12</v>
      </c>
      <c r="BR46" s="1406"/>
      <c r="BS46" s="1497" t="s">
        <v>93</v>
      </c>
      <c r="BT46" s="1407"/>
      <c r="BU46" s="1455">
        <v>579.58000000000004</v>
      </c>
      <c r="BV46" s="1406"/>
      <c r="BW46" s="1497" t="s">
        <v>93</v>
      </c>
      <c r="BX46" s="1432"/>
      <c r="BY46" s="1455">
        <v>615.92999999999995</v>
      </c>
      <c r="BZ46" s="1406"/>
      <c r="CA46" s="1497" t="s">
        <v>93</v>
      </c>
      <c r="CB46" s="1432"/>
      <c r="CC46" s="1455">
        <v>654.25</v>
      </c>
      <c r="CD46" s="1406"/>
      <c r="CE46" s="1497" t="s">
        <v>93</v>
      </c>
      <c r="CF46" s="1432"/>
      <c r="CG46" s="1455">
        <v>694.66</v>
      </c>
      <c r="CH46" s="1406"/>
      <c r="CI46" s="1497" t="s">
        <v>93</v>
      </c>
      <c r="CJ46" s="1432"/>
      <c r="CK46" s="1455">
        <v>737.25</v>
      </c>
      <c r="CL46" s="1406"/>
      <c r="CM46" s="1497" t="s">
        <v>93</v>
      </c>
      <c r="CN46" s="1432"/>
      <c r="CO46" s="1455">
        <v>782.13</v>
      </c>
      <c r="CP46" s="1406"/>
      <c r="CQ46" s="1497" t="s">
        <v>93</v>
      </c>
      <c r="CR46" s="1432"/>
      <c r="CS46" s="1455">
        <v>829.43</v>
      </c>
      <c r="CT46" s="1406"/>
      <c r="CU46" s="1497" t="s">
        <v>93</v>
      </c>
      <c r="CV46" s="1432"/>
      <c r="CW46" s="1455">
        <v>879.26</v>
      </c>
      <c r="CX46" s="1406"/>
      <c r="CY46" s="1497" t="s">
        <v>93</v>
      </c>
      <c r="CZ46" s="1432"/>
      <c r="DA46" s="1455">
        <v>931.75</v>
      </c>
      <c r="DB46" s="1406"/>
      <c r="DC46" s="1489" t="s">
        <v>381</v>
      </c>
      <c r="DD46" s="1432"/>
      <c r="DE46" s="1414">
        <f t="shared" si="28"/>
        <v>8710.82</v>
      </c>
      <c r="DF46" s="1406" t="s">
        <v>297</v>
      </c>
      <c r="DG46" s="1406" t="s">
        <v>413</v>
      </c>
      <c r="DH46" s="1406" t="s">
        <v>299</v>
      </c>
      <c r="DI46" s="1406" t="s">
        <v>300</v>
      </c>
      <c r="DJ46" s="1406" t="s">
        <v>301</v>
      </c>
      <c r="DK46" s="1415" t="s">
        <v>302</v>
      </c>
      <c r="DL46" s="1413" t="s">
        <v>297</v>
      </c>
      <c r="DM46" s="1406" t="s">
        <v>298</v>
      </c>
      <c r="DN46" s="1406" t="s">
        <v>299</v>
      </c>
      <c r="DO46" s="1406" t="s">
        <v>300</v>
      </c>
      <c r="DP46" s="1406" t="s">
        <v>301</v>
      </c>
      <c r="DQ46" s="1415" t="s">
        <v>302</v>
      </c>
    </row>
    <row r="47" spans="1:121" ht="25.5" customHeight="1" x14ac:dyDescent="0.2">
      <c r="A47" s="1404" t="s">
        <v>360</v>
      </c>
      <c r="B47" s="1405"/>
      <c r="C47" s="1404" t="s">
        <v>399</v>
      </c>
      <c r="D47" s="1406">
        <v>5</v>
      </c>
      <c r="E47" s="1404" t="s">
        <v>400</v>
      </c>
      <c r="F47" s="1404" t="s">
        <v>401</v>
      </c>
      <c r="G47" s="1406" t="s">
        <v>402</v>
      </c>
      <c r="H47" s="1406" t="s">
        <v>83</v>
      </c>
      <c r="I47" s="1406" t="s">
        <v>125</v>
      </c>
      <c r="J47" s="1407">
        <v>16</v>
      </c>
      <c r="K47" s="1406">
        <v>0</v>
      </c>
      <c r="L47" s="1421">
        <v>2019</v>
      </c>
      <c r="M47" s="1408">
        <v>43466</v>
      </c>
      <c r="N47" s="1408">
        <v>48213</v>
      </c>
      <c r="O47" s="1421">
        <v>5</v>
      </c>
      <c r="P47" s="1421">
        <v>15</v>
      </c>
      <c r="Q47" s="1421">
        <v>29</v>
      </c>
      <c r="R47" s="1421">
        <v>45</v>
      </c>
      <c r="S47" s="1421">
        <v>60</v>
      </c>
      <c r="T47" s="1421">
        <v>120</v>
      </c>
      <c r="U47" s="1421">
        <v>180</v>
      </c>
      <c r="V47" s="1421">
        <v>240</v>
      </c>
      <c r="W47" s="1421">
        <v>300</v>
      </c>
      <c r="X47" s="1421">
        <v>360</v>
      </c>
      <c r="Y47" s="1421">
        <v>390</v>
      </c>
      <c r="Z47" s="1421">
        <v>420</v>
      </c>
      <c r="AA47" s="1421">
        <v>433</v>
      </c>
      <c r="AB47" s="1421">
        <v>433</v>
      </c>
      <c r="AC47" s="1404" t="s">
        <v>414</v>
      </c>
      <c r="AD47" s="1406">
        <v>1</v>
      </c>
      <c r="AE47" s="1404" t="s">
        <v>415</v>
      </c>
      <c r="AF47" s="1404" t="s">
        <v>416</v>
      </c>
      <c r="AG47" s="1406" t="s">
        <v>368</v>
      </c>
      <c r="AH47" s="1404" t="s">
        <v>369</v>
      </c>
      <c r="AI47" s="1406" t="s">
        <v>327</v>
      </c>
      <c r="AJ47" s="1407" t="s">
        <v>124</v>
      </c>
      <c r="AK47" s="1407"/>
      <c r="AL47" s="1407"/>
      <c r="AM47" s="1407">
        <v>100</v>
      </c>
      <c r="AN47" s="1407">
        <v>2019</v>
      </c>
      <c r="AO47" s="1462">
        <v>43466</v>
      </c>
      <c r="AP47" s="1462">
        <v>48213</v>
      </c>
      <c r="AQ47" s="1463">
        <v>1</v>
      </c>
      <c r="AR47" s="1463">
        <v>1</v>
      </c>
      <c r="AS47" s="1463">
        <v>1</v>
      </c>
      <c r="AT47" s="1463">
        <v>1</v>
      </c>
      <c r="AU47" s="1463">
        <v>1</v>
      </c>
      <c r="AV47" s="1463">
        <v>1</v>
      </c>
      <c r="AW47" s="1463">
        <v>1</v>
      </c>
      <c r="AX47" s="1463">
        <v>1</v>
      </c>
      <c r="AY47" s="1463">
        <v>1</v>
      </c>
      <c r="AZ47" s="1463">
        <v>1</v>
      </c>
      <c r="BA47" s="1463">
        <v>1</v>
      </c>
      <c r="BB47" s="1463">
        <v>1</v>
      </c>
      <c r="BC47" s="1463">
        <v>1</v>
      </c>
      <c r="BD47" s="1419">
        <v>1</v>
      </c>
      <c r="BE47" s="1414">
        <v>0</v>
      </c>
      <c r="BF47" s="1414">
        <v>0</v>
      </c>
      <c r="BG47" s="1407"/>
      <c r="BH47" s="1407"/>
      <c r="BI47" s="1455">
        <v>115</v>
      </c>
      <c r="BJ47" s="1444"/>
      <c r="BK47" s="1497" t="s">
        <v>93</v>
      </c>
      <c r="BL47" s="1407"/>
      <c r="BM47" s="1496">
        <v>115</v>
      </c>
      <c r="BN47" s="1436"/>
      <c r="BO47" s="1497" t="s">
        <v>93</v>
      </c>
      <c r="BP47" s="1407"/>
      <c r="BQ47" s="1455">
        <v>115</v>
      </c>
      <c r="BR47" s="1413"/>
      <c r="BS47" s="1497" t="s">
        <v>93</v>
      </c>
      <c r="BT47" s="1407"/>
      <c r="BU47" s="1455">
        <v>115</v>
      </c>
      <c r="BV47" s="1413"/>
      <c r="BW47" s="1497" t="s">
        <v>93</v>
      </c>
      <c r="BX47" s="1407"/>
      <c r="BY47" s="1455">
        <v>115</v>
      </c>
      <c r="BZ47" s="1413"/>
      <c r="CA47" s="1497" t="s">
        <v>93</v>
      </c>
      <c r="CB47" s="1407"/>
      <c r="CC47" s="1455">
        <v>115</v>
      </c>
      <c r="CD47" s="1413"/>
      <c r="CE47" s="1497" t="s">
        <v>93</v>
      </c>
      <c r="CF47" s="1407"/>
      <c r="CG47" s="1455">
        <v>115</v>
      </c>
      <c r="CH47" s="1413"/>
      <c r="CI47" s="1497" t="s">
        <v>93</v>
      </c>
      <c r="CJ47" s="1407"/>
      <c r="CK47" s="1455">
        <v>115</v>
      </c>
      <c r="CL47" s="1413"/>
      <c r="CM47" s="1497" t="s">
        <v>93</v>
      </c>
      <c r="CN47" s="1407"/>
      <c r="CO47" s="1455">
        <v>115</v>
      </c>
      <c r="CP47" s="1413"/>
      <c r="CQ47" s="1497" t="s">
        <v>93</v>
      </c>
      <c r="CR47" s="1407"/>
      <c r="CS47" s="1455">
        <v>115</v>
      </c>
      <c r="CT47" s="1413"/>
      <c r="CU47" s="1497" t="s">
        <v>93</v>
      </c>
      <c r="CV47" s="1407"/>
      <c r="CW47" s="1455">
        <v>115</v>
      </c>
      <c r="CX47" s="1413"/>
      <c r="CY47" s="1497" t="s">
        <v>93</v>
      </c>
      <c r="CZ47" s="1407"/>
      <c r="DA47" s="1455">
        <v>115</v>
      </c>
      <c r="DB47" s="1413"/>
      <c r="DC47" s="1489" t="s">
        <v>381</v>
      </c>
      <c r="DD47" s="1407"/>
      <c r="DE47" s="1414">
        <f t="shared" si="28"/>
        <v>1380</v>
      </c>
      <c r="DF47" s="1406" t="s">
        <v>297</v>
      </c>
      <c r="DG47" s="1406" t="s">
        <v>413</v>
      </c>
      <c r="DH47" s="1406" t="s">
        <v>299</v>
      </c>
      <c r="DI47" s="1406" t="s">
        <v>300</v>
      </c>
      <c r="DJ47" s="1406" t="s">
        <v>301</v>
      </c>
      <c r="DK47" s="1415" t="s">
        <v>302</v>
      </c>
      <c r="DL47" s="1413" t="s">
        <v>297</v>
      </c>
      <c r="DM47" s="1406" t="s">
        <v>298</v>
      </c>
      <c r="DN47" s="1406" t="s">
        <v>299</v>
      </c>
      <c r="DO47" s="1406" t="s">
        <v>300</v>
      </c>
      <c r="DP47" s="1406" t="s">
        <v>301</v>
      </c>
      <c r="DQ47" s="1415" t="s">
        <v>302</v>
      </c>
    </row>
    <row r="48" spans="1:121" ht="25.5" customHeight="1" x14ac:dyDescent="0.2">
      <c r="A48" s="1407" t="s">
        <v>360</v>
      </c>
      <c r="B48" s="1407"/>
      <c r="C48" s="1407" t="s">
        <v>399</v>
      </c>
      <c r="D48" s="1407">
        <v>5</v>
      </c>
      <c r="E48" s="1407" t="s">
        <v>400</v>
      </c>
      <c r="F48" s="1407" t="s">
        <v>401</v>
      </c>
      <c r="G48" s="1407" t="s">
        <v>402</v>
      </c>
      <c r="H48" s="1407" t="s">
        <v>83</v>
      </c>
      <c r="I48" s="1406" t="s">
        <v>125</v>
      </c>
      <c r="J48" s="1407">
        <v>16</v>
      </c>
      <c r="K48" s="1407">
        <v>0</v>
      </c>
      <c r="L48" s="1407">
        <v>2019</v>
      </c>
      <c r="M48" s="1407">
        <v>43466</v>
      </c>
      <c r="N48" s="1407">
        <v>48213</v>
      </c>
      <c r="O48" s="1407">
        <v>5</v>
      </c>
      <c r="P48" s="1407">
        <v>15</v>
      </c>
      <c r="Q48" s="1407">
        <v>29</v>
      </c>
      <c r="R48" s="1407">
        <v>45</v>
      </c>
      <c r="S48" s="1407">
        <v>60</v>
      </c>
      <c r="T48" s="1407">
        <v>120</v>
      </c>
      <c r="U48" s="1407">
        <v>180</v>
      </c>
      <c r="V48" s="1407">
        <v>240</v>
      </c>
      <c r="W48" s="1407">
        <v>300</v>
      </c>
      <c r="X48" s="1407">
        <v>360</v>
      </c>
      <c r="Y48" s="1407">
        <v>390</v>
      </c>
      <c r="Z48" s="1407">
        <v>420</v>
      </c>
      <c r="AA48" s="1407">
        <v>433</v>
      </c>
      <c r="AB48" s="1407">
        <v>433</v>
      </c>
      <c r="AC48" s="1407" t="s">
        <v>417</v>
      </c>
      <c r="AD48" s="1407">
        <v>1</v>
      </c>
      <c r="AE48" s="1407" t="s">
        <v>418</v>
      </c>
      <c r="AF48" s="1407" t="s">
        <v>419</v>
      </c>
      <c r="AG48" s="1407" t="s">
        <v>368</v>
      </c>
      <c r="AH48" s="1407" t="s">
        <v>369</v>
      </c>
      <c r="AI48" s="1407" t="s">
        <v>82</v>
      </c>
      <c r="AJ48" s="1407" t="s">
        <v>83</v>
      </c>
      <c r="AK48" s="1407" t="s">
        <v>290</v>
      </c>
      <c r="AL48" s="1407">
        <v>371</v>
      </c>
      <c r="AM48" s="1407">
        <v>11347</v>
      </c>
      <c r="AN48" s="1407">
        <v>2018</v>
      </c>
      <c r="AO48" s="1498">
        <v>43466</v>
      </c>
      <c r="AP48" s="1499">
        <v>48213</v>
      </c>
      <c r="AQ48" s="1407">
        <v>13000</v>
      </c>
      <c r="AR48" s="1407">
        <v>12069</v>
      </c>
      <c r="AS48" s="1407">
        <v>80728</v>
      </c>
      <c r="AT48" s="1407">
        <v>61285</v>
      </c>
      <c r="AU48" s="1407">
        <v>59095</v>
      </c>
      <c r="AV48" s="1407">
        <v>32831</v>
      </c>
      <c r="AW48" s="1407">
        <v>61285</v>
      </c>
      <c r="AX48" s="1407">
        <v>61285</v>
      </c>
      <c r="AY48" s="1407">
        <v>61285</v>
      </c>
      <c r="AZ48" s="1407">
        <v>32831</v>
      </c>
      <c r="BA48" s="1407">
        <v>61285</v>
      </c>
      <c r="BB48" s="1407">
        <v>61285</v>
      </c>
      <c r="BC48" s="1407">
        <v>61285</v>
      </c>
      <c r="BD48" s="1407">
        <f t="shared" ref="BD48:BD49" si="29">SUM(AQ48:BC48)</f>
        <v>659549</v>
      </c>
      <c r="BE48" s="1407">
        <v>5477</v>
      </c>
      <c r="BF48" s="1407">
        <v>5477</v>
      </c>
      <c r="BG48" s="1407" t="s">
        <v>420</v>
      </c>
      <c r="BH48" s="1407" t="s">
        <v>421</v>
      </c>
      <c r="BI48" s="1407">
        <v>5669</v>
      </c>
      <c r="BJ48" s="1407"/>
      <c r="BK48" s="1407" t="s">
        <v>93</v>
      </c>
      <c r="BL48" s="1407" t="s">
        <v>422</v>
      </c>
      <c r="BM48" s="1407">
        <v>10631</v>
      </c>
      <c r="BN48" s="1407">
        <v>7279</v>
      </c>
      <c r="BO48" s="1407" t="s">
        <v>93</v>
      </c>
      <c r="BP48" s="1407">
        <v>7852</v>
      </c>
      <c r="BQ48" s="1407">
        <v>7279</v>
      </c>
      <c r="BR48" s="1407">
        <v>7279</v>
      </c>
      <c r="BS48" s="1407" t="s">
        <v>93</v>
      </c>
      <c r="BT48" s="1407">
        <v>7852</v>
      </c>
      <c r="BU48" s="1407">
        <v>7374</v>
      </c>
      <c r="BV48" s="1407">
        <v>7374</v>
      </c>
      <c r="BW48" s="1407" t="s">
        <v>93</v>
      </c>
      <c r="BX48" s="1407">
        <v>7852</v>
      </c>
      <c r="BY48" s="1407">
        <v>7116</v>
      </c>
      <c r="BZ48" s="1407">
        <v>7116</v>
      </c>
      <c r="CA48" s="1407" t="s">
        <v>93</v>
      </c>
      <c r="CB48" s="1407">
        <v>7852</v>
      </c>
      <c r="CC48" s="1407">
        <v>7497</v>
      </c>
      <c r="CD48" s="1407" t="s">
        <v>423</v>
      </c>
      <c r="CE48" s="1407" t="s">
        <v>423</v>
      </c>
      <c r="CF48" s="1407" t="s">
        <v>423</v>
      </c>
      <c r="CG48" s="1407">
        <v>7722</v>
      </c>
      <c r="CH48" s="1407" t="s">
        <v>423</v>
      </c>
      <c r="CI48" s="1407" t="s">
        <v>423</v>
      </c>
      <c r="CJ48" s="1407" t="s">
        <v>423</v>
      </c>
      <c r="CK48" s="1407">
        <v>7954</v>
      </c>
      <c r="CL48" s="1407" t="s">
        <v>423</v>
      </c>
      <c r="CM48" s="1407" t="s">
        <v>423</v>
      </c>
      <c r="CN48" s="1407" t="s">
        <v>423</v>
      </c>
      <c r="CO48" s="1407">
        <v>7329</v>
      </c>
      <c r="CP48" s="1407" t="s">
        <v>423</v>
      </c>
      <c r="CQ48" s="1407" t="s">
        <v>423</v>
      </c>
      <c r="CR48" s="1407" t="s">
        <v>423</v>
      </c>
      <c r="CS48" s="1407">
        <v>8193</v>
      </c>
      <c r="CT48" s="1407" t="s">
        <v>423</v>
      </c>
      <c r="CU48" s="1407" t="s">
        <v>423</v>
      </c>
      <c r="CV48" s="1407" t="s">
        <v>423</v>
      </c>
      <c r="CW48" s="1407">
        <v>8438</v>
      </c>
      <c r="CX48" s="1407" t="s">
        <v>423</v>
      </c>
      <c r="CY48" s="1407" t="s">
        <v>423</v>
      </c>
      <c r="CZ48" s="1407" t="s">
        <v>423</v>
      </c>
      <c r="DA48" s="1407">
        <v>8692</v>
      </c>
      <c r="DB48" s="1407" t="s">
        <v>423</v>
      </c>
      <c r="DC48" s="1407" t="s">
        <v>423</v>
      </c>
      <c r="DD48" s="1407" t="s">
        <v>423</v>
      </c>
      <c r="DE48" s="1407">
        <f t="shared" si="28"/>
        <v>99371</v>
      </c>
      <c r="DF48" s="1407" t="s">
        <v>11</v>
      </c>
      <c r="DG48" s="1407" t="s">
        <v>155</v>
      </c>
      <c r="DH48" s="1407" t="s">
        <v>396</v>
      </c>
      <c r="DI48" s="1407" t="s">
        <v>397</v>
      </c>
      <c r="DJ48" s="1407" t="s">
        <v>321</v>
      </c>
      <c r="DK48" s="1407" t="s">
        <v>398</v>
      </c>
      <c r="DL48" s="1407" t="s">
        <v>424</v>
      </c>
      <c r="DM48" s="1407" t="s">
        <v>425</v>
      </c>
      <c r="DN48" s="1407" t="s">
        <v>426</v>
      </c>
      <c r="DO48" s="1407" t="s">
        <v>427</v>
      </c>
      <c r="DP48" s="1407">
        <v>6605400</v>
      </c>
      <c r="DQ48" s="1490" t="s">
        <v>428</v>
      </c>
    </row>
    <row r="49" spans="1:121" ht="25.5" customHeight="1" x14ac:dyDescent="0.2">
      <c r="A49" s="1407" t="s">
        <v>360</v>
      </c>
      <c r="B49" s="1407"/>
      <c r="C49" s="1407" t="s">
        <v>399</v>
      </c>
      <c r="D49" s="1407">
        <v>5</v>
      </c>
      <c r="E49" s="1407" t="s">
        <v>400</v>
      </c>
      <c r="F49" s="1407" t="s">
        <v>401</v>
      </c>
      <c r="G49" s="1407" t="s">
        <v>402</v>
      </c>
      <c r="H49" s="1407" t="s">
        <v>83</v>
      </c>
      <c r="I49" s="1406" t="s">
        <v>125</v>
      </c>
      <c r="J49" s="1407">
        <v>16</v>
      </c>
      <c r="K49" s="1407">
        <v>0</v>
      </c>
      <c r="L49" s="1407">
        <v>2019</v>
      </c>
      <c r="M49" s="1407">
        <v>43466</v>
      </c>
      <c r="N49" s="1407">
        <v>48213</v>
      </c>
      <c r="O49" s="1407">
        <v>5</v>
      </c>
      <c r="P49" s="1407">
        <v>15</v>
      </c>
      <c r="Q49" s="1407">
        <v>29</v>
      </c>
      <c r="R49" s="1407">
        <v>45</v>
      </c>
      <c r="S49" s="1407">
        <v>60</v>
      </c>
      <c r="T49" s="1407">
        <v>120</v>
      </c>
      <c r="U49" s="1407">
        <v>180</v>
      </c>
      <c r="V49" s="1407">
        <v>240</v>
      </c>
      <c r="W49" s="1407">
        <v>300</v>
      </c>
      <c r="X49" s="1407">
        <v>360</v>
      </c>
      <c r="Y49" s="1407">
        <v>390</v>
      </c>
      <c r="Z49" s="1407">
        <v>420</v>
      </c>
      <c r="AA49" s="1407">
        <v>433</v>
      </c>
      <c r="AB49" s="1407">
        <v>433</v>
      </c>
      <c r="AC49" s="1407" t="s">
        <v>429</v>
      </c>
      <c r="AD49" s="1407">
        <v>1</v>
      </c>
      <c r="AE49" s="1407" t="s">
        <v>430</v>
      </c>
      <c r="AF49" s="1407" t="s">
        <v>431</v>
      </c>
      <c r="AG49" s="1407" t="s">
        <v>368</v>
      </c>
      <c r="AH49" s="1407" t="s">
        <v>369</v>
      </c>
      <c r="AI49" s="1407" t="s">
        <v>188</v>
      </c>
      <c r="AJ49" s="1407" t="s">
        <v>83</v>
      </c>
      <c r="AK49" s="1407" t="s">
        <v>290</v>
      </c>
      <c r="AL49" s="1407">
        <v>350</v>
      </c>
      <c r="AM49" s="1407">
        <v>281390</v>
      </c>
      <c r="AN49" s="1407">
        <v>2018</v>
      </c>
      <c r="AO49" s="1500">
        <v>43466</v>
      </c>
      <c r="AP49" s="1501">
        <v>48213</v>
      </c>
      <c r="AQ49" s="1407">
        <v>275700</v>
      </c>
      <c r="AR49" s="1407">
        <v>457835</v>
      </c>
      <c r="AS49" s="1407">
        <v>78096</v>
      </c>
      <c r="AT49" s="1407">
        <v>96970</v>
      </c>
      <c r="AU49" s="1407">
        <v>99950</v>
      </c>
      <c r="AV49" s="1407">
        <v>51800</v>
      </c>
      <c r="AW49" s="1407">
        <v>96970</v>
      </c>
      <c r="AX49" s="1407">
        <v>96970</v>
      </c>
      <c r="AY49" s="1407">
        <v>96970</v>
      </c>
      <c r="AZ49" s="1407">
        <v>51800</v>
      </c>
      <c r="BA49" s="1407">
        <v>96970</v>
      </c>
      <c r="BB49" s="1407">
        <v>96970</v>
      </c>
      <c r="BC49" s="1407">
        <v>96970</v>
      </c>
      <c r="BD49" s="1407">
        <f t="shared" si="29"/>
        <v>1693971</v>
      </c>
      <c r="BE49" s="1407">
        <v>12005</v>
      </c>
      <c r="BF49" s="1407">
        <v>12005</v>
      </c>
      <c r="BG49" s="1407" t="s">
        <v>93</v>
      </c>
      <c r="BH49" s="1407">
        <v>1147</v>
      </c>
      <c r="BI49" s="1407">
        <v>3621</v>
      </c>
      <c r="BJ49" s="1407">
        <f>SUM(AQ49:BD49)</f>
        <v>3387942</v>
      </c>
      <c r="BK49" s="1407" t="s">
        <v>93</v>
      </c>
      <c r="BL49" s="1407" t="s">
        <v>432</v>
      </c>
      <c r="BM49" s="1407">
        <v>3298</v>
      </c>
      <c r="BN49" s="1407">
        <v>3298</v>
      </c>
      <c r="BO49" s="1407" t="s">
        <v>93</v>
      </c>
      <c r="BP49" s="1407">
        <v>7852</v>
      </c>
      <c r="BQ49" s="1407">
        <v>6549</v>
      </c>
      <c r="BR49" s="1407">
        <v>6549</v>
      </c>
      <c r="BS49" s="1407" t="s">
        <v>93</v>
      </c>
      <c r="BT49" s="1407">
        <v>7852</v>
      </c>
      <c r="BU49" s="1407">
        <v>6618</v>
      </c>
      <c r="BV49" s="1407">
        <v>6618</v>
      </c>
      <c r="BW49" s="1407" t="s">
        <v>93</v>
      </c>
      <c r="BX49" s="1407">
        <v>7852</v>
      </c>
      <c r="BY49" s="1407">
        <v>6440</v>
      </c>
      <c r="BZ49" s="1407">
        <v>6440</v>
      </c>
      <c r="CA49" s="1407" t="s">
        <v>93</v>
      </c>
      <c r="CB49" s="1407">
        <v>7852</v>
      </c>
      <c r="CC49" s="1407">
        <v>6745</v>
      </c>
      <c r="CD49" s="1407" t="s">
        <v>423</v>
      </c>
      <c r="CE49" s="1407" t="s">
        <v>423</v>
      </c>
      <c r="CF49" s="1407" t="s">
        <v>423</v>
      </c>
      <c r="CG49" s="1407">
        <v>6817</v>
      </c>
      <c r="CH49" s="1407" t="s">
        <v>423</v>
      </c>
      <c r="CI49" s="1407" t="s">
        <v>423</v>
      </c>
      <c r="CJ49" s="1407" t="s">
        <v>423</v>
      </c>
      <c r="CK49" s="1407">
        <v>7021</v>
      </c>
      <c r="CL49" s="1407" t="s">
        <v>423</v>
      </c>
      <c r="CM49" s="1407" t="s">
        <v>423</v>
      </c>
      <c r="CN49" s="1407" t="s">
        <v>423</v>
      </c>
      <c r="CO49" s="1407">
        <v>6633</v>
      </c>
      <c r="CP49" s="1407" t="s">
        <v>423</v>
      </c>
      <c r="CQ49" s="1407" t="s">
        <v>423</v>
      </c>
      <c r="CR49" s="1407" t="s">
        <v>423</v>
      </c>
      <c r="CS49" s="1407">
        <v>7232</v>
      </c>
      <c r="CT49" s="1407" t="s">
        <v>423</v>
      </c>
      <c r="CU49" s="1407" t="s">
        <v>423</v>
      </c>
      <c r="CV49" s="1407" t="s">
        <v>423</v>
      </c>
      <c r="CW49" s="1407">
        <v>7449</v>
      </c>
      <c r="CX49" s="1407" t="s">
        <v>423</v>
      </c>
      <c r="CY49" s="1407" t="s">
        <v>423</v>
      </c>
      <c r="CZ49" s="1407" t="s">
        <v>423</v>
      </c>
      <c r="DA49" s="1407">
        <v>7672</v>
      </c>
      <c r="DB49" s="1407" t="s">
        <v>423</v>
      </c>
      <c r="DC49" s="1407" t="s">
        <v>423</v>
      </c>
      <c r="DD49" s="1407" t="s">
        <v>423</v>
      </c>
      <c r="DE49" s="1407">
        <f t="shared" si="28"/>
        <v>88100</v>
      </c>
      <c r="DF49" s="1407" t="s">
        <v>11</v>
      </c>
      <c r="DG49" s="1407" t="s">
        <v>155</v>
      </c>
      <c r="DH49" s="1407" t="s">
        <v>396</v>
      </c>
      <c r="DI49" s="1407" t="s">
        <v>397</v>
      </c>
      <c r="DJ49" s="1407" t="s">
        <v>321</v>
      </c>
      <c r="DK49" s="1407" t="s">
        <v>398</v>
      </c>
      <c r="DL49" s="1407" t="s">
        <v>424</v>
      </c>
      <c r="DM49" s="1407" t="s">
        <v>425</v>
      </c>
      <c r="DN49" s="1407" t="s">
        <v>426</v>
      </c>
      <c r="DO49" s="1407" t="s">
        <v>427</v>
      </c>
      <c r="DP49" s="1407">
        <v>6605400</v>
      </c>
      <c r="DQ49" s="1490" t="s">
        <v>428</v>
      </c>
    </row>
    <row r="50" spans="1:121" ht="25.5" customHeight="1" x14ac:dyDescent="0.2">
      <c r="A50" s="1407" t="s">
        <v>360</v>
      </c>
      <c r="B50" s="1405"/>
      <c r="C50" s="1407" t="s">
        <v>433</v>
      </c>
      <c r="D50" s="1406">
        <v>10</v>
      </c>
      <c r="E50" s="1407" t="s">
        <v>434</v>
      </c>
      <c r="F50" s="1404" t="s">
        <v>435</v>
      </c>
      <c r="G50" s="1406" t="s">
        <v>402</v>
      </c>
      <c r="H50" s="1406" t="s">
        <v>148</v>
      </c>
      <c r="I50" s="1406" t="s">
        <v>125</v>
      </c>
      <c r="J50" s="1407">
        <v>2</v>
      </c>
      <c r="K50" s="1434">
        <v>0.56699999999999995</v>
      </c>
      <c r="L50" s="1421">
        <v>2019</v>
      </c>
      <c r="M50" s="1408">
        <v>43831</v>
      </c>
      <c r="N50" s="1408">
        <v>48213</v>
      </c>
      <c r="O50" s="1421">
        <v>56.7</v>
      </c>
      <c r="P50" s="1423">
        <v>58.4</v>
      </c>
      <c r="Q50" s="1423">
        <v>59.4</v>
      </c>
      <c r="R50" s="1423">
        <v>60.4</v>
      </c>
      <c r="S50" s="1423">
        <v>61.4</v>
      </c>
      <c r="T50" s="1423">
        <v>62.4</v>
      </c>
      <c r="U50" s="1423">
        <v>63.4</v>
      </c>
      <c r="V50" s="1423">
        <v>64.400000000000006</v>
      </c>
      <c r="W50" s="1423">
        <v>65.400000000000006</v>
      </c>
      <c r="X50" s="1423">
        <v>66.400000000000006</v>
      </c>
      <c r="Y50" s="1423">
        <v>67.400000000000006</v>
      </c>
      <c r="Z50" s="1423">
        <v>68.400000000000006</v>
      </c>
      <c r="AA50" s="1423">
        <v>69.400000000000006</v>
      </c>
      <c r="AB50" s="1423">
        <v>69.400000000000006</v>
      </c>
      <c r="AC50" s="1407" t="s">
        <v>436</v>
      </c>
      <c r="AD50" s="1406">
        <v>2</v>
      </c>
      <c r="AE50" s="1407" t="s">
        <v>437</v>
      </c>
      <c r="AF50" s="1406" t="s">
        <v>438</v>
      </c>
      <c r="AG50" s="1406" t="s">
        <v>439</v>
      </c>
      <c r="AH50" s="1406" t="s">
        <v>440</v>
      </c>
      <c r="AI50" s="1406" t="s">
        <v>154</v>
      </c>
      <c r="AJ50" s="1406" t="s">
        <v>83</v>
      </c>
      <c r="AK50" s="1407" t="s">
        <v>290</v>
      </c>
      <c r="AL50" s="1421">
        <v>5</v>
      </c>
      <c r="AM50" s="1419">
        <v>0.89</v>
      </c>
      <c r="AN50" s="1406">
        <v>2019</v>
      </c>
      <c r="AO50" s="1408">
        <v>43466</v>
      </c>
      <c r="AP50" s="1408">
        <v>48213</v>
      </c>
      <c r="AQ50" s="1419">
        <v>0.89</v>
      </c>
      <c r="AR50" s="1502">
        <v>0.89</v>
      </c>
      <c r="AS50" s="1502">
        <v>0.89</v>
      </c>
      <c r="AT50" s="1502">
        <v>0.9</v>
      </c>
      <c r="AU50" s="1502">
        <v>0.91</v>
      </c>
      <c r="AV50" s="1502">
        <v>0.92</v>
      </c>
      <c r="AW50" s="1502">
        <v>0.93</v>
      </c>
      <c r="AX50" s="1502">
        <v>0.94</v>
      </c>
      <c r="AY50" s="1502">
        <v>0.95</v>
      </c>
      <c r="AZ50" s="1502">
        <v>0.96</v>
      </c>
      <c r="BA50" s="1502">
        <v>0.97</v>
      </c>
      <c r="BB50" s="1502">
        <v>0.98</v>
      </c>
      <c r="BC50" s="1502">
        <v>1</v>
      </c>
      <c r="BD50" s="1419">
        <v>1</v>
      </c>
      <c r="BE50" s="1446">
        <v>92.19</v>
      </c>
      <c r="BF50" s="1446">
        <v>92.19</v>
      </c>
      <c r="BG50" s="1411" t="s">
        <v>93</v>
      </c>
      <c r="BH50" s="1411">
        <v>1186</v>
      </c>
      <c r="BI50" s="1446">
        <v>92.19</v>
      </c>
      <c r="BJ50" s="1503"/>
      <c r="BK50" s="1497" t="s">
        <v>93</v>
      </c>
      <c r="BL50" s="1494">
        <v>7830</v>
      </c>
      <c r="BM50" s="1504">
        <v>92.19</v>
      </c>
      <c r="BN50" s="1436"/>
      <c r="BO50" s="1497" t="s">
        <v>93</v>
      </c>
      <c r="BP50" s="1407">
        <v>7830</v>
      </c>
      <c r="BQ50" s="1446">
        <v>92.19</v>
      </c>
      <c r="BR50" s="1505"/>
      <c r="BS50" s="1497" t="s">
        <v>93</v>
      </c>
      <c r="BT50" s="1407">
        <v>7830</v>
      </c>
      <c r="BU50" s="1446">
        <v>92.19</v>
      </c>
      <c r="BV50" s="1505"/>
      <c r="BW50" s="1497" t="s">
        <v>93</v>
      </c>
      <c r="BX50" s="1494">
        <v>7830</v>
      </c>
      <c r="BY50" s="1446">
        <v>92.19</v>
      </c>
      <c r="BZ50" s="1505"/>
      <c r="CA50" s="1497" t="s">
        <v>93</v>
      </c>
      <c r="CB50" s="1494">
        <v>7830</v>
      </c>
      <c r="CC50" s="1446">
        <v>92.19</v>
      </c>
      <c r="CD50" s="1505"/>
      <c r="CE50" s="1497" t="s">
        <v>93</v>
      </c>
      <c r="CF50" s="1417"/>
      <c r="CG50" s="1446">
        <v>92.19</v>
      </c>
      <c r="CH50" s="1505"/>
      <c r="CI50" s="1497" t="s">
        <v>93</v>
      </c>
      <c r="CJ50" s="1417"/>
      <c r="CK50" s="1446">
        <v>92.19</v>
      </c>
      <c r="CL50" s="1505"/>
      <c r="CM50" s="1497" t="s">
        <v>93</v>
      </c>
      <c r="CN50" s="1417"/>
      <c r="CO50" s="1446">
        <v>92.19</v>
      </c>
      <c r="CP50" s="1505"/>
      <c r="CQ50" s="1497" t="s">
        <v>93</v>
      </c>
      <c r="CR50" s="1417"/>
      <c r="CS50" s="1446">
        <v>92.19</v>
      </c>
      <c r="CT50" s="1505"/>
      <c r="CU50" s="1497" t="s">
        <v>93</v>
      </c>
      <c r="CV50" s="1417"/>
      <c r="CW50" s="1446">
        <v>92.19</v>
      </c>
      <c r="CX50" s="1505"/>
      <c r="CY50" s="1497" t="s">
        <v>93</v>
      </c>
      <c r="CZ50" s="1417"/>
      <c r="DA50" s="1446">
        <v>92.19</v>
      </c>
      <c r="DB50" s="1505"/>
      <c r="DC50" s="1497" t="s">
        <v>93</v>
      </c>
      <c r="DD50" s="1417"/>
      <c r="DE50" s="1414">
        <f t="shared" ref="DE50:DE55" si="30">DA50+CW50+CS50+CO50+CK50+CG50+CC50+BY50+BU50+BQ50+BM50+BI50+BE50</f>
        <v>1198.4700000000003</v>
      </c>
      <c r="DF50" s="1406" t="s">
        <v>11</v>
      </c>
      <c r="DG50" s="1407" t="s">
        <v>155</v>
      </c>
      <c r="DH50" s="1407" t="s">
        <v>441</v>
      </c>
      <c r="DI50" s="1407" t="s">
        <v>442</v>
      </c>
      <c r="DJ50" s="1407" t="s">
        <v>390</v>
      </c>
      <c r="DK50" s="1488" t="s">
        <v>443</v>
      </c>
      <c r="DL50" s="1406" t="s">
        <v>11</v>
      </c>
      <c r="DM50" s="1407" t="s">
        <v>155</v>
      </c>
      <c r="DN50" s="1407" t="s">
        <v>444</v>
      </c>
      <c r="DO50" s="1407" t="s">
        <v>445</v>
      </c>
      <c r="DP50" s="1407" t="s">
        <v>446</v>
      </c>
      <c r="DQ50" s="1506" t="s">
        <v>447</v>
      </c>
    </row>
    <row r="51" spans="1:121" ht="25.5" customHeight="1" x14ac:dyDescent="0.2">
      <c r="A51" s="1407" t="s">
        <v>360</v>
      </c>
      <c r="B51" s="1405"/>
      <c r="C51" s="1475" t="s">
        <v>433</v>
      </c>
      <c r="D51" s="1406"/>
      <c r="E51" s="1407" t="s">
        <v>434</v>
      </c>
      <c r="F51" s="1404" t="s">
        <v>435</v>
      </c>
      <c r="G51" s="1406" t="s">
        <v>402</v>
      </c>
      <c r="H51" s="1406" t="s">
        <v>148</v>
      </c>
      <c r="I51" s="1406" t="s">
        <v>125</v>
      </c>
      <c r="J51" s="1407">
        <v>2</v>
      </c>
      <c r="K51" s="1434">
        <v>0.56699999999999995</v>
      </c>
      <c r="L51" s="1421">
        <v>2019</v>
      </c>
      <c r="M51" s="1408">
        <v>43831</v>
      </c>
      <c r="N51" s="1408">
        <v>48213</v>
      </c>
      <c r="O51" s="1421">
        <v>56.7</v>
      </c>
      <c r="P51" s="1423">
        <v>58.4</v>
      </c>
      <c r="Q51" s="1423">
        <v>59.4</v>
      </c>
      <c r="R51" s="1423">
        <v>60.4</v>
      </c>
      <c r="S51" s="1423">
        <v>61.4</v>
      </c>
      <c r="T51" s="1423">
        <v>62.4</v>
      </c>
      <c r="U51" s="1423">
        <v>63.4</v>
      </c>
      <c r="V51" s="1423">
        <v>64.400000000000006</v>
      </c>
      <c r="W51" s="1423">
        <v>65.400000000000006</v>
      </c>
      <c r="X51" s="1423">
        <v>66.400000000000006</v>
      </c>
      <c r="Y51" s="1423">
        <v>67.400000000000006</v>
      </c>
      <c r="Z51" s="1423">
        <v>68.400000000000006</v>
      </c>
      <c r="AA51" s="1423">
        <v>69.400000000000006</v>
      </c>
      <c r="AB51" s="1423">
        <v>69.400000000000006</v>
      </c>
      <c r="AC51" s="1407" t="s">
        <v>448</v>
      </c>
      <c r="AD51" s="1406">
        <v>1.5</v>
      </c>
      <c r="AE51" s="1407" t="s">
        <v>449</v>
      </c>
      <c r="AF51" s="1406" t="s">
        <v>450</v>
      </c>
      <c r="AG51" s="1406" t="s">
        <v>439</v>
      </c>
      <c r="AH51" s="1406" t="s">
        <v>451</v>
      </c>
      <c r="AI51" s="1406" t="s">
        <v>154</v>
      </c>
      <c r="AJ51" s="1406" t="s">
        <v>83</v>
      </c>
      <c r="AK51" s="1407" t="s">
        <v>290</v>
      </c>
      <c r="AL51" s="1421">
        <v>5</v>
      </c>
      <c r="AM51" s="1405">
        <v>0</v>
      </c>
      <c r="AN51" s="1405">
        <v>2019</v>
      </c>
      <c r="AO51" s="1408">
        <v>43831</v>
      </c>
      <c r="AP51" s="1408">
        <v>48213</v>
      </c>
      <c r="AQ51" s="1410">
        <v>0</v>
      </c>
      <c r="AR51" s="1410">
        <v>8.3000000000000007</v>
      </c>
      <c r="AS51" s="1410">
        <v>16.600000000000001</v>
      </c>
      <c r="AT51" s="1410">
        <v>24.9</v>
      </c>
      <c r="AU51" s="1410">
        <v>33.200000000000003</v>
      </c>
      <c r="AV51" s="1410">
        <v>41.5</v>
      </c>
      <c r="AW51" s="1410">
        <v>49.8</v>
      </c>
      <c r="AX51" s="1410">
        <v>58.1</v>
      </c>
      <c r="AY51" s="1410">
        <v>66.400000000000006</v>
      </c>
      <c r="AZ51" s="1410">
        <v>74.7</v>
      </c>
      <c r="BA51" s="1410">
        <v>83</v>
      </c>
      <c r="BB51" s="1410">
        <v>91.3</v>
      </c>
      <c r="BC51" s="1406">
        <v>100</v>
      </c>
      <c r="BD51" s="1406">
        <v>100</v>
      </c>
      <c r="BE51" s="1414">
        <v>0</v>
      </c>
      <c r="BF51" s="1414">
        <v>0</v>
      </c>
      <c r="BG51" s="1411"/>
      <c r="BH51" s="1417"/>
      <c r="BI51" s="1446">
        <v>154</v>
      </c>
      <c r="BJ51" s="1505"/>
      <c r="BK51" s="1497" t="s">
        <v>93</v>
      </c>
      <c r="BL51" s="1494">
        <v>7830</v>
      </c>
      <c r="BM51" s="1504">
        <v>164</v>
      </c>
      <c r="BN51" s="1436"/>
      <c r="BO51" s="1497" t="s">
        <v>93</v>
      </c>
      <c r="BP51" s="1407">
        <v>7830</v>
      </c>
      <c r="BQ51" s="1446">
        <v>173</v>
      </c>
      <c r="BR51" s="1505"/>
      <c r="BS51" s="1497" t="s">
        <v>93</v>
      </c>
      <c r="BT51" s="1407">
        <v>7830</v>
      </c>
      <c r="BU51" s="1446">
        <v>184</v>
      </c>
      <c r="BV51" s="1505"/>
      <c r="BW51" s="1497" t="s">
        <v>93</v>
      </c>
      <c r="BX51" s="1494">
        <v>7830</v>
      </c>
      <c r="BY51" s="1446">
        <v>195</v>
      </c>
      <c r="BZ51" s="1505"/>
      <c r="CA51" s="1497" t="s">
        <v>93</v>
      </c>
      <c r="CB51" s="1494">
        <v>7830</v>
      </c>
      <c r="CC51" s="1446">
        <v>207</v>
      </c>
      <c r="CD51" s="1505"/>
      <c r="CE51" s="1497" t="s">
        <v>93</v>
      </c>
      <c r="CF51" s="1417"/>
      <c r="CG51" s="1446">
        <v>219</v>
      </c>
      <c r="CH51" s="1505"/>
      <c r="CI51" s="1497" t="s">
        <v>93</v>
      </c>
      <c r="CJ51" s="1417"/>
      <c r="CK51" s="1446">
        <v>232</v>
      </c>
      <c r="CL51" s="1505"/>
      <c r="CM51" s="1497" t="s">
        <v>93</v>
      </c>
      <c r="CN51" s="1417"/>
      <c r="CO51" s="1446">
        <v>246</v>
      </c>
      <c r="CP51" s="1505"/>
      <c r="CQ51" s="1497" t="s">
        <v>93</v>
      </c>
      <c r="CR51" s="1417"/>
      <c r="CS51" s="1446">
        <v>261</v>
      </c>
      <c r="CT51" s="1505"/>
      <c r="CU51" s="1497" t="s">
        <v>93</v>
      </c>
      <c r="CV51" s="1417"/>
      <c r="CW51" s="1446">
        <v>276</v>
      </c>
      <c r="CX51" s="1505"/>
      <c r="CY51" s="1497" t="s">
        <v>93</v>
      </c>
      <c r="CZ51" s="1417"/>
      <c r="DA51" s="1446">
        <v>293</v>
      </c>
      <c r="DB51" s="1505"/>
      <c r="DC51" s="1497" t="s">
        <v>93</v>
      </c>
      <c r="DD51" s="1417"/>
      <c r="DE51" s="1414">
        <f t="shared" si="30"/>
        <v>2604</v>
      </c>
      <c r="DF51" s="1406" t="s">
        <v>11</v>
      </c>
      <c r="DG51" s="1407" t="s">
        <v>155</v>
      </c>
      <c r="DH51" s="1407" t="s">
        <v>441</v>
      </c>
      <c r="DI51" s="1407" t="s">
        <v>442</v>
      </c>
      <c r="DJ51" s="1407" t="s">
        <v>390</v>
      </c>
      <c r="DK51" s="1488" t="s">
        <v>443</v>
      </c>
      <c r="DL51" s="1406" t="s">
        <v>11</v>
      </c>
      <c r="DM51" s="1407" t="s">
        <v>155</v>
      </c>
      <c r="DN51" s="1407" t="s">
        <v>452</v>
      </c>
      <c r="DO51" s="1407" t="s">
        <v>453</v>
      </c>
      <c r="DP51" s="1407" t="s">
        <v>375</v>
      </c>
      <c r="DQ51" s="1488" t="s">
        <v>454</v>
      </c>
    </row>
    <row r="52" spans="1:121" ht="25.5" customHeight="1" x14ac:dyDescent="0.2">
      <c r="A52" s="1407" t="s">
        <v>360</v>
      </c>
      <c r="B52" s="1405"/>
      <c r="C52" s="1475" t="s">
        <v>433</v>
      </c>
      <c r="D52" s="1406"/>
      <c r="E52" s="1407" t="s">
        <v>434</v>
      </c>
      <c r="F52" s="1404" t="s">
        <v>435</v>
      </c>
      <c r="G52" s="1406" t="s">
        <v>402</v>
      </c>
      <c r="H52" s="1406" t="s">
        <v>148</v>
      </c>
      <c r="I52" s="1406" t="s">
        <v>125</v>
      </c>
      <c r="J52" s="1407">
        <v>2</v>
      </c>
      <c r="K52" s="1434">
        <v>0.56699999999999995</v>
      </c>
      <c r="L52" s="1421">
        <v>2019</v>
      </c>
      <c r="M52" s="1408">
        <v>43831</v>
      </c>
      <c r="N52" s="1408">
        <v>48213</v>
      </c>
      <c r="O52" s="1421">
        <v>56.7</v>
      </c>
      <c r="P52" s="1423">
        <v>58.4</v>
      </c>
      <c r="Q52" s="1423">
        <v>59.4</v>
      </c>
      <c r="R52" s="1423">
        <v>60.4</v>
      </c>
      <c r="S52" s="1423">
        <v>61.4</v>
      </c>
      <c r="T52" s="1423">
        <v>62.4</v>
      </c>
      <c r="U52" s="1423">
        <v>63.4</v>
      </c>
      <c r="V52" s="1423">
        <v>64.400000000000006</v>
      </c>
      <c r="W52" s="1423">
        <v>65.400000000000006</v>
      </c>
      <c r="X52" s="1423">
        <v>66.400000000000006</v>
      </c>
      <c r="Y52" s="1423">
        <v>67.400000000000006</v>
      </c>
      <c r="Z52" s="1423">
        <v>68.400000000000006</v>
      </c>
      <c r="AA52" s="1423">
        <v>69.400000000000006</v>
      </c>
      <c r="AB52" s="1423">
        <v>69.400000000000006</v>
      </c>
      <c r="AC52" s="1407" t="s">
        <v>455</v>
      </c>
      <c r="AD52" s="1406">
        <v>2</v>
      </c>
      <c r="AE52" s="1407" t="s">
        <v>456</v>
      </c>
      <c r="AF52" s="1407" t="s">
        <v>456</v>
      </c>
      <c r="AG52" s="1406" t="s">
        <v>439</v>
      </c>
      <c r="AH52" s="1404" t="s">
        <v>457</v>
      </c>
      <c r="AI52" s="1406" t="s">
        <v>154</v>
      </c>
      <c r="AJ52" s="1406" t="s">
        <v>83</v>
      </c>
      <c r="AK52" s="1407" t="s">
        <v>290</v>
      </c>
      <c r="AL52" s="1407">
        <v>4</v>
      </c>
      <c r="AM52" s="1406">
        <v>0</v>
      </c>
      <c r="AN52" s="1406">
        <v>2019</v>
      </c>
      <c r="AO52" s="1408">
        <v>44197</v>
      </c>
      <c r="AP52" s="1408">
        <v>48213</v>
      </c>
      <c r="AQ52" s="1406">
        <v>0</v>
      </c>
      <c r="AR52" s="1405">
        <v>0</v>
      </c>
      <c r="AS52" s="1405">
        <v>6</v>
      </c>
      <c r="AT52" s="1405">
        <v>9</v>
      </c>
      <c r="AU52" s="1405">
        <v>12</v>
      </c>
      <c r="AV52" s="1405">
        <v>15</v>
      </c>
      <c r="AW52" s="1405">
        <v>18</v>
      </c>
      <c r="AX52" s="1405">
        <v>21</v>
      </c>
      <c r="AY52" s="1405">
        <v>24</v>
      </c>
      <c r="AZ52" s="1405">
        <v>27</v>
      </c>
      <c r="BA52" s="1405">
        <v>30</v>
      </c>
      <c r="BB52" s="1405">
        <v>33</v>
      </c>
      <c r="BC52" s="1406">
        <v>35</v>
      </c>
      <c r="BD52" s="1406">
        <v>35</v>
      </c>
      <c r="BE52" s="1446">
        <v>121.36</v>
      </c>
      <c r="BF52" s="1446">
        <v>121.36</v>
      </c>
      <c r="BG52" s="1411" t="s">
        <v>93</v>
      </c>
      <c r="BH52" s="1494">
        <v>1186</v>
      </c>
      <c r="BI52" s="1446">
        <v>121.36</v>
      </c>
      <c r="BJ52" s="1505"/>
      <c r="BK52" s="1497" t="s">
        <v>93</v>
      </c>
      <c r="BL52" s="1494">
        <v>7830</v>
      </c>
      <c r="BM52" s="1504">
        <v>121.36</v>
      </c>
      <c r="BN52" s="1436"/>
      <c r="BO52" s="1497" t="s">
        <v>93</v>
      </c>
      <c r="BP52" s="1407">
        <v>7830</v>
      </c>
      <c r="BQ52" s="1446">
        <v>121.36</v>
      </c>
      <c r="BR52" s="1505"/>
      <c r="BS52" s="1497" t="s">
        <v>93</v>
      </c>
      <c r="BT52" s="1407">
        <v>7830</v>
      </c>
      <c r="BU52" s="1446">
        <v>121.36</v>
      </c>
      <c r="BV52" s="1505"/>
      <c r="BW52" s="1497" t="s">
        <v>93</v>
      </c>
      <c r="BX52" s="1494">
        <v>7830</v>
      </c>
      <c r="BY52" s="1446">
        <v>121.36</v>
      </c>
      <c r="BZ52" s="1505"/>
      <c r="CA52" s="1497" t="s">
        <v>93</v>
      </c>
      <c r="CB52" s="1494">
        <v>7830</v>
      </c>
      <c r="CC52" s="1446">
        <v>121.36</v>
      </c>
      <c r="CD52" s="1505"/>
      <c r="CE52" s="1497" t="s">
        <v>93</v>
      </c>
      <c r="CF52" s="1417"/>
      <c r="CG52" s="1446">
        <v>121.36</v>
      </c>
      <c r="CH52" s="1505"/>
      <c r="CI52" s="1497" t="s">
        <v>93</v>
      </c>
      <c r="CJ52" s="1417"/>
      <c r="CK52" s="1446">
        <v>121.36</v>
      </c>
      <c r="CL52" s="1505"/>
      <c r="CM52" s="1497" t="s">
        <v>93</v>
      </c>
      <c r="CN52" s="1417"/>
      <c r="CO52" s="1446">
        <v>121.36</v>
      </c>
      <c r="CP52" s="1505"/>
      <c r="CQ52" s="1497" t="s">
        <v>93</v>
      </c>
      <c r="CR52" s="1417"/>
      <c r="CS52" s="1446">
        <v>121.36</v>
      </c>
      <c r="CT52" s="1505"/>
      <c r="CU52" s="1497" t="s">
        <v>93</v>
      </c>
      <c r="CV52" s="1417"/>
      <c r="CW52" s="1446">
        <v>121.36</v>
      </c>
      <c r="CX52" s="1505"/>
      <c r="CY52" s="1497" t="s">
        <v>93</v>
      </c>
      <c r="CZ52" s="1417"/>
      <c r="DA52" s="1446">
        <v>121.36</v>
      </c>
      <c r="DB52" s="1505"/>
      <c r="DC52" s="1497" t="s">
        <v>93</v>
      </c>
      <c r="DD52" s="1417"/>
      <c r="DE52" s="1414">
        <f t="shared" si="30"/>
        <v>1577.6799999999996</v>
      </c>
      <c r="DF52" s="1406" t="s">
        <v>11</v>
      </c>
      <c r="DG52" s="1407" t="s">
        <v>155</v>
      </c>
      <c r="DH52" s="1407" t="s">
        <v>441</v>
      </c>
      <c r="DI52" s="1407" t="s">
        <v>442</v>
      </c>
      <c r="DJ52" s="1407" t="s">
        <v>390</v>
      </c>
      <c r="DK52" s="1488" t="s">
        <v>443</v>
      </c>
      <c r="DL52" s="1406" t="s">
        <v>11</v>
      </c>
      <c r="DM52" s="1407" t="s">
        <v>155</v>
      </c>
      <c r="DN52" s="1407" t="s">
        <v>444</v>
      </c>
      <c r="DO52" s="1407" t="s">
        <v>445</v>
      </c>
      <c r="DP52" s="1407" t="s">
        <v>446</v>
      </c>
      <c r="DQ52" s="1506" t="s">
        <v>447</v>
      </c>
    </row>
    <row r="53" spans="1:121" ht="25.5" customHeight="1" x14ac:dyDescent="0.2">
      <c r="A53" s="1407" t="s">
        <v>360</v>
      </c>
      <c r="B53" s="1405"/>
      <c r="C53" s="1475" t="s">
        <v>458</v>
      </c>
      <c r="D53" s="1406"/>
      <c r="E53" s="1407" t="s">
        <v>434</v>
      </c>
      <c r="F53" s="1404" t="s">
        <v>435</v>
      </c>
      <c r="G53" s="1406" t="s">
        <v>402</v>
      </c>
      <c r="H53" s="1406" t="s">
        <v>148</v>
      </c>
      <c r="I53" s="1406" t="s">
        <v>125</v>
      </c>
      <c r="J53" s="1407">
        <v>2</v>
      </c>
      <c r="K53" s="1434">
        <v>0.56699999999999995</v>
      </c>
      <c r="L53" s="1421">
        <v>2019</v>
      </c>
      <c r="M53" s="1408">
        <v>43831</v>
      </c>
      <c r="N53" s="1408">
        <v>48213</v>
      </c>
      <c r="O53" s="1421">
        <v>56.7</v>
      </c>
      <c r="P53" s="1423">
        <v>58.4</v>
      </c>
      <c r="Q53" s="1423">
        <v>59.4</v>
      </c>
      <c r="R53" s="1423">
        <v>60.4</v>
      </c>
      <c r="S53" s="1423">
        <v>61.4</v>
      </c>
      <c r="T53" s="1423">
        <v>62.4</v>
      </c>
      <c r="U53" s="1423">
        <v>63.4</v>
      </c>
      <c r="V53" s="1423">
        <v>64.400000000000006</v>
      </c>
      <c r="W53" s="1423">
        <v>65.400000000000006</v>
      </c>
      <c r="X53" s="1423">
        <v>66.400000000000006</v>
      </c>
      <c r="Y53" s="1423">
        <v>67.400000000000006</v>
      </c>
      <c r="Z53" s="1423">
        <v>68.400000000000006</v>
      </c>
      <c r="AA53" s="1423">
        <v>69.400000000000006</v>
      </c>
      <c r="AB53" s="1423">
        <v>69.400000000000006</v>
      </c>
      <c r="AC53" s="1404" t="s">
        <v>459</v>
      </c>
      <c r="AD53" s="1406">
        <v>1.5</v>
      </c>
      <c r="AE53" s="1404" t="s">
        <v>460</v>
      </c>
      <c r="AF53" s="1404" t="s">
        <v>461</v>
      </c>
      <c r="AG53" s="1406" t="s">
        <v>368</v>
      </c>
      <c r="AH53" s="1404" t="s">
        <v>369</v>
      </c>
      <c r="AI53" s="1406" t="s">
        <v>462</v>
      </c>
      <c r="AJ53" s="1406" t="s">
        <v>124</v>
      </c>
      <c r="AK53" s="1406" t="s">
        <v>110</v>
      </c>
      <c r="AL53" s="1406">
        <v>42</v>
      </c>
      <c r="AM53" s="1419">
        <v>1</v>
      </c>
      <c r="AN53" s="1406">
        <v>2019</v>
      </c>
      <c r="AO53" s="1408">
        <v>43831</v>
      </c>
      <c r="AP53" s="1408">
        <v>48213</v>
      </c>
      <c r="AQ53" s="1406"/>
      <c r="AR53" s="1419">
        <v>1</v>
      </c>
      <c r="AS53" s="1419">
        <v>1</v>
      </c>
      <c r="AT53" s="1419">
        <v>1</v>
      </c>
      <c r="AU53" s="1419">
        <v>1</v>
      </c>
      <c r="AV53" s="1419">
        <v>1</v>
      </c>
      <c r="AW53" s="1419">
        <v>1</v>
      </c>
      <c r="AX53" s="1419">
        <v>1</v>
      </c>
      <c r="AY53" s="1419">
        <v>1</v>
      </c>
      <c r="AZ53" s="1419">
        <v>1</v>
      </c>
      <c r="BA53" s="1419">
        <v>1</v>
      </c>
      <c r="BB53" s="1419">
        <v>1</v>
      </c>
      <c r="BC53" s="1419">
        <v>1</v>
      </c>
      <c r="BD53" s="1419">
        <v>1</v>
      </c>
      <c r="BE53" s="1414"/>
      <c r="BF53" s="1414"/>
      <c r="BG53" s="1413"/>
      <c r="BH53" s="1406"/>
      <c r="BI53" s="1446">
        <v>250</v>
      </c>
      <c r="BJ53" s="1412"/>
      <c r="BK53" s="1497" t="s">
        <v>93</v>
      </c>
      <c r="BL53" s="1406">
        <v>7744</v>
      </c>
      <c r="BM53" s="1446">
        <v>250</v>
      </c>
      <c r="BN53" s="1507"/>
      <c r="BO53" s="1497" t="s">
        <v>93</v>
      </c>
      <c r="BP53" s="1406">
        <v>7744</v>
      </c>
      <c r="BQ53" s="1446">
        <v>250</v>
      </c>
      <c r="BR53" s="1412"/>
      <c r="BS53" s="1497" t="s">
        <v>93</v>
      </c>
      <c r="BT53" s="1406">
        <v>7744</v>
      </c>
      <c r="BU53" s="1446">
        <v>250</v>
      </c>
      <c r="BV53" s="1412"/>
      <c r="BW53" s="1497" t="s">
        <v>93</v>
      </c>
      <c r="BX53" s="1406">
        <v>7745</v>
      </c>
      <c r="BY53" s="1446">
        <v>250</v>
      </c>
      <c r="BZ53" s="1412"/>
      <c r="CA53" s="1497" t="s">
        <v>93</v>
      </c>
      <c r="CB53" s="1406">
        <v>7745</v>
      </c>
      <c r="CC53" s="1446">
        <v>250</v>
      </c>
      <c r="CD53" s="1412"/>
      <c r="CE53" s="1497" t="s">
        <v>93</v>
      </c>
      <c r="CF53" s="1447"/>
      <c r="CG53" s="1446">
        <v>250</v>
      </c>
      <c r="CH53" s="1412"/>
      <c r="CI53" s="1497" t="s">
        <v>93</v>
      </c>
      <c r="CJ53" s="1447"/>
      <c r="CK53" s="1446">
        <v>250</v>
      </c>
      <c r="CL53" s="1412"/>
      <c r="CM53" s="1497" t="s">
        <v>93</v>
      </c>
      <c r="CN53" s="1447"/>
      <c r="CO53" s="1446">
        <v>250</v>
      </c>
      <c r="CP53" s="1412"/>
      <c r="CQ53" s="1497" t="s">
        <v>93</v>
      </c>
      <c r="CR53" s="1447"/>
      <c r="CS53" s="1446">
        <v>250</v>
      </c>
      <c r="CT53" s="1412"/>
      <c r="CU53" s="1497" t="s">
        <v>93</v>
      </c>
      <c r="CV53" s="1447"/>
      <c r="CW53" s="1446">
        <v>250</v>
      </c>
      <c r="CX53" s="1412"/>
      <c r="CY53" s="1497" t="s">
        <v>93</v>
      </c>
      <c r="CZ53" s="1447"/>
      <c r="DA53" s="1446">
        <v>250</v>
      </c>
      <c r="DB53" s="1412"/>
      <c r="DC53" s="1497" t="s">
        <v>93</v>
      </c>
      <c r="DD53" s="1447"/>
      <c r="DE53" s="1414">
        <f t="shared" si="30"/>
        <v>3000</v>
      </c>
      <c r="DF53" s="1406" t="s">
        <v>331</v>
      </c>
      <c r="DG53" s="1407" t="s">
        <v>332</v>
      </c>
      <c r="DH53" s="1407" t="s">
        <v>333</v>
      </c>
      <c r="DI53" s="1407" t="s">
        <v>334</v>
      </c>
      <c r="DJ53" s="1407" t="s">
        <v>335</v>
      </c>
      <c r="DK53" s="1407" t="s">
        <v>336</v>
      </c>
      <c r="DL53" s="1406" t="s">
        <v>331</v>
      </c>
      <c r="DM53" s="1407" t="s">
        <v>332</v>
      </c>
      <c r="DN53" s="1407" t="s">
        <v>333</v>
      </c>
      <c r="DO53" s="1407" t="s">
        <v>334</v>
      </c>
      <c r="DP53" s="1407" t="s">
        <v>335</v>
      </c>
      <c r="DQ53" s="1407" t="s">
        <v>336</v>
      </c>
    </row>
    <row r="54" spans="1:121" ht="25.5" customHeight="1" x14ac:dyDescent="0.2">
      <c r="A54" s="1407" t="s">
        <v>360</v>
      </c>
      <c r="B54" s="1405"/>
      <c r="C54" s="1475" t="s">
        <v>458</v>
      </c>
      <c r="D54" s="1406"/>
      <c r="E54" s="1407" t="s">
        <v>434</v>
      </c>
      <c r="F54" s="1404" t="s">
        <v>435</v>
      </c>
      <c r="G54" s="1406" t="s">
        <v>402</v>
      </c>
      <c r="H54" s="1406" t="s">
        <v>148</v>
      </c>
      <c r="I54" s="1406" t="s">
        <v>125</v>
      </c>
      <c r="J54" s="1407">
        <v>2</v>
      </c>
      <c r="K54" s="1434">
        <v>0.56699999999999995</v>
      </c>
      <c r="L54" s="1421">
        <v>2019</v>
      </c>
      <c r="M54" s="1408">
        <v>43831</v>
      </c>
      <c r="N54" s="1408">
        <v>48213</v>
      </c>
      <c r="O54" s="1421">
        <v>56.7</v>
      </c>
      <c r="P54" s="1423">
        <v>58.4</v>
      </c>
      <c r="Q54" s="1423">
        <v>59.4</v>
      </c>
      <c r="R54" s="1423">
        <v>60.4</v>
      </c>
      <c r="S54" s="1423">
        <v>61.4</v>
      </c>
      <c r="T54" s="1423">
        <v>62.4</v>
      </c>
      <c r="U54" s="1423">
        <v>63.4</v>
      </c>
      <c r="V54" s="1423">
        <v>64.400000000000006</v>
      </c>
      <c r="W54" s="1423">
        <v>65.400000000000006</v>
      </c>
      <c r="X54" s="1423">
        <v>66.400000000000006</v>
      </c>
      <c r="Y54" s="1423">
        <v>67.400000000000006</v>
      </c>
      <c r="Z54" s="1423">
        <v>68.400000000000006</v>
      </c>
      <c r="AA54" s="1423">
        <v>69.400000000000006</v>
      </c>
      <c r="AB54" s="1423">
        <v>69.400000000000006</v>
      </c>
      <c r="AC54" s="1407" t="s">
        <v>463</v>
      </c>
      <c r="AD54" s="1406">
        <v>1</v>
      </c>
      <c r="AE54" s="1404" t="s">
        <v>464</v>
      </c>
      <c r="AF54" s="1404" t="s">
        <v>465</v>
      </c>
      <c r="AG54" s="1406" t="s">
        <v>368</v>
      </c>
      <c r="AH54" s="1406" t="s">
        <v>369</v>
      </c>
      <c r="AI54" s="1406" t="s">
        <v>462</v>
      </c>
      <c r="AJ54" s="1406" t="s">
        <v>124</v>
      </c>
      <c r="AK54" s="1406" t="s">
        <v>110</v>
      </c>
      <c r="AL54" s="1406">
        <v>42</v>
      </c>
      <c r="AM54" s="1419">
        <v>1</v>
      </c>
      <c r="AN54" s="1406">
        <v>2019</v>
      </c>
      <c r="AO54" s="1408">
        <v>43831</v>
      </c>
      <c r="AP54" s="1408">
        <v>48213</v>
      </c>
      <c r="AQ54" s="1419"/>
      <c r="AR54" s="1419">
        <v>1</v>
      </c>
      <c r="AS54" s="1419">
        <v>1</v>
      </c>
      <c r="AT54" s="1419">
        <v>1</v>
      </c>
      <c r="AU54" s="1419">
        <v>1</v>
      </c>
      <c r="AV54" s="1419">
        <v>1</v>
      </c>
      <c r="AW54" s="1419">
        <v>1</v>
      </c>
      <c r="AX54" s="1419">
        <v>1</v>
      </c>
      <c r="AY54" s="1419">
        <v>1</v>
      </c>
      <c r="AZ54" s="1419">
        <v>1</v>
      </c>
      <c r="BA54" s="1419">
        <v>1</v>
      </c>
      <c r="BB54" s="1419">
        <v>1</v>
      </c>
      <c r="BC54" s="1419">
        <v>1</v>
      </c>
      <c r="BD54" s="1419">
        <v>1</v>
      </c>
      <c r="BE54" s="1414"/>
      <c r="BF54" s="1414"/>
      <c r="BG54" s="1404"/>
      <c r="BH54" s="1411"/>
      <c r="BI54" s="1446">
        <v>252</v>
      </c>
      <c r="BJ54" s="1508"/>
      <c r="BK54" s="1497" t="s">
        <v>93</v>
      </c>
      <c r="BL54" s="1406">
        <v>7744</v>
      </c>
      <c r="BM54" s="1446">
        <v>252</v>
      </c>
      <c r="BN54" s="1446"/>
      <c r="BO54" s="1497" t="s">
        <v>93</v>
      </c>
      <c r="BP54" s="1406">
        <v>7744</v>
      </c>
      <c r="BQ54" s="1446">
        <v>252</v>
      </c>
      <c r="BR54" s="1446"/>
      <c r="BS54" s="1497" t="s">
        <v>93</v>
      </c>
      <c r="BT54" s="1406">
        <v>7744</v>
      </c>
      <c r="BU54" s="1446">
        <v>252</v>
      </c>
      <c r="BV54" s="1446"/>
      <c r="BW54" s="1497" t="s">
        <v>93</v>
      </c>
      <c r="BX54" s="1406">
        <v>7745</v>
      </c>
      <c r="BY54" s="1446">
        <v>252</v>
      </c>
      <c r="BZ54" s="1446"/>
      <c r="CA54" s="1497" t="s">
        <v>93</v>
      </c>
      <c r="CB54" s="1406">
        <v>7745</v>
      </c>
      <c r="CC54" s="1446">
        <v>252</v>
      </c>
      <c r="CD54" s="1446"/>
      <c r="CE54" s="1497" t="s">
        <v>93</v>
      </c>
      <c r="CF54" s="1446"/>
      <c r="CG54" s="1446">
        <v>252</v>
      </c>
      <c r="CH54" s="1446"/>
      <c r="CI54" s="1497" t="s">
        <v>93</v>
      </c>
      <c r="CJ54" s="1446"/>
      <c r="CK54" s="1446">
        <v>252</v>
      </c>
      <c r="CL54" s="1446"/>
      <c r="CM54" s="1497" t="s">
        <v>93</v>
      </c>
      <c r="CN54" s="1446"/>
      <c r="CO54" s="1446">
        <v>252</v>
      </c>
      <c r="CP54" s="1446"/>
      <c r="CQ54" s="1497" t="s">
        <v>93</v>
      </c>
      <c r="CR54" s="1446"/>
      <c r="CS54" s="1446">
        <v>252</v>
      </c>
      <c r="CT54" s="1446"/>
      <c r="CU54" s="1497" t="s">
        <v>93</v>
      </c>
      <c r="CV54" s="1446"/>
      <c r="CW54" s="1446">
        <v>252</v>
      </c>
      <c r="CX54" s="1446"/>
      <c r="CY54" s="1497" t="s">
        <v>93</v>
      </c>
      <c r="CZ54" s="1446"/>
      <c r="DA54" s="1446">
        <v>252</v>
      </c>
      <c r="DB54" s="1508"/>
      <c r="DC54" s="1497" t="s">
        <v>93</v>
      </c>
      <c r="DD54" s="1411"/>
      <c r="DE54" s="1414">
        <f t="shared" si="30"/>
        <v>3024</v>
      </c>
      <c r="DF54" s="1406" t="s">
        <v>331</v>
      </c>
      <c r="DG54" s="1407" t="s">
        <v>332</v>
      </c>
      <c r="DH54" s="1407" t="s">
        <v>333</v>
      </c>
      <c r="DI54" s="1407" t="s">
        <v>334</v>
      </c>
      <c r="DJ54" s="1407" t="s">
        <v>335</v>
      </c>
      <c r="DK54" s="1407" t="s">
        <v>336</v>
      </c>
      <c r="DL54" s="1406" t="s">
        <v>331</v>
      </c>
      <c r="DM54" s="1407" t="s">
        <v>332</v>
      </c>
      <c r="DN54" s="1407" t="s">
        <v>333</v>
      </c>
      <c r="DO54" s="1407" t="s">
        <v>334</v>
      </c>
      <c r="DP54" s="1407" t="s">
        <v>335</v>
      </c>
      <c r="DQ54" s="1407" t="s">
        <v>336</v>
      </c>
    </row>
    <row r="55" spans="1:121" ht="25.5" customHeight="1" x14ac:dyDescent="0.2">
      <c r="A55" s="1406" t="s">
        <v>360</v>
      </c>
      <c r="B55" s="1406"/>
      <c r="C55" s="1406" t="s">
        <v>458</v>
      </c>
      <c r="D55" s="1406"/>
      <c r="E55" s="1407" t="s">
        <v>434</v>
      </c>
      <c r="F55" s="1404" t="s">
        <v>435</v>
      </c>
      <c r="G55" s="1406" t="s">
        <v>402</v>
      </c>
      <c r="H55" s="1406" t="s">
        <v>148</v>
      </c>
      <c r="I55" s="1406" t="s">
        <v>125</v>
      </c>
      <c r="J55" s="1407">
        <v>2</v>
      </c>
      <c r="K55" s="1434">
        <v>0.56699999999999995</v>
      </c>
      <c r="L55" s="1421">
        <v>2019</v>
      </c>
      <c r="M55" s="1408">
        <v>43831</v>
      </c>
      <c r="N55" s="1408">
        <v>48213</v>
      </c>
      <c r="O55" s="1421">
        <v>56.7</v>
      </c>
      <c r="P55" s="1423">
        <v>58.4</v>
      </c>
      <c r="Q55" s="1423">
        <v>59.4</v>
      </c>
      <c r="R55" s="1423">
        <v>60.4</v>
      </c>
      <c r="S55" s="1423">
        <v>61.4</v>
      </c>
      <c r="T55" s="1423">
        <v>62.4</v>
      </c>
      <c r="U55" s="1423">
        <v>63.4</v>
      </c>
      <c r="V55" s="1423">
        <v>64.400000000000006</v>
      </c>
      <c r="W55" s="1423">
        <v>65.400000000000006</v>
      </c>
      <c r="X55" s="1423">
        <v>66.400000000000006</v>
      </c>
      <c r="Y55" s="1423">
        <v>67.400000000000006</v>
      </c>
      <c r="Z55" s="1423">
        <v>68.400000000000006</v>
      </c>
      <c r="AA55" s="1423">
        <v>69.400000000000006</v>
      </c>
      <c r="AB55" s="1423">
        <v>69.400000000000006</v>
      </c>
      <c r="AC55" s="1406" t="s">
        <v>466</v>
      </c>
      <c r="AD55" s="1406">
        <v>2</v>
      </c>
      <c r="AE55" s="1406" t="s">
        <v>467</v>
      </c>
      <c r="AF55" s="1406" t="s">
        <v>461</v>
      </c>
      <c r="AG55" s="1406" t="s">
        <v>368</v>
      </c>
      <c r="AH55" s="1406" t="s">
        <v>369</v>
      </c>
      <c r="AI55" s="1406" t="s">
        <v>462</v>
      </c>
      <c r="AJ55" s="1406" t="s">
        <v>124</v>
      </c>
      <c r="AK55" s="1406" t="s">
        <v>110</v>
      </c>
      <c r="AL55" s="1406">
        <v>42</v>
      </c>
      <c r="AM55" s="1406">
        <v>1</v>
      </c>
      <c r="AN55" s="1406">
        <v>2019</v>
      </c>
      <c r="AO55" s="1406">
        <v>43831</v>
      </c>
      <c r="AP55" s="1406">
        <v>48213</v>
      </c>
      <c r="AQ55" s="1406"/>
      <c r="AR55" s="1419">
        <v>1</v>
      </c>
      <c r="AS55" s="1419">
        <v>1</v>
      </c>
      <c r="AT55" s="1419">
        <v>1</v>
      </c>
      <c r="AU55" s="1419">
        <v>1</v>
      </c>
      <c r="AV55" s="1419">
        <v>1</v>
      </c>
      <c r="AW55" s="1419">
        <v>1</v>
      </c>
      <c r="AX55" s="1419">
        <v>1</v>
      </c>
      <c r="AY55" s="1419">
        <v>1</v>
      </c>
      <c r="AZ55" s="1419">
        <v>1</v>
      </c>
      <c r="BA55" s="1419">
        <v>1</v>
      </c>
      <c r="BB55" s="1419">
        <v>1</v>
      </c>
      <c r="BC55" s="1419">
        <v>1</v>
      </c>
      <c r="BD55" s="1419">
        <v>1</v>
      </c>
      <c r="BE55" s="1406"/>
      <c r="BF55" s="1406"/>
      <c r="BG55" s="1406"/>
      <c r="BH55" s="1406"/>
      <c r="BI55" s="1406">
        <v>252</v>
      </c>
      <c r="BJ55" s="1406"/>
      <c r="BK55" s="1406" t="s">
        <v>93</v>
      </c>
      <c r="BL55" s="1406">
        <v>7744</v>
      </c>
      <c r="BM55" s="1406">
        <v>252</v>
      </c>
      <c r="BN55" s="1406"/>
      <c r="BO55" s="1406" t="s">
        <v>93</v>
      </c>
      <c r="BP55" s="1406">
        <v>7744</v>
      </c>
      <c r="BQ55" s="1406">
        <v>252</v>
      </c>
      <c r="BR55" s="1406"/>
      <c r="BS55" s="1406" t="s">
        <v>93</v>
      </c>
      <c r="BT55" s="1406">
        <v>7744</v>
      </c>
      <c r="BU55" s="1406">
        <v>252</v>
      </c>
      <c r="BV55" s="1406"/>
      <c r="BW55" s="1406" t="s">
        <v>93</v>
      </c>
      <c r="BX55" s="1406">
        <v>7745</v>
      </c>
      <c r="BY55" s="1406">
        <v>252</v>
      </c>
      <c r="BZ55" s="1406"/>
      <c r="CA55" s="1406" t="s">
        <v>93</v>
      </c>
      <c r="CB55" s="1406">
        <v>7745</v>
      </c>
      <c r="CC55" s="1406">
        <v>252</v>
      </c>
      <c r="CD55" s="1406"/>
      <c r="CE55" s="1406" t="s">
        <v>93</v>
      </c>
      <c r="CF55" s="1406"/>
      <c r="CG55" s="1406">
        <v>252</v>
      </c>
      <c r="CH55" s="1406"/>
      <c r="CI55" s="1406" t="s">
        <v>93</v>
      </c>
      <c r="CJ55" s="1406"/>
      <c r="CK55" s="1406">
        <v>252</v>
      </c>
      <c r="CL55" s="1406"/>
      <c r="CM55" s="1406" t="s">
        <v>93</v>
      </c>
      <c r="CN55" s="1406"/>
      <c r="CO55" s="1406">
        <v>252</v>
      </c>
      <c r="CP55" s="1406"/>
      <c r="CQ55" s="1406" t="s">
        <v>93</v>
      </c>
      <c r="CR55" s="1406"/>
      <c r="CS55" s="1406">
        <v>252</v>
      </c>
      <c r="CT55" s="1406"/>
      <c r="CU55" s="1406" t="s">
        <v>93</v>
      </c>
      <c r="CV55" s="1406"/>
      <c r="CW55" s="1406">
        <v>252</v>
      </c>
      <c r="CX55" s="1406"/>
      <c r="CY55" s="1406" t="s">
        <v>93</v>
      </c>
      <c r="CZ55" s="1406"/>
      <c r="DA55" s="1406">
        <v>252</v>
      </c>
      <c r="DB55" s="1406"/>
      <c r="DC55" s="1406" t="s">
        <v>93</v>
      </c>
      <c r="DD55" s="1406"/>
      <c r="DE55" s="1406">
        <f t="shared" si="30"/>
        <v>3024</v>
      </c>
      <c r="DF55" s="1406" t="s">
        <v>331</v>
      </c>
      <c r="DG55" s="1406" t="s">
        <v>332</v>
      </c>
      <c r="DH55" s="1406" t="s">
        <v>333</v>
      </c>
      <c r="DI55" s="1406" t="s">
        <v>334</v>
      </c>
      <c r="DJ55" s="1406" t="s">
        <v>335</v>
      </c>
      <c r="DK55" s="1406" t="s">
        <v>336</v>
      </c>
      <c r="DL55" s="1406" t="s">
        <v>331</v>
      </c>
      <c r="DM55" s="1406" t="s">
        <v>332</v>
      </c>
      <c r="DN55" s="1406" t="s">
        <v>333</v>
      </c>
      <c r="DO55" s="1406" t="s">
        <v>334</v>
      </c>
      <c r="DP55" s="1406" t="s">
        <v>335</v>
      </c>
      <c r="DQ55" s="1406" t="s">
        <v>336</v>
      </c>
    </row>
    <row r="56" spans="1:121" ht="25.5" customHeight="1" x14ac:dyDescent="0.2">
      <c r="A56" s="1407" t="s">
        <v>360</v>
      </c>
      <c r="B56" s="1405"/>
      <c r="C56" s="1475" t="s">
        <v>468</v>
      </c>
      <c r="D56" s="1406">
        <v>10</v>
      </c>
      <c r="E56" s="1404" t="s">
        <v>469</v>
      </c>
      <c r="F56" s="1407" t="s">
        <v>470</v>
      </c>
      <c r="G56" s="1406" t="s">
        <v>402</v>
      </c>
      <c r="H56" s="1406" t="s">
        <v>471</v>
      </c>
      <c r="I56" s="1406" t="s">
        <v>125</v>
      </c>
      <c r="J56" s="1407">
        <v>3</v>
      </c>
      <c r="K56" s="1421">
        <v>3.3</v>
      </c>
      <c r="L56" s="1421">
        <v>2018</v>
      </c>
      <c r="M56" s="1421">
        <v>2019</v>
      </c>
      <c r="N56" s="1421">
        <v>2031</v>
      </c>
      <c r="O56" s="1509">
        <v>3.4</v>
      </c>
      <c r="P56" s="1509">
        <v>3.39</v>
      </c>
      <c r="Q56" s="1509">
        <v>3.38</v>
      </c>
      <c r="R56" s="1509">
        <v>3.37</v>
      </c>
      <c r="S56" s="1509">
        <v>3.36</v>
      </c>
      <c r="T56" s="1509">
        <v>3.35</v>
      </c>
      <c r="U56" s="1509">
        <v>3.34</v>
      </c>
      <c r="V56" s="1509">
        <v>3.33</v>
      </c>
      <c r="W56" s="1509">
        <v>3.32</v>
      </c>
      <c r="X56" s="1509">
        <v>3.31</v>
      </c>
      <c r="Y56" s="1509">
        <v>3.3</v>
      </c>
      <c r="Z56" s="1509">
        <v>3.29</v>
      </c>
      <c r="AA56" s="1509">
        <v>3.28</v>
      </c>
      <c r="AB56" s="1406">
        <v>3.28</v>
      </c>
      <c r="AC56" s="1407" t="s">
        <v>472</v>
      </c>
      <c r="AD56" s="1406">
        <v>3</v>
      </c>
      <c r="AE56" s="1404" t="s">
        <v>473</v>
      </c>
      <c r="AF56" s="1404" t="s">
        <v>474</v>
      </c>
      <c r="AG56" s="1406" t="s">
        <v>475</v>
      </c>
      <c r="AH56" s="1406" t="s">
        <v>476</v>
      </c>
      <c r="AI56" s="1406" t="s">
        <v>154</v>
      </c>
      <c r="AJ56" s="1406" t="s">
        <v>83</v>
      </c>
      <c r="AK56" s="1406" t="s">
        <v>110</v>
      </c>
      <c r="AL56" s="1407">
        <v>3</v>
      </c>
      <c r="AM56" s="1421">
        <v>64519</v>
      </c>
      <c r="AN56" s="1421">
        <v>2018</v>
      </c>
      <c r="AO56" s="1462">
        <v>43466</v>
      </c>
      <c r="AP56" s="1462">
        <v>48213</v>
      </c>
      <c r="AQ56" s="1406">
        <v>74500</v>
      </c>
      <c r="AR56" s="1421">
        <v>75000</v>
      </c>
      <c r="AS56" s="1421">
        <v>80000</v>
      </c>
      <c r="AT56" s="1421">
        <v>100000</v>
      </c>
      <c r="AU56" s="1421">
        <v>105000</v>
      </c>
      <c r="AV56" s="1421">
        <v>110000</v>
      </c>
      <c r="AW56" s="1421">
        <v>115000</v>
      </c>
      <c r="AX56" s="1421">
        <v>120000</v>
      </c>
      <c r="AY56" s="1421">
        <v>125000</v>
      </c>
      <c r="AZ56" s="1421">
        <v>130000</v>
      </c>
      <c r="BA56" s="1421">
        <v>135000</v>
      </c>
      <c r="BB56" s="1421">
        <v>140000</v>
      </c>
      <c r="BC56" s="1421">
        <v>150000</v>
      </c>
      <c r="BD56" s="1421">
        <v>150000</v>
      </c>
      <c r="BE56" s="1414">
        <v>116.51</v>
      </c>
      <c r="BF56" s="1414">
        <v>116.51</v>
      </c>
      <c r="BG56" s="1417" t="s">
        <v>381</v>
      </c>
      <c r="BH56" s="1411">
        <v>1186</v>
      </c>
      <c r="BI56" s="1446">
        <v>123.5</v>
      </c>
      <c r="BJ56" s="1505"/>
      <c r="BK56" s="1497" t="s">
        <v>93</v>
      </c>
      <c r="BL56" s="1494">
        <v>7830</v>
      </c>
      <c r="BM56" s="1446">
        <v>130.91</v>
      </c>
      <c r="BN56" s="1446"/>
      <c r="BO56" s="1497" t="s">
        <v>93</v>
      </c>
      <c r="BP56" s="1494">
        <v>7830</v>
      </c>
      <c r="BQ56" s="1446">
        <v>138.76</v>
      </c>
      <c r="BR56" s="1446"/>
      <c r="BS56" s="1497" t="s">
        <v>93</v>
      </c>
      <c r="BT56" s="1494">
        <v>7830</v>
      </c>
      <c r="BU56" s="1446">
        <v>147.09</v>
      </c>
      <c r="BV56" s="1446"/>
      <c r="BW56" s="1497" t="s">
        <v>93</v>
      </c>
      <c r="BX56" s="1494">
        <v>7830</v>
      </c>
      <c r="BY56" s="1446">
        <v>155.91</v>
      </c>
      <c r="BZ56" s="1446"/>
      <c r="CA56" s="1497" t="s">
        <v>93</v>
      </c>
      <c r="CB56" s="1494">
        <v>7830</v>
      </c>
      <c r="CC56" s="1446">
        <v>165.27</v>
      </c>
      <c r="CD56" s="1446"/>
      <c r="CE56" s="1497" t="s">
        <v>93</v>
      </c>
      <c r="CF56" s="1446"/>
      <c r="CG56" s="1446">
        <v>175.18</v>
      </c>
      <c r="CH56" s="1446"/>
      <c r="CI56" s="1497" t="s">
        <v>93</v>
      </c>
      <c r="CJ56" s="1446"/>
      <c r="CK56" s="1446">
        <v>185.7</v>
      </c>
      <c r="CL56" s="1446"/>
      <c r="CM56" s="1497" t="s">
        <v>93</v>
      </c>
      <c r="CN56" s="1446"/>
      <c r="CO56" s="1446">
        <v>196.84</v>
      </c>
      <c r="CP56" s="1446"/>
      <c r="CQ56" s="1497" t="s">
        <v>93</v>
      </c>
      <c r="CR56" s="1446"/>
      <c r="CS56" s="1446">
        <v>208.65</v>
      </c>
      <c r="CT56" s="1446"/>
      <c r="CU56" s="1497" t="s">
        <v>93</v>
      </c>
      <c r="CV56" s="1446"/>
      <c r="CW56" s="1446">
        <v>221.17</v>
      </c>
      <c r="CX56" s="1446"/>
      <c r="CY56" s="1497" t="s">
        <v>93</v>
      </c>
      <c r="CZ56" s="1446"/>
      <c r="DA56" s="1446">
        <v>234.44</v>
      </c>
      <c r="DB56" s="1505"/>
      <c r="DC56" s="1497" t="s">
        <v>93</v>
      </c>
      <c r="DD56" s="1417"/>
      <c r="DE56" s="1414">
        <v>2199.9300000000003</v>
      </c>
      <c r="DF56" s="1406" t="s">
        <v>11</v>
      </c>
      <c r="DG56" s="1406" t="s">
        <v>155</v>
      </c>
      <c r="DH56" s="1407" t="s">
        <v>452</v>
      </c>
      <c r="DI56" s="1407" t="s">
        <v>453</v>
      </c>
      <c r="DJ56" s="1407" t="s">
        <v>375</v>
      </c>
      <c r="DK56" s="1488" t="s">
        <v>454</v>
      </c>
      <c r="DL56" s="1406" t="s">
        <v>11</v>
      </c>
      <c r="DM56" s="1407" t="s">
        <v>155</v>
      </c>
      <c r="DN56" s="1407" t="s">
        <v>373</v>
      </c>
      <c r="DO56" s="1407" t="s">
        <v>374</v>
      </c>
      <c r="DP56" s="1407" t="s">
        <v>375</v>
      </c>
      <c r="DQ56" s="1488" t="s">
        <v>477</v>
      </c>
    </row>
    <row r="57" spans="1:121" ht="25.5" customHeight="1" x14ac:dyDescent="0.2">
      <c r="A57" s="1407" t="s">
        <v>360</v>
      </c>
      <c r="B57" s="1405"/>
      <c r="C57" s="1475" t="s">
        <v>468</v>
      </c>
      <c r="D57" s="1406">
        <v>10</v>
      </c>
      <c r="E57" s="1404" t="s">
        <v>469</v>
      </c>
      <c r="F57" s="1407" t="s">
        <v>470</v>
      </c>
      <c r="G57" s="1406" t="s">
        <v>402</v>
      </c>
      <c r="H57" s="1406" t="s">
        <v>471</v>
      </c>
      <c r="I57" s="1406" t="s">
        <v>125</v>
      </c>
      <c r="J57" s="1407">
        <v>3</v>
      </c>
      <c r="K57" s="1421">
        <v>3.3</v>
      </c>
      <c r="L57" s="1421">
        <v>2018</v>
      </c>
      <c r="M57" s="1421">
        <v>2019</v>
      </c>
      <c r="N57" s="1421">
        <v>2031</v>
      </c>
      <c r="O57" s="1509">
        <v>3.4</v>
      </c>
      <c r="P57" s="1509">
        <v>3.39</v>
      </c>
      <c r="Q57" s="1509">
        <v>3.38</v>
      </c>
      <c r="R57" s="1509">
        <v>3.37</v>
      </c>
      <c r="S57" s="1509">
        <v>3.36</v>
      </c>
      <c r="T57" s="1509">
        <v>3.35</v>
      </c>
      <c r="U57" s="1509">
        <v>3.34</v>
      </c>
      <c r="V57" s="1509">
        <v>3.33</v>
      </c>
      <c r="W57" s="1509">
        <v>3.32</v>
      </c>
      <c r="X57" s="1509">
        <v>3.31</v>
      </c>
      <c r="Y57" s="1509">
        <v>3.3</v>
      </c>
      <c r="Z57" s="1509">
        <v>3.29</v>
      </c>
      <c r="AA57" s="1509">
        <v>3.28</v>
      </c>
      <c r="AB57" s="1406">
        <v>3.28</v>
      </c>
      <c r="AC57" s="1407" t="s">
        <v>478</v>
      </c>
      <c r="AD57" s="1406">
        <v>3</v>
      </c>
      <c r="AE57" s="1407" t="s">
        <v>479</v>
      </c>
      <c r="AF57" s="1406" t="s">
        <v>480</v>
      </c>
      <c r="AG57" s="1406" t="s">
        <v>475</v>
      </c>
      <c r="AH57" s="1406" t="s">
        <v>476</v>
      </c>
      <c r="AI57" s="1406" t="s">
        <v>154</v>
      </c>
      <c r="AJ57" s="1406" t="s">
        <v>83</v>
      </c>
      <c r="AK57" s="1406" t="s">
        <v>110</v>
      </c>
      <c r="AL57" s="1407">
        <v>3</v>
      </c>
      <c r="AM57" s="1410">
        <v>8.3000000000000007</v>
      </c>
      <c r="AN57" s="1421">
        <v>2019</v>
      </c>
      <c r="AO57" s="1462">
        <v>43466</v>
      </c>
      <c r="AP57" s="1462">
        <v>48213</v>
      </c>
      <c r="AQ57" s="1410">
        <v>8.3000000000000007</v>
      </c>
      <c r="AR57" s="1410">
        <v>10</v>
      </c>
      <c r="AS57" s="1410">
        <v>16.600000000000001</v>
      </c>
      <c r="AT57" s="1410">
        <v>24.9</v>
      </c>
      <c r="AU57" s="1410">
        <v>33.200000000000003</v>
      </c>
      <c r="AV57" s="1410">
        <v>41.5</v>
      </c>
      <c r="AW57" s="1410">
        <v>49.8</v>
      </c>
      <c r="AX57" s="1410">
        <v>58.1</v>
      </c>
      <c r="AY57" s="1410">
        <v>66.400000000000006</v>
      </c>
      <c r="AZ57" s="1410">
        <v>74.7</v>
      </c>
      <c r="BA57" s="1410">
        <v>83</v>
      </c>
      <c r="BB57" s="1410">
        <v>91.3</v>
      </c>
      <c r="BC57" s="1406">
        <v>100</v>
      </c>
      <c r="BD57" s="1406">
        <v>100</v>
      </c>
      <c r="BE57" s="1414">
        <v>58.26</v>
      </c>
      <c r="BF57" s="1414">
        <v>58.26</v>
      </c>
      <c r="BG57" s="1417" t="s">
        <v>381</v>
      </c>
      <c r="BH57" s="1411">
        <v>1186</v>
      </c>
      <c r="BI57" s="1446">
        <v>58.26</v>
      </c>
      <c r="BJ57" s="1411"/>
      <c r="BK57" s="1497" t="s">
        <v>93</v>
      </c>
      <c r="BL57" s="1411">
        <v>7830</v>
      </c>
      <c r="BM57" s="1446">
        <v>58.26</v>
      </c>
      <c r="BN57" s="1411"/>
      <c r="BO57" s="1497" t="s">
        <v>93</v>
      </c>
      <c r="BP57" s="1411">
        <v>7830</v>
      </c>
      <c r="BQ57" s="1446">
        <v>58.26</v>
      </c>
      <c r="BR57" s="1446"/>
      <c r="BS57" s="1497" t="s">
        <v>93</v>
      </c>
      <c r="BT57" s="1411">
        <v>7830</v>
      </c>
      <c r="BU57" s="1446">
        <v>58.26</v>
      </c>
      <c r="BV57" s="1446"/>
      <c r="BW57" s="1497" t="s">
        <v>93</v>
      </c>
      <c r="BX57" s="1411">
        <v>7830</v>
      </c>
      <c r="BY57" s="1446">
        <v>58.26</v>
      </c>
      <c r="BZ57" s="1446"/>
      <c r="CA57" s="1497" t="s">
        <v>93</v>
      </c>
      <c r="CB57" s="1411">
        <v>7830</v>
      </c>
      <c r="CC57" s="1446">
        <v>58.26</v>
      </c>
      <c r="CD57" s="1446"/>
      <c r="CE57" s="1497" t="s">
        <v>93</v>
      </c>
      <c r="CF57" s="1446"/>
      <c r="CG57" s="1446">
        <v>58.26</v>
      </c>
      <c r="CH57" s="1446"/>
      <c r="CI57" s="1497" t="s">
        <v>93</v>
      </c>
      <c r="CJ57" s="1446"/>
      <c r="CK57" s="1446">
        <v>58.26</v>
      </c>
      <c r="CL57" s="1446"/>
      <c r="CM57" s="1497" t="s">
        <v>93</v>
      </c>
      <c r="CN57" s="1446"/>
      <c r="CO57" s="1446">
        <v>58.26</v>
      </c>
      <c r="CP57" s="1446"/>
      <c r="CQ57" s="1497" t="s">
        <v>93</v>
      </c>
      <c r="CR57" s="1446"/>
      <c r="CS57" s="1446">
        <v>58.26</v>
      </c>
      <c r="CT57" s="1446"/>
      <c r="CU57" s="1497" t="s">
        <v>93</v>
      </c>
      <c r="CV57" s="1446"/>
      <c r="CW57" s="1446">
        <v>58.26</v>
      </c>
      <c r="CX57" s="1446"/>
      <c r="CY57" s="1497" t="s">
        <v>93</v>
      </c>
      <c r="CZ57" s="1446"/>
      <c r="DA57" s="1446">
        <v>58.26</v>
      </c>
      <c r="DB57" s="1505"/>
      <c r="DC57" s="1497" t="s">
        <v>93</v>
      </c>
      <c r="DD57" s="1417"/>
      <c r="DE57" s="1414">
        <v>757.38</v>
      </c>
      <c r="DF57" s="1406" t="s">
        <v>11</v>
      </c>
      <c r="DG57" s="1407" t="s">
        <v>155</v>
      </c>
      <c r="DH57" s="1407" t="s">
        <v>156</v>
      </c>
      <c r="DI57" s="1407" t="s">
        <v>157</v>
      </c>
      <c r="DJ57" s="1407" t="s">
        <v>158</v>
      </c>
      <c r="DK57" s="1416" t="s">
        <v>159</v>
      </c>
      <c r="DL57" s="1406" t="s">
        <v>11</v>
      </c>
      <c r="DM57" s="1407" t="s">
        <v>155</v>
      </c>
      <c r="DN57" s="1407" t="s">
        <v>156</v>
      </c>
      <c r="DO57" s="1407" t="s">
        <v>161</v>
      </c>
      <c r="DP57" s="1407">
        <v>9534</v>
      </c>
      <c r="DQ57" s="1407" t="s">
        <v>162</v>
      </c>
    </row>
    <row r="58" spans="1:121" ht="25.5" customHeight="1" x14ac:dyDescent="0.2">
      <c r="A58" s="1407" t="s">
        <v>360</v>
      </c>
      <c r="B58" s="1405"/>
      <c r="C58" s="1475" t="s">
        <v>468</v>
      </c>
      <c r="D58" s="1406">
        <v>10</v>
      </c>
      <c r="E58" s="1404" t="s">
        <v>469</v>
      </c>
      <c r="F58" s="1407" t="s">
        <v>470</v>
      </c>
      <c r="G58" s="1406" t="s">
        <v>402</v>
      </c>
      <c r="H58" s="1406" t="s">
        <v>471</v>
      </c>
      <c r="I58" s="1406" t="s">
        <v>125</v>
      </c>
      <c r="J58" s="1407">
        <v>3</v>
      </c>
      <c r="K58" s="1421">
        <v>3.3</v>
      </c>
      <c r="L58" s="1421">
        <v>2018</v>
      </c>
      <c r="M58" s="1421">
        <v>2019</v>
      </c>
      <c r="N58" s="1421">
        <v>2031</v>
      </c>
      <c r="O58" s="1509">
        <v>3.4</v>
      </c>
      <c r="P58" s="1509">
        <v>3.39</v>
      </c>
      <c r="Q58" s="1509">
        <v>3.38</v>
      </c>
      <c r="R58" s="1509">
        <v>3.37</v>
      </c>
      <c r="S58" s="1509">
        <v>3.36</v>
      </c>
      <c r="T58" s="1509">
        <v>3.35</v>
      </c>
      <c r="U58" s="1509">
        <v>3.34</v>
      </c>
      <c r="V58" s="1509">
        <v>3.33</v>
      </c>
      <c r="W58" s="1509">
        <v>3.32</v>
      </c>
      <c r="X58" s="1509">
        <v>3.31</v>
      </c>
      <c r="Y58" s="1509">
        <v>3.3</v>
      </c>
      <c r="Z58" s="1509">
        <v>3.29</v>
      </c>
      <c r="AA58" s="1509">
        <v>3.28</v>
      </c>
      <c r="AB58" s="1406">
        <v>3.28</v>
      </c>
      <c r="AC58" s="1407" t="s">
        <v>481</v>
      </c>
      <c r="AD58" s="1406">
        <v>3</v>
      </c>
      <c r="AE58" s="1407" t="s">
        <v>482</v>
      </c>
      <c r="AF58" s="1406" t="s">
        <v>483</v>
      </c>
      <c r="AG58" s="1406" t="s">
        <v>475</v>
      </c>
      <c r="AH58" s="1406" t="s">
        <v>476</v>
      </c>
      <c r="AI58" s="1406" t="s">
        <v>154</v>
      </c>
      <c r="AJ58" s="1406" t="s">
        <v>83</v>
      </c>
      <c r="AK58" s="1406" t="s">
        <v>110</v>
      </c>
      <c r="AL58" s="1407">
        <v>4</v>
      </c>
      <c r="AM58" s="1421">
        <v>30</v>
      </c>
      <c r="AN58" s="1421">
        <v>2018</v>
      </c>
      <c r="AO58" s="1462">
        <v>43466</v>
      </c>
      <c r="AP58" s="1462">
        <v>48213</v>
      </c>
      <c r="AQ58" s="1406">
        <v>33</v>
      </c>
      <c r="AR58" s="1406">
        <v>37</v>
      </c>
      <c r="AS58" s="1406">
        <v>41</v>
      </c>
      <c r="AT58" s="1406">
        <v>45</v>
      </c>
      <c r="AU58" s="1406">
        <v>49</v>
      </c>
      <c r="AV58" s="1406">
        <v>53</v>
      </c>
      <c r="AW58" s="1406">
        <v>57</v>
      </c>
      <c r="AX58" s="1406">
        <v>61</v>
      </c>
      <c r="AY58" s="1406">
        <v>65</v>
      </c>
      <c r="AZ58" s="1406">
        <v>69</v>
      </c>
      <c r="BA58" s="1406">
        <v>73</v>
      </c>
      <c r="BB58" s="1406">
        <v>77</v>
      </c>
      <c r="BC58" s="1406">
        <v>81</v>
      </c>
      <c r="BD58" s="1421">
        <v>81</v>
      </c>
      <c r="BE58" s="1414">
        <v>126.26</v>
      </c>
      <c r="BF58" s="1414">
        <v>126.26</v>
      </c>
      <c r="BG58" s="1505" t="s">
        <v>381</v>
      </c>
      <c r="BH58" s="1411">
        <v>1186</v>
      </c>
      <c r="BI58" s="1446">
        <v>135.1</v>
      </c>
      <c r="BJ58" s="1505"/>
      <c r="BK58" s="1497" t="s">
        <v>93</v>
      </c>
      <c r="BL58" s="1411">
        <v>7830</v>
      </c>
      <c r="BM58" s="1446">
        <v>144.56</v>
      </c>
      <c r="BN58" s="1446"/>
      <c r="BO58" s="1497" t="s">
        <v>93</v>
      </c>
      <c r="BP58" s="1411">
        <v>7830</v>
      </c>
      <c r="BQ58" s="1446">
        <v>154.66999999999999</v>
      </c>
      <c r="BR58" s="1446"/>
      <c r="BS58" s="1497" t="s">
        <v>93</v>
      </c>
      <c r="BT58" s="1411">
        <v>7830</v>
      </c>
      <c r="BU58" s="1446">
        <v>165.5</v>
      </c>
      <c r="BV58" s="1446"/>
      <c r="BW58" s="1497" t="s">
        <v>93</v>
      </c>
      <c r="BX58" s="1411">
        <v>7830</v>
      </c>
      <c r="BY58" s="1446">
        <v>177.09</v>
      </c>
      <c r="BZ58" s="1446"/>
      <c r="CA58" s="1497" t="s">
        <v>93</v>
      </c>
      <c r="CB58" s="1411">
        <v>7830</v>
      </c>
      <c r="CC58" s="1446">
        <v>189.48</v>
      </c>
      <c r="CD58" s="1446"/>
      <c r="CE58" s="1497" t="s">
        <v>93</v>
      </c>
      <c r="CF58" s="1446"/>
      <c r="CG58" s="1446">
        <v>202.75</v>
      </c>
      <c r="CH58" s="1446"/>
      <c r="CI58" s="1497" t="s">
        <v>93</v>
      </c>
      <c r="CJ58" s="1446"/>
      <c r="CK58" s="1446">
        <v>216.94</v>
      </c>
      <c r="CL58" s="1446"/>
      <c r="CM58" s="1497" t="s">
        <v>93</v>
      </c>
      <c r="CN58" s="1446"/>
      <c r="CO58" s="1446">
        <v>232.12</v>
      </c>
      <c r="CP58" s="1446"/>
      <c r="CQ58" s="1497" t="s">
        <v>93</v>
      </c>
      <c r="CR58" s="1446"/>
      <c r="CS58" s="1446">
        <v>248.37</v>
      </c>
      <c r="CT58" s="1446"/>
      <c r="CU58" s="1497" t="s">
        <v>93</v>
      </c>
      <c r="CV58" s="1446"/>
      <c r="CW58" s="1446">
        <v>265.76</v>
      </c>
      <c r="CX58" s="1446"/>
      <c r="CY58" s="1497" t="s">
        <v>93</v>
      </c>
      <c r="CZ58" s="1446"/>
      <c r="DA58" s="1446">
        <v>284.36</v>
      </c>
      <c r="DB58" s="1505"/>
      <c r="DC58" s="1497" t="s">
        <v>93</v>
      </c>
      <c r="DD58" s="1417"/>
      <c r="DE58" s="1414">
        <v>2542.96</v>
      </c>
      <c r="DF58" s="1406" t="s">
        <v>11</v>
      </c>
      <c r="DG58" s="1407" t="s">
        <v>155</v>
      </c>
      <c r="DH58" s="1407" t="s">
        <v>156</v>
      </c>
      <c r="DI58" s="1407" t="s">
        <v>157</v>
      </c>
      <c r="DJ58" s="1407" t="s">
        <v>158</v>
      </c>
      <c r="DK58" s="1416" t="s">
        <v>159</v>
      </c>
      <c r="DL58" s="1406" t="s">
        <v>11</v>
      </c>
      <c r="DM58" s="1407" t="s">
        <v>155</v>
      </c>
      <c r="DN58" s="1407"/>
      <c r="DO58" s="1407"/>
      <c r="DP58" s="1407"/>
      <c r="DQ58" s="1506"/>
    </row>
    <row r="59" spans="1:121" ht="25.5" customHeight="1" x14ac:dyDescent="0.2">
      <c r="A59" s="1407" t="s">
        <v>360</v>
      </c>
      <c r="B59" s="1405"/>
      <c r="C59" s="1475" t="s">
        <v>468</v>
      </c>
      <c r="D59" s="1406">
        <v>10</v>
      </c>
      <c r="E59" s="1404" t="s">
        <v>469</v>
      </c>
      <c r="F59" s="1407" t="s">
        <v>470</v>
      </c>
      <c r="G59" s="1406" t="s">
        <v>402</v>
      </c>
      <c r="H59" s="1406" t="s">
        <v>471</v>
      </c>
      <c r="I59" s="1406" t="s">
        <v>125</v>
      </c>
      <c r="J59" s="1407">
        <v>3</v>
      </c>
      <c r="K59" s="1421">
        <v>3.3</v>
      </c>
      <c r="L59" s="1421">
        <v>2018</v>
      </c>
      <c r="M59" s="1421">
        <v>2019</v>
      </c>
      <c r="N59" s="1421">
        <v>2031</v>
      </c>
      <c r="O59" s="1509">
        <v>3.4</v>
      </c>
      <c r="P59" s="1509">
        <v>3.39</v>
      </c>
      <c r="Q59" s="1509">
        <v>3.38</v>
      </c>
      <c r="R59" s="1509">
        <v>3.37</v>
      </c>
      <c r="S59" s="1509">
        <v>3.36</v>
      </c>
      <c r="T59" s="1509">
        <v>3.35</v>
      </c>
      <c r="U59" s="1509">
        <v>3.34</v>
      </c>
      <c r="V59" s="1509">
        <v>3.33</v>
      </c>
      <c r="W59" s="1509">
        <v>3.32</v>
      </c>
      <c r="X59" s="1509">
        <v>3.31</v>
      </c>
      <c r="Y59" s="1509">
        <v>3.3</v>
      </c>
      <c r="Z59" s="1509">
        <v>3.29</v>
      </c>
      <c r="AA59" s="1509">
        <v>3.28</v>
      </c>
      <c r="AB59" s="1406">
        <v>3.28</v>
      </c>
      <c r="AC59" s="1407" t="s">
        <v>484</v>
      </c>
      <c r="AD59" s="1406">
        <v>1</v>
      </c>
      <c r="AE59" s="1407" t="s">
        <v>485</v>
      </c>
      <c r="AF59" s="1407" t="s">
        <v>486</v>
      </c>
      <c r="AG59" s="1407" t="s">
        <v>368</v>
      </c>
      <c r="AH59" s="1406" t="s">
        <v>369</v>
      </c>
      <c r="AI59" s="1406" t="s">
        <v>154</v>
      </c>
      <c r="AJ59" s="1406" t="s">
        <v>83</v>
      </c>
      <c r="AK59" s="1406" t="s">
        <v>110</v>
      </c>
      <c r="AL59" s="1407">
        <v>16</v>
      </c>
      <c r="AM59" s="1421">
        <v>0</v>
      </c>
      <c r="AN59" s="1421">
        <v>2019</v>
      </c>
      <c r="AO59" s="1408">
        <v>43831</v>
      </c>
      <c r="AP59" s="1408">
        <v>48213</v>
      </c>
      <c r="AQ59" s="1421">
        <v>0</v>
      </c>
      <c r="AR59" s="1410">
        <v>8.3000000000000007</v>
      </c>
      <c r="AS59" s="1410">
        <v>16.600000000000001</v>
      </c>
      <c r="AT59" s="1410">
        <v>24.9</v>
      </c>
      <c r="AU59" s="1410">
        <v>33.200000000000003</v>
      </c>
      <c r="AV59" s="1410">
        <v>41.5</v>
      </c>
      <c r="AW59" s="1410">
        <v>49.8</v>
      </c>
      <c r="AX59" s="1410">
        <v>58.1</v>
      </c>
      <c r="AY59" s="1410">
        <v>66.400000000000006</v>
      </c>
      <c r="AZ59" s="1410">
        <v>74.7</v>
      </c>
      <c r="BA59" s="1410">
        <v>83</v>
      </c>
      <c r="BB59" s="1410">
        <v>91.3</v>
      </c>
      <c r="BC59" s="1406">
        <v>100</v>
      </c>
      <c r="BD59" s="1406">
        <v>100</v>
      </c>
      <c r="BE59" s="1446">
        <v>0</v>
      </c>
      <c r="BF59" s="1446">
        <v>0</v>
      </c>
      <c r="BG59" s="1505"/>
      <c r="BH59" s="1411"/>
      <c r="BI59" s="1446">
        <v>10.6</v>
      </c>
      <c r="BJ59" s="1505"/>
      <c r="BK59" s="1497" t="s">
        <v>93</v>
      </c>
      <c r="BL59" s="1411">
        <v>7827</v>
      </c>
      <c r="BM59" s="1446">
        <v>11.24</v>
      </c>
      <c r="BN59" s="1446"/>
      <c r="BO59" s="1497" t="s">
        <v>93</v>
      </c>
      <c r="BP59" s="1411">
        <v>7827</v>
      </c>
      <c r="BQ59" s="1446">
        <v>11.91</v>
      </c>
      <c r="BR59" s="1446"/>
      <c r="BS59" s="1497" t="s">
        <v>93</v>
      </c>
      <c r="BT59" s="1411">
        <v>7827</v>
      </c>
      <c r="BU59" s="1446">
        <v>12.62</v>
      </c>
      <c r="BV59" s="1446"/>
      <c r="BW59" s="1497" t="s">
        <v>93</v>
      </c>
      <c r="BX59" s="1411">
        <v>7827</v>
      </c>
      <c r="BY59" s="1446">
        <v>13.38</v>
      </c>
      <c r="BZ59" s="1446"/>
      <c r="CA59" s="1497" t="s">
        <v>93</v>
      </c>
      <c r="CB59" s="1406">
        <v>7745</v>
      </c>
      <c r="CC59" s="1446">
        <v>14.19</v>
      </c>
      <c r="CD59" s="1446"/>
      <c r="CE59" s="1497" t="s">
        <v>93</v>
      </c>
      <c r="CF59" s="1446"/>
      <c r="CG59" s="1446">
        <v>15.04</v>
      </c>
      <c r="CH59" s="1446"/>
      <c r="CI59" s="1497" t="s">
        <v>93</v>
      </c>
      <c r="CJ59" s="1446"/>
      <c r="CK59" s="1446">
        <v>15.94</v>
      </c>
      <c r="CL59" s="1446"/>
      <c r="CM59" s="1497" t="s">
        <v>93</v>
      </c>
      <c r="CN59" s="1446"/>
      <c r="CO59" s="1446">
        <v>16.89</v>
      </c>
      <c r="CP59" s="1446"/>
      <c r="CQ59" s="1497" t="s">
        <v>93</v>
      </c>
      <c r="CR59" s="1446"/>
      <c r="CS59" s="1446">
        <v>17.91</v>
      </c>
      <c r="CT59" s="1446"/>
      <c r="CU59" s="1497" t="s">
        <v>93</v>
      </c>
      <c r="CV59" s="1446"/>
      <c r="CW59" s="1446">
        <v>18.98</v>
      </c>
      <c r="CX59" s="1446"/>
      <c r="CY59" s="1497" t="s">
        <v>93</v>
      </c>
      <c r="CZ59" s="1446"/>
      <c r="DA59" s="1446">
        <v>20.12</v>
      </c>
      <c r="DB59" s="1505"/>
      <c r="DC59" s="1497" t="s">
        <v>93</v>
      </c>
      <c r="DD59" s="1417"/>
      <c r="DE59" s="1414">
        <v>178.82</v>
      </c>
      <c r="DF59" s="1406" t="s">
        <v>11</v>
      </c>
      <c r="DG59" s="1407" t="s">
        <v>155</v>
      </c>
      <c r="DH59" s="1407" t="s">
        <v>487</v>
      </c>
      <c r="DI59" s="1407" t="s">
        <v>488</v>
      </c>
      <c r="DJ59" s="1407">
        <v>3649090</v>
      </c>
      <c r="DK59" s="1488" t="s">
        <v>489</v>
      </c>
      <c r="DL59" s="1406" t="s">
        <v>11</v>
      </c>
      <c r="DM59" s="1407" t="s">
        <v>155</v>
      </c>
      <c r="DN59" s="1407" t="s">
        <v>441</v>
      </c>
      <c r="DO59" s="1407" t="s">
        <v>389</v>
      </c>
      <c r="DP59" s="1407" t="s">
        <v>390</v>
      </c>
      <c r="DQ59" s="1510" t="s">
        <v>490</v>
      </c>
    </row>
    <row r="60" spans="1:121" ht="25.5" customHeight="1" x14ac:dyDescent="0.2">
      <c r="A60" s="1511" t="s">
        <v>491</v>
      </c>
      <c r="B60" s="1512"/>
      <c r="C60" s="1513"/>
      <c r="D60" s="1512"/>
      <c r="E60" s="1513"/>
      <c r="F60" s="1512"/>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2"/>
      <c r="AE60" s="1513"/>
      <c r="AF60" s="1512"/>
      <c r="AG60" s="1513"/>
      <c r="AH60" s="1513"/>
      <c r="AI60" s="1514"/>
      <c r="AJ60" s="1514"/>
      <c r="AK60" s="1514"/>
      <c r="AL60" s="1514"/>
      <c r="AM60" s="1514"/>
      <c r="AN60" s="1514"/>
      <c r="AO60" s="1514"/>
      <c r="AP60" s="1514"/>
      <c r="AQ60" s="1514"/>
      <c r="AR60" s="1514"/>
      <c r="AS60" s="1514"/>
      <c r="AT60" s="1514"/>
      <c r="AU60" s="1514"/>
      <c r="AV60" s="1514"/>
      <c r="AW60" s="1514"/>
      <c r="AX60" s="1514"/>
      <c r="AY60" s="1514"/>
      <c r="AZ60" s="1514"/>
      <c r="BA60" s="1514"/>
      <c r="BB60" s="1514"/>
      <c r="BC60" s="1514"/>
      <c r="BD60" s="1514"/>
      <c r="BE60" s="1514">
        <f>SUM(BE13:BE59)</f>
        <v>848062.59375579562</v>
      </c>
      <c r="BF60" s="1514"/>
      <c r="BG60" s="1514"/>
      <c r="BH60" s="1515"/>
      <c r="BI60" s="1514">
        <f>SUM(BI13:BI59)</f>
        <v>888457.51556094259</v>
      </c>
      <c r="BJ60" s="1514"/>
      <c r="BK60" s="1514"/>
      <c r="BL60" s="1515"/>
      <c r="BM60" s="1514">
        <f>SUM(BM13:BM59)</f>
        <v>903908.34823744872</v>
      </c>
      <c r="BN60" s="1514"/>
      <c r="BO60" s="1514"/>
      <c r="BP60" s="1515"/>
      <c r="BQ60" s="1514">
        <f>SUM(BQ13:BQ59)</f>
        <v>907013.83343779808</v>
      </c>
      <c r="BR60" s="1514"/>
      <c r="BS60" s="1514"/>
      <c r="BT60" s="1515"/>
      <c r="BU60" s="1514">
        <f>SUM(BU13:BU59)</f>
        <v>907975.53866974823</v>
      </c>
      <c r="BV60" s="1514"/>
      <c r="BW60" s="1514"/>
      <c r="BX60" s="1515"/>
      <c r="BY60" s="1514">
        <f>SUM(BY13:BY59)</f>
        <v>910705.27328016458</v>
      </c>
      <c r="BZ60" s="1514"/>
      <c r="CA60" s="1514"/>
      <c r="CB60" s="1514"/>
      <c r="CC60" s="1514">
        <f>SUM(CC13:CC59)</f>
        <v>915133.37361889135</v>
      </c>
      <c r="CD60" s="1514"/>
      <c r="CE60" s="1514"/>
      <c r="CF60" s="1514"/>
      <c r="CG60" s="1514">
        <f>SUM(CG13:CG59)</f>
        <v>920125.03641778033</v>
      </c>
      <c r="CH60" s="1514"/>
      <c r="CI60" s="1514"/>
      <c r="CJ60" s="1514"/>
      <c r="CK60" s="1514">
        <f>SUM(CK13:CK59)</f>
        <v>381413.76400063629</v>
      </c>
      <c r="CL60" s="1514"/>
      <c r="CM60" s="1514"/>
      <c r="CN60" s="1514"/>
      <c r="CO60" s="1514">
        <f>SUM(CO13:CO59)</f>
        <v>929423.83481097827</v>
      </c>
      <c r="CP60" s="1514"/>
      <c r="CQ60" s="1514"/>
      <c r="CR60" s="1514"/>
      <c r="CS60" s="1514">
        <f>SUM(CS13:CS59)</f>
        <v>936052.67204563029</v>
      </c>
      <c r="CT60" s="1514"/>
      <c r="CU60" s="1514"/>
      <c r="CV60" s="1514"/>
      <c r="CW60" s="1514">
        <f>SUM(CW13:CW59)</f>
        <v>941887.48739732138</v>
      </c>
      <c r="CX60" s="1514"/>
      <c r="CY60" s="1514"/>
      <c r="CZ60" s="1514"/>
      <c r="DA60" s="1514">
        <f>SUM(DA13:DA59)</f>
        <v>947850.58490956435</v>
      </c>
      <c r="DB60" s="1514"/>
      <c r="DC60" s="1514"/>
      <c r="DD60" s="1514"/>
      <c r="DE60" s="1514">
        <f>SUM(DE13:DE59)</f>
        <v>11882008.446142703</v>
      </c>
      <c r="DF60" s="1512"/>
      <c r="DG60" s="1513"/>
      <c r="DH60" s="1513"/>
      <c r="DI60" s="1513"/>
      <c r="DJ60" s="1513"/>
      <c r="DK60" s="1513"/>
      <c r="DL60" s="1512"/>
      <c r="DM60" s="1513"/>
      <c r="DN60" s="1513"/>
      <c r="DO60" s="1513"/>
      <c r="DP60" s="1513"/>
      <c r="DQ60" s="1513"/>
    </row>
    <row r="61" spans="1:121" ht="25.5" customHeight="1" x14ac:dyDescent="0.2">
      <c r="A61" s="58"/>
      <c r="B61" s="59"/>
      <c r="C61" s="60"/>
      <c r="D61" s="59"/>
      <c r="E61" s="60"/>
      <c r="F61" s="59"/>
      <c r="G61" s="60"/>
      <c r="H61" s="60"/>
      <c r="I61" s="60"/>
      <c r="J61" s="60"/>
      <c r="K61" s="60"/>
      <c r="L61" s="60"/>
      <c r="M61" s="60"/>
      <c r="N61" s="60"/>
      <c r="O61" s="60"/>
      <c r="P61" s="60"/>
      <c r="Q61" s="60"/>
      <c r="R61" s="60"/>
      <c r="S61" s="60"/>
      <c r="T61" s="60"/>
      <c r="U61" s="60"/>
      <c r="V61" s="60"/>
      <c r="W61" s="60"/>
      <c r="X61" s="60"/>
      <c r="Y61" s="60"/>
      <c r="Z61" s="60"/>
      <c r="AA61" s="60"/>
      <c r="AB61" s="59"/>
      <c r="AC61" s="60"/>
      <c r="AD61" s="59"/>
      <c r="AE61" s="60"/>
      <c r="AF61" s="59"/>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59"/>
      <c r="BI61" s="60"/>
      <c r="BJ61" s="60"/>
      <c r="BK61" s="60"/>
      <c r="BL61" s="59"/>
      <c r="BM61" s="60"/>
      <c r="BN61" s="60"/>
      <c r="BO61" s="60"/>
      <c r="BP61" s="59"/>
      <c r="BQ61" s="60"/>
      <c r="BR61" s="60"/>
      <c r="BS61" s="60"/>
      <c r="BT61" s="59"/>
      <c r="BU61" s="60"/>
      <c r="BV61" s="60"/>
      <c r="BW61" s="60"/>
      <c r="BX61" s="59"/>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59"/>
      <c r="DG61" s="60"/>
      <c r="DH61" s="60"/>
      <c r="DI61" s="60"/>
      <c r="DJ61" s="60"/>
      <c r="DK61" s="60"/>
      <c r="DL61" s="59"/>
      <c r="DM61" s="60"/>
      <c r="DN61" s="60"/>
      <c r="DO61" s="60"/>
      <c r="DP61" s="60"/>
      <c r="DQ61" s="60"/>
    </row>
    <row r="62" spans="1:121" ht="25.5" customHeight="1" x14ac:dyDescent="0.2">
      <c r="A62" s="58"/>
      <c r="B62" s="59"/>
      <c r="C62" s="60"/>
      <c r="D62" s="59"/>
      <c r="E62" s="60"/>
      <c r="F62" s="59"/>
      <c r="G62" s="60"/>
      <c r="H62" s="60"/>
      <c r="I62" s="60"/>
      <c r="J62" s="60"/>
      <c r="K62" s="60"/>
      <c r="L62" s="60"/>
      <c r="M62" s="60"/>
      <c r="N62" s="60"/>
      <c r="O62" s="60"/>
      <c r="P62" s="60"/>
      <c r="Q62" s="60"/>
      <c r="R62" s="60"/>
      <c r="S62" s="60"/>
      <c r="T62" s="60"/>
      <c r="U62" s="60"/>
      <c r="V62" s="60"/>
      <c r="W62" s="60"/>
      <c r="X62" s="60"/>
      <c r="Y62" s="60"/>
      <c r="Z62" s="60"/>
      <c r="AA62" s="60"/>
      <c r="AB62" s="59"/>
      <c r="AC62" s="60"/>
      <c r="AD62" s="59"/>
      <c r="AE62" s="60"/>
      <c r="AF62" s="59"/>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59"/>
      <c r="BI62" s="60"/>
      <c r="BJ62" s="60"/>
      <c r="BK62" s="60"/>
      <c r="BL62" s="59"/>
      <c r="BM62" s="60"/>
      <c r="BN62" s="60"/>
      <c r="BO62" s="60"/>
      <c r="BP62" s="59"/>
      <c r="BQ62" s="60"/>
      <c r="BR62" s="60"/>
      <c r="BS62" s="60"/>
      <c r="BT62" s="59"/>
      <c r="BU62" s="60"/>
      <c r="BV62" s="60"/>
      <c r="BW62" s="60"/>
      <c r="BX62" s="59"/>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59"/>
      <c r="DG62" s="60"/>
      <c r="DH62" s="60"/>
      <c r="DI62" s="60"/>
      <c r="DJ62" s="60"/>
      <c r="DK62" s="60"/>
      <c r="DL62" s="59"/>
      <c r="DM62" s="60"/>
      <c r="DN62" s="60"/>
      <c r="DO62" s="60"/>
      <c r="DP62" s="60"/>
      <c r="DQ62" s="60"/>
    </row>
    <row r="63" spans="1:121" ht="25.5" customHeight="1" x14ac:dyDescent="0.2">
      <c r="A63" s="58"/>
      <c r="B63" s="59"/>
      <c r="C63" s="60"/>
      <c r="D63" s="59"/>
      <c r="E63" s="60"/>
      <c r="F63" s="59"/>
      <c r="G63" s="60"/>
      <c r="H63" s="60"/>
      <c r="I63" s="60"/>
      <c r="J63" s="60"/>
      <c r="K63" s="60"/>
      <c r="L63" s="60"/>
      <c r="M63" s="60"/>
      <c r="N63" s="60"/>
      <c r="O63" s="60"/>
      <c r="P63" s="60"/>
      <c r="Q63" s="60"/>
      <c r="R63" s="60"/>
      <c r="S63" s="60"/>
      <c r="T63" s="60"/>
      <c r="U63" s="60"/>
      <c r="V63" s="60"/>
      <c r="W63" s="60"/>
      <c r="X63" s="60"/>
      <c r="Y63" s="60"/>
      <c r="Z63" s="60"/>
      <c r="AA63" s="60"/>
      <c r="AB63" s="59"/>
      <c r="AC63" s="60"/>
      <c r="AD63" s="59"/>
      <c r="AE63" s="60"/>
      <c r="AF63" s="59"/>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1"/>
      <c r="BF63" s="61"/>
      <c r="BG63" s="61"/>
      <c r="BH63" s="62"/>
      <c r="BI63" s="60"/>
      <c r="BJ63" s="60"/>
      <c r="BK63" s="60"/>
      <c r="BL63" s="59"/>
      <c r="BM63" s="60"/>
      <c r="BN63" s="60"/>
      <c r="BO63" s="60"/>
      <c r="BP63" s="59"/>
      <c r="BQ63" s="60"/>
      <c r="BR63" s="60"/>
      <c r="BS63" s="60"/>
      <c r="BT63" s="59"/>
      <c r="BU63" s="60"/>
      <c r="BV63" s="60"/>
      <c r="BW63" s="60"/>
      <c r="BX63" s="59"/>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59"/>
      <c r="DG63" s="60"/>
      <c r="DH63" s="60"/>
      <c r="DI63" s="60"/>
      <c r="DJ63" s="60"/>
      <c r="DK63" s="60"/>
      <c r="DL63" s="59"/>
      <c r="DM63" s="60"/>
      <c r="DN63" s="60"/>
      <c r="DO63" s="60"/>
      <c r="DP63" s="60"/>
      <c r="DQ63" s="60"/>
    </row>
    <row r="64" spans="1:121" ht="25.5" customHeight="1" x14ac:dyDescent="0.2">
      <c r="A64" s="58"/>
      <c r="B64" s="59"/>
      <c r="C64" s="60"/>
      <c r="D64" s="59"/>
      <c r="E64" s="60"/>
      <c r="F64" s="59"/>
      <c r="G64" s="60"/>
      <c r="H64" s="60"/>
      <c r="I64" s="60"/>
      <c r="J64" s="60"/>
      <c r="K64" s="60"/>
      <c r="L64" s="60"/>
      <c r="M64" s="60"/>
      <c r="N64" s="60"/>
      <c r="O64" s="60"/>
      <c r="P64" s="60"/>
      <c r="Q64" s="60"/>
      <c r="R64" s="60"/>
      <c r="S64" s="60"/>
      <c r="T64" s="60"/>
      <c r="U64" s="60"/>
      <c r="V64" s="60"/>
      <c r="W64" s="60"/>
      <c r="X64" s="60"/>
      <c r="Y64" s="60"/>
      <c r="Z64" s="60"/>
      <c r="AA64" s="60"/>
      <c r="AB64" s="59"/>
      <c r="AC64" s="60"/>
      <c r="AD64" s="59"/>
      <c r="AE64" s="60"/>
      <c r="AF64" s="59"/>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1"/>
      <c r="BF64" s="61"/>
      <c r="BG64" s="61"/>
      <c r="BH64" s="62"/>
      <c r="BI64" s="60"/>
      <c r="BJ64" s="60"/>
      <c r="BK64" s="60"/>
      <c r="BL64" s="59"/>
      <c r="BM64" s="60"/>
      <c r="BN64" s="60"/>
      <c r="BO64" s="60"/>
      <c r="BP64" s="59"/>
      <c r="BQ64" s="60"/>
      <c r="BR64" s="60"/>
      <c r="BS64" s="60"/>
      <c r="BT64" s="59"/>
      <c r="BU64" s="60"/>
      <c r="BV64" s="60"/>
      <c r="BW64" s="60"/>
      <c r="BX64" s="59"/>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59"/>
      <c r="DG64" s="60"/>
      <c r="DH64" s="60"/>
      <c r="DI64" s="60"/>
      <c r="DJ64" s="60"/>
      <c r="DK64" s="60"/>
      <c r="DL64" s="59"/>
      <c r="DM64" s="60"/>
      <c r="DN64" s="60"/>
      <c r="DO64" s="60"/>
      <c r="DP64" s="60"/>
      <c r="DQ64" s="60"/>
    </row>
    <row r="65" spans="1:121" ht="25.5" customHeight="1" x14ac:dyDescent="0.2">
      <c r="A65" s="58"/>
      <c r="B65" s="59"/>
      <c r="C65" s="60"/>
      <c r="D65" s="59"/>
      <c r="E65" s="60"/>
      <c r="F65" s="59"/>
      <c r="G65" s="60"/>
      <c r="H65" s="60"/>
      <c r="I65" s="60"/>
      <c r="J65" s="60"/>
      <c r="K65" s="60"/>
      <c r="L65" s="60"/>
      <c r="M65" s="60"/>
      <c r="N65" s="60"/>
      <c r="O65" s="60"/>
      <c r="P65" s="60"/>
      <c r="Q65" s="60"/>
      <c r="R65" s="60"/>
      <c r="S65" s="60"/>
      <c r="T65" s="60"/>
      <c r="U65" s="60"/>
      <c r="V65" s="60"/>
      <c r="W65" s="60"/>
      <c r="X65" s="60"/>
      <c r="Y65" s="60"/>
      <c r="Z65" s="60"/>
      <c r="AA65" s="60"/>
      <c r="AB65" s="59"/>
      <c r="AC65" s="60"/>
      <c r="AD65" s="59"/>
      <c r="AE65" s="60"/>
      <c r="AF65" s="59"/>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1"/>
      <c r="BF65" s="61"/>
      <c r="BG65" s="61"/>
      <c r="BH65" s="62"/>
      <c r="BI65" s="60"/>
      <c r="BJ65" s="60"/>
      <c r="BK65" s="60"/>
      <c r="BL65" s="59"/>
      <c r="BM65" s="60"/>
      <c r="BN65" s="60"/>
      <c r="BO65" s="60"/>
      <c r="BP65" s="59"/>
      <c r="BQ65" s="60"/>
      <c r="BR65" s="60"/>
      <c r="BS65" s="60"/>
      <c r="BT65" s="59"/>
      <c r="BU65" s="60"/>
      <c r="BV65" s="60"/>
      <c r="BW65" s="60"/>
      <c r="BX65" s="59"/>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59"/>
      <c r="DG65" s="60"/>
      <c r="DH65" s="60"/>
      <c r="DI65" s="60"/>
      <c r="DJ65" s="60"/>
      <c r="DK65" s="60"/>
      <c r="DL65" s="59"/>
      <c r="DM65" s="60"/>
      <c r="DN65" s="60"/>
      <c r="DO65" s="60"/>
      <c r="DP65" s="60"/>
      <c r="DQ65" s="60"/>
    </row>
    <row r="66" spans="1:121" ht="25.5" customHeight="1" x14ac:dyDescent="0.2">
      <c r="A66" s="58"/>
      <c r="B66" s="59"/>
      <c r="C66" s="60"/>
      <c r="D66" s="59"/>
      <c r="E66" s="60"/>
      <c r="F66" s="59"/>
      <c r="G66" s="60"/>
      <c r="H66" s="60"/>
      <c r="I66" s="60"/>
      <c r="J66" s="60"/>
      <c r="K66" s="60"/>
      <c r="L66" s="60"/>
      <c r="M66" s="60"/>
      <c r="N66" s="60"/>
      <c r="O66" s="60"/>
      <c r="P66" s="60"/>
      <c r="Q66" s="60"/>
      <c r="R66" s="60"/>
      <c r="S66" s="60"/>
      <c r="T66" s="60"/>
      <c r="U66" s="60"/>
      <c r="V66" s="60"/>
      <c r="W66" s="60"/>
      <c r="X66" s="60"/>
      <c r="Y66" s="60"/>
      <c r="Z66" s="60"/>
      <c r="AA66" s="60"/>
      <c r="AB66" s="59"/>
      <c r="AC66" s="60"/>
      <c r="AD66" s="59"/>
      <c r="AE66" s="60"/>
      <c r="AF66" s="59"/>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1"/>
      <c r="BF66" s="61"/>
      <c r="BG66" s="61"/>
      <c r="BH66" s="62"/>
      <c r="BI66" s="60"/>
      <c r="BJ66" s="60"/>
      <c r="BK66" s="60"/>
      <c r="BL66" s="59"/>
      <c r="BM66" s="60"/>
      <c r="BN66" s="60"/>
      <c r="BO66" s="60"/>
      <c r="BP66" s="59"/>
      <c r="BQ66" s="60"/>
      <c r="BR66" s="60"/>
      <c r="BS66" s="60"/>
      <c r="BT66" s="59"/>
      <c r="BU66" s="60"/>
      <c r="BV66" s="60"/>
      <c r="BW66" s="60"/>
      <c r="BX66" s="59"/>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59"/>
      <c r="DG66" s="60"/>
      <c r="DH66" s="60"/>
      <c r="DI66" s="60"/>
      <c r="DJ66" s="60"/>
      <c r="DK66" s="60"/>
      <c r="DL66" s="59"/>
      <c r="DM66" s="60"/>
      <c r="DN66" s="60"/>
      <c r="DO66" s="60"/>
      <c r="DP66" s="60"/>
      <c r="DQ66" s="60"/>
    </row>
    <row r="67" spans="1:121" ht="25.5" customHeight="1" x14ac:dyDescent="0.2">
      <c r="A67" s="58"/>
      <c r="B67" s="59"/>
      <c r="C67" s="60"/>
      <c r="D67" s="59"/>
      <c r="E67" s="60"/>
      <c r="F67" s="59"/>
      <c r="G67" s="60"/>
      <c r="H67" s="60"/>
      <c r="I67" s="60"/>
      <c r="J67" s="60"/>
      <c r="K67" s="60"/>
      <c r="L67" s="60"/>
      <c r="M67" s="60"/>
      <c r="N67" s="60"/>
      <c r="O67" s="60"/>
      <c r="P67" s="60"/>
      <c r="Q67" s="60"/>
      <c r="R67" s="60"/>
      <c r="S67" s="60"/>
      <c r="T67" s="60"/>
      <c r="U67" s="60"/>
      <c r="V67" s="60"/>
      <c r="W67" s="60"/>
      <c r="X67" s="60"/>
      <c r="Y67" s="60"/>
      <c r="Z67" s="60"/>
      <c r="AA67" s="60"/>
      <c r="AB67" s="59"/>
      <c r="AC67" s="60"/>
      <c r="AD67" s="59"/>
      <c r="AE67" s="60"/>
      <c r="AF67" s="59"/>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1"/>
      <c r="BF67" s="61"/>
      <c r="BG67" s="61"/>
      <c r="BH67" s="62"/>
      <c r="BI67" s="60"/>
      <c r="BJ67" s="60"/>
      <c r="BK67" s="60"/>
      <c r="BL67" s="59"/>
      <c r="BM67" s="60"/>
      <c r="BN67" s="60"/>
      <c r="BO67" s="60"/>
      <c r="BP67" s="59"/>
      <c r="BQ67" s="60"/>
      <c r="BR67" s="60"/>
      <c r="BS67" s="60"/>
      <c r="BT67" s="59"/>
      <c r="BU67" s="60"/>
      <c r="BV67" s="60"/>
      <c r="BW67" s="60"/>
      <c r="BX67" s="59"/>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59"/>
      <c r="DG67" s="60"/>
      <c r="DH67" s="60"/>
      <c r="DI67" s="60"/>
      <c r="DJ67" s="60"/>
      <c r="DK67" s="60"/>
      <c r="DL67" s="59"/>
      <c r="DM67" s="60"/>
      <c r="DN67" s="60"/>
      <c r="DO67" s="60"/>
      <c r="DP67" s="60"/>
      <c r="DQ67" s="60"/>
    </row>
    <row r="68" spans="1:121" ht="25.5" customHeight="1" x14ac:dyDescent="0.2">
      <c r="A68" s="58"/>
      <c r="B68" s="59"/>
      <c r="C68" s="60"/>
      <c r="D68" s="59"/>
      <c r="E68" s="60"/>
      <c r="F68" s="59"/>
      <c r="G68" s="60"/>
      <c r="H68" s="60"/>
      <c r="I68" s="60"/>
      <c r="J68" s="60"/>
      <c r="K68" s="60"/>
      <c r="L68" s="60"/>
      <c r="M68" s="60"/>
      <c r="N68" s="60"/>
      <c r="O68" s="60"/>
      <c r="P68" s="60"/>
      <c r="Q68" s="60"/>
      <c r="R68" s="60"/>
      <c r="S68" s="60"/>
      <c r="T68" s="60"/>
      <c r="U68" s="60"/>
      <c r="V68" s="60"/>
      <c r="W68" s="60"/>
      <c r="X68" s="60"/>
      <c r="Y68" s="60"/>
      <c r="Z68" s="60"/>
      <c r="AA68" s="60"/>
      <c r="AB68" s="59"/>
      <c r="AC68" s="60"/>
      <c r="AD68" s="59"/>
      <c r="AE68" s="60"/>
      <c r="AF68" s="59"/>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1"/>
      <c r="BF68" s="61"/>
      <c r="BG68" s="61"/>
      <c r="BH68" s="62"/>
      <c r="BI68" s="60"/>
      <c r="BJ68" s="60"/>
      <c r="BK68" s="60"/>
      <c r="BL68" s="59"/>
      <c r="BM68" s="60"/>
      <c r="BN68" s="60"/>
      <c r="BO68" s="60"/>
      <c r="BP68" s="59"/>
      <c r="BQ68" s="60"/>
      <c r="BR68" s="60"/>
      <c r="BS68" s="60"/>
      <c r="BT68" s="59"/>
      <c r="BU68" s="60"/>
      <c r="BV68" s="60"/>
      <c r="BW68" s="60"/>
      <c r="BX68" s="59"/>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59"/>
      <c r="DG68" s="60"/>
      <c r="DH68" s="60"/>
      <c r="DI68" s="60"/>
      <c r="DJ68" s="60"/>
      <c r="DK68" s="60"/>
      <c r="DL68" s="59"/>
      <c r="DM68" s="60"/>
      <c r="DN68" s="60"/>
      <c r="DO68" s="60"/>
      <c r="DP68" s="60"/>
      <c r="DQ68" s="60"/>
    </row>
    <row r="69" spans="1:121" ht="25.5" customHeight="1" x14ac:dyDescent="0.2">
      <c r="A69" s="58"/>
      <c r="B69" s="59"/>
      <c r="C69" s="60"/>
      <c r="D69" s="59"/>
      <c r="E69" s="60"/>
      <c r="F69" s="59"/>
      <c r="G69" s="60"/>
      <c r="H69" s="60"/>
      <c r="I69" s="60"/>
      <c r="J69" s="60"/>
      <c r="K69" s="60"/>
      <c r="L69" s="60"/>
      <c r="M69" s="60"/>
      <c r="N69" s="60"/>
      <c r="O69" s="60"/>
      <c r="P69" s="60"/>
      <c r="Q69" s="60"/>
      <c r="R69" s="60"/>
      <c r="S69" s="60"/>
      <c r="T69" s="60"/>
      <c r="U69" s="60"/>
      <c r="V69" s="60"/>
      <c r="W69" s="60"/>
      <c r="X69" s="60"/>
      <c r="Y69" s="60"/>
      <c r="Z69" s="60"/>
      <c r="AA69" s="60"/>
      <c r="AB69" s="59"/>
      <c r="AC69" s="60"/>
      <c r="AD69" s="59"/>
      <c r="AE69" s="60"/>
      <c r="AF69" s="59"/>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1"/>
      <c r="BF69" s="61"/>
      <c r="BG69" s="61"/>
      <c r="BH69" s="62"/>
      <c r="BI69" s="60"/>
      <c r="BJ69" s="60"/>
      <c r="BK69" s="60"/>
      <c r="BL69" s="59"/>
      <c r="BM69" s="60"/>
      <c r="BN69" s="60"/>
      <c r="BO69" s="60"/>
      <c r="BP69" s="59"/>
      <c r="BQ69" s="60"/>
      <c r="BR69" s="60"/>
      <c r="BS69" s="60"/>
      <c r="BT69" s="59"/>
      <c r="BU69" s="60"/>
      <c r="BV69" s="60"/>
      <c r="BW69" s="60"/>
      <c r="BX69" s="59"/>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59"/>
      <c r="DG69" s="60"/>
      <c r="DH69" s="60"/>
      <c r="DI69" s="60"/>
      <c r="DJ69" s="60"/>
      <c r="DK69" s="60"/>
      <c r="DL69" s="59"/>
      <c r="DM69" s="60"/>
      <c r="DN69" s="60"/>
      <c r="DO69" s="60"/>
      <c r="DP69" s="60"/>
      <c r="DQ69" s="60"/>
    </row>
    <row r="70" spans="1:121" ht="25.5" customHeight="1" x14ac:dyDescent="0.2">
      <c r="A70" s="58"/>
      <c r="B70" s="59"/>
      <c r="C70" s="60"/>
      <c r="D70" s="59"/>
      <c r="E70" s="60"/>
      <c r="F70" s="59"/>
      <c r="G70" s="60"/>
      <c r="H70" s="60"/>
      <c r="I70" s="60"/>
      <c r="J70" s="60"/>
      <c r="K70" s="60"/>
      <c r="L70" s="60"/>
      <c r="M70" s="60"/>
      <c r="N70" s="60"/>
      <c r="O70" s="60"/>
      <c r="P70" s="60"/>
      <c r="Q70" s="60"/>
      <c r="R70" s="60"/>
      <c r="S70" s="60"/>
      <c r="T70" s="60"/>
      <c r="U70" s="60"/>
      <c r="V70" s="60"/>
      <c r="W70" s="60"/>
      <c r="X70" s="60"/>
      <c r="Y70" s="60"/>
      <c r="Z70" s="60"/>
      <c r="AA70" s="60"/>
      <c r="AB70" s="59"/>
      <c r="AC70" s="60"/>
      <c r="AD70" s="59"/>
      <c r="AE70" s="60"/>
      <c r="AF70" s="59"/>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1"/>
      <c r="BF70" s="61"/>
      <c r="BG70" s="61"/>
      <c r="BH70" s="62"/>
      <c r="BI70" s="60"/>
      <c r="BJ70" s="60"/>
      <c r="BK70" s="60"/>
      <c r="BL70" s="59"/>
      <c r="BM70" s="60"/>
      <c r="BN70" s="60"/>
      <c r="BO70" s="60"/>
      <c r="BP70" s="59"/>
      <c r="BQ70" s="60"/>
      <c r="BR70" s="60"/>
      <c r="BS70" s="60"/>
      <c r="BT70" s="59"/>
      <c r="BU70" s="60"/>
      <c r="BV70" s="60"/>
      <c r="BW70" s="60"/>
      <c r="BX70" s="59"/>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59"/>
      <c r="DG70" s="60"/>
      <c r="DH70" s="60"/>
      <c r="DI70" s="60"/>
      <c r="DJ70" s="60"/>
      <c r="DK70" s="60"/>
      <c r="DL70" s="59"/>
      <c r="DM70" s="60"/>
      <c r="DN70" s="60"/>
      <c r="DO70" s="60"/>
      <c r="DP70" s="60"/>
      <c r="DQ70" s="60"/>
    </row>
    <row r="71" spans="1:121" ht="25.5" customHeight="1" x14ac:dyDescent="0.2">
      <c r="A71" s="58"/>
      <c r="B71" s="59"/>
      <c r="C71" s="60"/>
      <c r="D71" s="59"/>
      <c r="E71" s="60"/>
      <c r="F71" s="59"/>
      <c r="G71" s="60"/>
      <c r="H71" s="60"/>
      <c r="I71" s="60"/>
      <c r="J71" s="60"/>
      <c r="K71" s="60"/>
      <c r="L71" s="60"/>
      <c r="M71" s="60"/>
      <c r="N71" s="60"/>
      <c r="O71" s="60"/>
      <c r="P71" s="60"/>
      <c r="Q71" s="60"/>
      <c r="R71" s="60"/>
      <c r="S71" s="60"/>
      <c r="T71" s="60"/>
      <c r="U71" s="60"/>
      <c r="V71" s="60"/>
      <c r="W71" s="60"/>
      <c r="X71" s="60"/>
      <c r="Y71" s="60"/>
      <c r="Z71" s="60"/>
      <c r="AA71" s="60"/>
      <c r="AB71" s="59"/>
      <c r="AC71" s="60"/>
      <c r="AD71" s="59"/>
      <c r="AE71" s="60"/>
      <c r="AF71" s="59"/>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1"/>
      <c r="BF71" s="61"/>
      <c r="BG71" s="61"/>
      <c r="BH71" s="62"/>
      <c r="BI71" s="60"/>
      <c r="BJ71" s="60"/>
      <c r="BK71" s="60"/>
      <c r="BL71" s="59"/>
      <c r="BM71" s="60"/>
      <c r="BN71" s="60"/>
      <c r="BO71" s="60"/>
      <c r="BP71" s="59"/>
      <c r="BQ71" s="60"/>
      <c r="BR71" s="60"/>
      <c r="BS71" s="60"/>
      <c r="BT71" s="59"/>
      <c r="BU71" s="60"/>
      <c r="BV71" s="60"/>
      <c r="BW71" s="60"/>
      <c r="BX71" s="59"/>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59"/>
      <c r="DG71" s="60"/>
      <c r="DH71" s="60"/>
      <c r="DI71" s="60"/>
      <c r="DJ71" s="60"/>
      <c r="DK71" s="60"/>
      <c r="DL71" s="59"/>
      <c r="DM71" s="60"/>
      <c r="DN71" s="60"/>
      <c r="DO71" s="60"/>
      <c r="DP71" s="60"/>
      <c r="DQ71" s="60"/>
    </row>
    <row r="72" spans="1:121" ht="25.5" customHeight="1" x14ac:dyDescent="0.2">
      <c r="A72" s="58"/>
      <c r="B72" s="59"/>
      <c r="C72" s="60"/>
      <c r="D72" s="59"/>
      <c r="E72" s="60"/>
      <c r="F72" s="59"/>
      <c r="G72" s="60"/>
      <c r="H72" s="60"/>
      <c r="I72" s="60"/>
      <c r="J72" s="60"/>
      <c r="K72" s="60"/>
      <c r="L72" s="60"/>
      <c r="M72" s="60"/>
      <c r="N72" s="60"/>
      <c r="O72" s="60"/>
      <c r="P72" s="60"/>
      <c r="Q72" s="60"/>
      <c r="R72" s="60"/>
      <c r="S72" s="60"/>
      <c r="T72" s="60"/>
      <c r="U72" s="60"/>
      <c r="V72" s="60"/>
      <c r="W72" s="60"/>
      <c r="X72" s="60"/>
      <c r="Y72" s="60"/>
      <c r="Z72" s="60"/>
      <c r="AA72" s="60"/>
      <c r="AB72" s="59"/>
      <c r="AC72" s="60"/>
      <c r="AD72" s="59"/>
      <c r="AE72" s="60"/>
      <c r="AF72" s="59"/>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1"/>
      <c r="BF72" s="61"/>
      <c r="BG72" s="61"/>
      <c r="BH72" s="62"/>
      <c r="BI72" s="60"/>
      <c r="BJ72" s="60"/>
      <c r="BK72" s="60"/>
      <c r="BL72" s="59"/>
      <c r="BM72" s="60"/>
      <c r="BN72" s="60"/>
      <c r="BO72" s="60"/>
      <c r="BP72" s="59"/>
      <c r="BQ72" s="60"/>
      <c r="BR72" s="60"/>
      <c r="BS72" s="60"/>
      <c r="BT72" s="59"/>
      <c r="BU72" s="60"/>
      <c r="BV72" s="60"/>
      <c r="BW72" s="60"/>
      <c r="BX72" s="59"/>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59"/>
      <c r="DG72" s="60"/>
      <c r="DH72" s="60"/>
      <c r="DI72" s="60"/>
      <c r="DJ72" s="60"/>
      <c r="DK72" s="60"/>
      <c r="DL72" s="59"/>
      <c r="DM72" s="60"/>
      <c r="DN72" s="60"/>
      <c r="DO72" s="60"/>
      <c r="DP72" s="60"/>
      <c r="DQ72" s="60"/>
    </row>
    <row r="73" spans="1:121" ht="25.5" customHeight="1" x14ac:dyDescent="0.2">
      <c r="A73" s="58"/>
      <c r="B73" s="59"/>
      <c r="C73" s="60"/>
      <c r="D73" s="59"/>
      <c r="E73" s="60"/>
      <c r="F73" s="59"/>
      <c r="G73" s="60"/>
      <c r="H73" s="60"/>
      <c r="I73" s="60"/>
      <c r="J73" s="60"/>
      <c r="K73" s="60"/>
      <c r="L73" s="60"/>
      <c r="M73" s="60"/>
      <c r="N73" s="60"/>
      <c r="O73" s="60"/>
      <c r="P73" s="60"/>
      <c r="Q73" s="60"/>
      <c r="R73" s="60"/>
      <c r="S73" s="60"/>
      <c r="T73" s="60"/>
      <c r="U73" s="60"/>
      <c r="V73" s="60"/>
      <c r="W73" s="60"/>
      <c r="X73" s="60"/>
      <c r="Y73" s="60"/>
      <c r="Z73" s="60"/>
      <c r="AA73" s="60"/>
      <c r="AB73" s="59"/>
      <c r="AC73" s="60"/>
      <c r="AD73" s="59"/>
      <c r="AE73" s="60"/>
      <c r="AF73" s="59"/>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1"/>
      <c r="BF73" s="61"/>
      <c r="BG73" s="61"/>
      <c r="BH73" s="62"/>
      <c r="BI73" s="60"/>
      <c r="BJ73" s="60"/>
      <c r="BK73" s="60"/>
      <c r="BL73" s="59"/>
      <c r="BM73" s="60"/>
      <c r="BN73" s="60"/>
      <c r="BO73" s="60"/>
      <c r="BP73" s="59"/>
      <c r="BQ73" s="60"/>
      <c r="BR73" s="60"/>
      <c r="BS73" s="60"/>
      <c r="BT73" s="59"/>
      <c r="BU73" s="60"/>
      <c r="BV73" s="60"/>
      <c r="BW73" s="60"/>
      <c r="BX73" s="59"/>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59"/>
      <c r="DG73" s="60"/>
      <c r="DH73" s="60"/>
      <c r="DI73" s="60"/>
      <c r="DJ73" s="60"/>
      <c r="DK73" s="60"/>
      <c r="DL73" s="59"/>
      <c r="DM73" s="60"/>
      <c r="DN73" s="60"/>
      <c r="DO73" s="60"/>
      <c r="DP73" s="60"/>
      <c r="DQ73" s="60"/>
    </row>
    <row r="74" spans="1:121" ht="25.5" customHeight="1" x14ac:dyDescent="0.2">
      <c r="A74" s="58"/>
      <c r="B74" s="59"/>
      <c r="C74" s="60"/>
      <c r="D74" s="59"/>
      <c r="E74" s="60"/>
      <c r="F74" s="59"/>
      <c r="G74" s="60"/>
      <c r="H74" s="60"/>
      <c r="I74" s="60"/>
      <c r="J74" s="60"/>
      <c r="K74" s="60"/>
      <c r="L74" s="60"/>
      <c r="M74" s="60"/>
      <c r="N74" s="60"/>
      <c r="O74" s="60"/>
      <c r="P74" s="60"/>
      <c r="Q74" s="60"/>
      <c r="R74" s="60"/>
      <c r="S74" s="60"/>
      <c r="T74" s="60"/>
      <c r="U74" s="60"/>
      <c r="V74" s="60"/>
      <c r="W74" s="60"/>
      <c r="X74" s="60"/>
      <c r="Y74" s="60"/>
      <c r="Z74" s="60"/>
      <c r="AA74" s="60"/>
      <c r="AB74" s="59"/>
      <c r="AC74" s="60"/>
      <c r="AD74" s="59"/>
      <c r="AE74" s="60"/>
      <c r="AF74" s="59"/>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1"/>
      <c r="BF74" s="61"/>
      <c r="BG74" s="61"/>
      <c r="BH74" s="62"/>
      <c r="BI74" s="60"/>
      <c r="BJ74" s="60"/>
      <c r="BK74" s="60"/>
      <c r="BL74" s="59"/>
      <c r="BM74" s="60"/>
      <c r="BN74" s="60"/>
      <c r="BO74" s="60"/>
      <c r="BP74" s="59"/>
      <c r="BQ74" s="60"/>
      <c r="BR74" s="60"/>
      <c r="BS74" s="60"/>
      <c r="BT74" s="59"/>
      <c r="BU74" s="60"/>
      <c r="BV74" s="60"/>
      <c r="BW74" s="60"/>
      <c r="BX74" s="59"/>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59"/>
      <c r="DG74" s="60"/>
      <c r="DH74" s="60"/>
      <c r="DI74" s="60"/>
      <c r="DJ74" s="60"/>
      <c r="DK74" s="60"/>
      <c r="DL74" s="59"/>
      <c r="DM74" s="60"/>
      <c r="DN74" s="60"/>
      <c r="DO74" s="60"/>
      <c r="DP74" s="60"/>
      <c r="DQ74" s="60"/>
    </row>
    <row r="75" spans="1:121" ht="25.5" customHeight="1" x14ac:dyDescent="0.2">
      <c r="A75" s="58"/>
      <c r="B75" s="59"/>
      <c r="C75" s="60"/>
      <c r="D75" s="59"/>
      <c r="E75" s="60"/>
      <c r="F75" s="59"/>
      <c r="G75" s="60"/>
      <c r="H75" s="60"/>
      <c r="I75" s="60"/>
      <c r="J75" s="60"/>
      <c r="K75" s="60"/>
      <c r="L75" s="60"/>
      <c r="M75" s="60"/>
      <c r="N75" s="60"/>
      <c r="O75" s="60"/>
      <c r="P75" s="60"/>
      <c r="Q75" s="60"/>
      <c r="R75" s="60"/>
      <c r="S75" s="60"/>
      <c r="T75" s="60"/>
      <c r="U75" s="60"/>
      <c r="V75" s="60"/>
      <c r="W75" s="60"/>
      <c r="X75" s="60"/>
      <c r="Y75" s="60"/>
      <c r="Z75" s="60"/>
      <c r="AA75" s="60"/>
      <c r="AB75" s="59"/>
      <c r="AC75" s="60"/>
      <c r="AD75" s="59"/>
      <c r="AE75" s="60"/>
      <c r="AF75" s="59"/>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1"/>
      <c r="BF75" s="61"/>
      <c r="BG75" s="61"/>
      <c r="BH75" s="62"/>
      <c r="BI75" s="60"/>
      <c r="BJ75" s="60"/>
      <c r="BK75" s="60"/>
      <c r="BL75" s="59"/>
      <c r="BM75" s="60"/>
      <c r="BN75" s="60"/>
      <c r="BO75" s="60"/>
      <c r="BP75" s="59"/>
      <c r="BQ75" s="60"/>
      <c r="BR75" s="60"/>
      <c r="BS75" s="60"/>
      <c r="BT75" s="59"/>
      <c r="BU75" s="60"/>
      <c r="BV75" s="60"/>
      <c r="BW75" s="60"/>
      <c r="BX75" s="59"/>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59"/>
      <c r="DG75" s="60"/>
      <c r="DH75" s="60"/>
      <c r="DI75" s="60"/>
      <c r="DJ75" s="60"/>
      <c r="DK75" s="60"/>
      <c r="DL75" s="59"/>
      <c r="DM75" s="60"/>
      <c r="DN75" s="60"/>
      <c r="DO75" s="60"/>
      <c r="DP75" s="60"/>
      <c r="DQ75" s="60"/>
    </row>
    <row r="76" spans="1:121" ht="25.5" customHeight="1" x14ac:dyDescent="0.2">
      <c r="A76" s="58"/>
      <c r="B76" s="59"/>
      <c r="C76" s="60"/>
      <c r="D76" s="59"/>
      <c r="E76" s="60"/>
      <c r="F76" s="59"/>
      <c r="G76" s="60"/>
      <c r="H76" s="60"/>
      <c r="I76" s="60"/>
      <c r="J76" s="60"/>
      <c r="K76" s="60"/>
      <c r="L76" s="60"/>
      <c r="M76" s="60"/>
      <c r="N76" s="60"/>
      <c r="O76" s="60"/>
      <c r="P76" s="60"/>
      <c r="Q76" s="60"/>
      <c r="R76" s="60"/>
      <c r="S76" s="60"/>
      <c r="T76" s="60"/>
      <c r="U76" s="60"/>
      <c r="V76" s="60"/>
      <c r="W76" s="60"/>
      <c r="X76" s="60"/>
      <c r="Y76" s="60"/>
      <c r="Z76" s="60"/>
      <c r="AA76" s="60"/>
      <c r="AB76" s="59"/>
      <c r="AC76" s="60"/>
      <c r="AD76" s="59"/>
      <c r="AE76" s="60"/>
      <c r="AF76" s="59"/>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1"/>
      <c r="BF76" s="61"/>
      <c r="BG76" s="61"/>
      <c r="BH76" s="62"/>
      <c r="BI76" s="60"/>
      <c r="BJ76" s="60"/>
      <c r="BK76" s="60"/>
      <c r="BL76" s="59"/>
      <c r="BM76" s="60"/>
      <c r="BN76" s="60"/>
      <c r="BO76" s="60"/>
      <c r="BP76" s="59"/>
      <c r="BQ76" s="60"/>
      <c r="BR76" s="60"/>
      <c r="BS76" s="60"/>
      <c r="BT76" s="59"/>
      <c r="BU76" s="60"/>
      <c r="BV76" s="60"/>
      <c r="BW76" s="60"/>
      <c r="BX76" s="59"/>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59"/>
      <c r="DG76" s="60"/>
      <c r="DH76" s="60"/>
      <c r="DI76" s="60"/>
      <c r="DJ76" s="60"/>
      <c r="DK76" s="60"/>
      <c r="DL76" s="59"/>
      <c r="DM76" s="60"/>
      <c r="DN76" s="60"/>
      <c r="DO76" s="60"/>
      <c r="DP76" s="60"/>
      <c r="DQ76" s="60"/>
    </row>
    <row r="77" spans="1:121" ht="25.5" customHeight="1" x14ac:dyDescent="0.2">
      <c r="A77" s="58"/>
      <c r="B77" s="59"/>
      <c r="C77" s="60"/>
      <c r="D77" s="59"/>
      <c r="E77" s="60"/>
      <c r="F77" s="59"/>
      <c r="G77" s="60"/>
      <c r="H77" s="60"/>
      <c r="I77" s="60"/>
      <c r="J77" s="60"/>
      <c r="K77" s="60"/>
      <c r="L77" s="60"/>
      <c r="M77" s="60"/>
      <c r="N77" s="60"/>
      <c r="O77" s="60"/>
      <c r="P77" s="60"/>
      <c r="Q77" s="60"/>
      <c r="R77" s="60"/>
      <c r="S77" s="60"/>
      <c r="T77" s="60"/>
      <c r="U77" s="60"/>
      <c r="V77" s="60"/>
      <c r="W77" s="60"/>
      <c r="X77" s="60"/>
      <c r="Y77" s="60"/>
      <c r="Z77" s="60"/>
      <c r="AA77" s="60"/>
      <c r="AB77" s="59"/>
      <c r="AC77" s="60"/>
      <c r="AD77" s="59"/>
      <c r="AE77" s="60"/>
      <c r="AF77" s="59"/>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1"/>
      <c r="BF77" s="61"/>
      <c r="BG77" s="61"/>
      <c r="BH77" s="62"/>
      <c r="BI77" s="60"/>
      <c r="BJ77" s="60"/>
      <c r="BK77" s="60"/>
      <c r="BL77" s="59"/>
      <c r="BM77" s="60"/>
      <c r="BN77" s="60"/>
      <c r="BO77" s="60"/>
      <c r="BP77" s="59"/>
      <c r="BQ77" s="60"/>
      <c r="BR77" s="60"/>
      <c r="BS77" s="60"/>
      <c r="BT77" s="59"/>
      <c r="BU77" s="60"/>
      <c r="BV77" s="60"/>
      <c r="BW77" s="60"/>
      <c r="BX77" s="59"/>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59"/>
      <c r="DG77" s="60"/>
      <c r="DH77" s="60"/>
      <c r="DI77" s="60"/>
      <c r="DJ77" s="60"/>
      <c r="DK77" s="60"/>
      <c r="DL77" s="59"/>
      <c r="DM77" s="60"/>
      <c r="DN77" s="60"/>
      <c r="DO77" s="60"/>
      <c r="DP77" s="60"/>
      <c r="DQ77" s="60"/>
    </row>
    <row r="78" spans="1:121" ht="25.5" customHeight="1" x14ac:dyDescent="0.2">
      <c r="A78" s="58"/>
      <c r="B78" s="59"/>
      <c r="C78" s="60"/>
      <c r="D78" s="59"/>
      <c r="E78" s="60"/>
      <c r="F78" s="59"/>
      <c r="G78" s="60"/>
      <c r="H78" s="60"/>
      <c r="I78" s="60"/>
      <c r="J78" s="60"/>
      <c r="K78" s="60"/>
      <c r="L78" s="60"/>
      <c r="M78" s="60"/>
      <c r="N78" s="60"/>
      <c r="O78" s="60"/>
      <c r="P78" s="60"/>
      <c r="Q78" s="60"/>
      <c r="R78" s="60"/>
      <c r="S78" s="60"/>
      <c r="T78" s="60"/>
      <c r="U78" s="60"/>
      <c r="V78" s="60"/>
      <c r="W78" s="60"/>
      <c r="X78" s="60"/>
      <c r="Y78" s="60"/>
      <c r="Z78" s="60"/>
      <c r="AA78" s="60"/>
      <c r="AB78" s="59"/>
      <c r="AC78" s="60"/>
      <c r="AD78" s="59"/>
      <c r="AE78" s="60"/>
      <c r="AF78" s="59"/>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1"/>
      <c r="BF78" s="61"/>
      <c r="BG78" s="61"/>
      <c r="BH78" s="62"/>
      <c r="BI78" s="60"/>
      <c r="BJ78" s="60"/>
      <c r="BK78" s="60"/>
      <c r="BL78" s="59"/>
      <c r="BM78" s="60"/>
      <c r="BN78" s="60"/>
      <c r="BO78" s="60"/>
      <c r="BP78" s="59"/>
      <c r="BQ78" s="60"/>
      <c r="BR78" s="60"/>
      <c r="BS78" s="60"/>
      <c r="BT78" s="59"/>
      <c r="BU78" s="60"/>
      <c r="BV78" s="60"/>
      <c r="BW78" s="60"/>
      <c r="BX78" s="59"/>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59"/>
      <c r="DG78" s="60"/>
      <c r="DH78" s="60"/>
      <c r="DI78" s="60"/>
      <c r="DJ78" s="60"/>
      <c r="DK78" s="60"/>
      <c r="DL78" s="59"/>
      <c r="DM78" s="60"/>
      <c r="DN78" s="60"/>
      <c r="DO78" s="60"/>
      <c r="DP78" s="60"/>
      <c r="DQ78" s="60"/>
    </row>
    <row r="79" spans="1:121" ht="25.5" customHeight="1" x14ac:dyDescent="0.2">
      <c r="A79" s="58"/>
      <c r="B79" s="59"/>
      <c r="C79" s="60"/>
      <c r="D79" s="59"/>
      <c r="E79" s="60"/>
      <c r="F79" s="59"/>
      <c r="G79" s="60"/>
      <c r="H79" s="60"/>
      <c r="I79" s="60"/>
      <c r="J79" s="60"/>
      <c r="K79" s="60"/>
      <c r="L79" s="60"/>
      <c r="M79" s="60"/>
      <c r="N79" s="60"/>
      <c r="O79" s="60"/>
      <c r="P79" s="60"/>
      <c r="Q79" s="60"/>
      <c r="R79" s="60"/>
      <c r="S79" s="60"/>
      <c r="T79" s="60"/>
      <c r="U79" s="60"/>
      <c r="V79" s="60"/>
      <c r="W79" s="60"/>
      <c r="X79" s="60"/>
      <c r="Y79" s="60"/>
      <c r="Z79" s="60"/>
      <c r="AA79" s="60"/>
      <c r="AB79" s="59"/>
      <c r="AC79" s="60"/>
      <c r="AD79" s="59"/>
      <c r="AE79" s="60"/>
      <c r="AF79" s="59"/>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1"/>
      <c r="BF79" s="61"/>
      <c r="BG79" s="61"/>
      <c r="BH79" s="62"/>
      <c r="BI79" s="60"/>
      <c r="BJ79" s="60"/>
      <c r="BK79" s="60"/>
      <c r="BL79" s="59"/>
      <c r="BM79" s="60"/>
      <c r="BN79" s="60"/>
      <c r="BO79" s="60"/>
      <c r="BP79" s="59"/>
      <c r="BQ79" s="60"/>
      <c r="BR79" s="60"/>
      <c r="BS79" s="60"/>
      <c r="BT79" s="59"/>
      <c r="BU79" s="60"/>
      <c r="BV79" s="60"/>
      <c r="BW79" s="60"/>
      <c r="BX79" s="59"/>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59"/>
      <c r="DG79" s="60"/>
      <c r="DH79" s="60"/>
      <c r="DI79" s="60"/>
      <c r="DJ79" s="60"/>
      <c r="DK79" s="60"/>
      <c r="DL79" s="59"/>
      <c r="DM79" s="60"/>
      <c r="DN79" s="60"/>
      <c r="DO79" s="60"/>
      <c r="DP79" s="60"/>
      <c r="DQ79" s="60"/>
    </row>
    <row r="80" spans="1:121" ht="25.5" customHeight="1" x14ac:dyDescent="0.2">
      <c r="A80" s="58"/>
      <c r="B80" s="59"/>
      <c r="C80" s="60"/>
      <c r="D80" s="59"/>
      <c r="E80" s="60"/>
      <c r="F80" s="59"/>
      <c r="G80" s="60"/>
      <c r="H80" s="60"/>
      <c r="I80" s="60"/>
      <c r="J80" s="60"/>
      <c r="K80" s="60"/>
      <c r="L80" s="60"/>
      <c r="M80" s="60"/>
      <c r="N80" s="60"/>
      <c r="O80" s="60"/>
      <c r="P80" s="60"/>
      <c r="Q80" s="60"/>
      <c r="R80" s="60"/>
      <c r="S80" s="60"/>
      <c r="T80" s="60"/>
      <c r="U80" s="60"/>
      <c r="V80" s="60"/>
      <c r="W80" s="60"/>
      <c r="X80" s="60"/>
      <c r="Y80" s="60"/>
      <c r="Z80" s="60"/>
      <c r="AA80" s="60"/>
      <c r="AB80" s="59"/>
      <c r="AC80" s="60"/>
      <c r="AD80" s="59"/>
      <c r="AE80" s="60"/>
      <c r="AF80" s="59"/>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1"/>
      <c r="BF80" s="61"/>
      <c r="BG80" s="61"/>
      <c r="BH80" s="62"/>
      <c r="BI80" s="60"/>
      <c r="BJ80" s="60"/>
      <c r="BK80" s="60"/>
      <c r="BL80" s="59"/>
      <c r="BM80" s="60"/>
      <c r="BN80" s="60"/>
      <c r="BO80" s="60"/>
      <c r="BP80" s="59"/>
      <c r="BQ80" s="60"/>
      <c r="BR80" s="60"/>
      <c r="BS80" s="60"/>
      <c r="BT80" s="59"/>
      <c r="BU80" s="60"/>
      <c r="BV80" s="60"/>
      <c r="BW80" s="60"/>
      <c r="BX80" s="59"/>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59"/>
      <c r="DG80" s="60"/>
      <c r="DH80" s="60"/>
      <c r="DI80" s="60"/>
      <c r="DJ80" s="60"/>
      <c r="DK80" s="60"/>
      <c r="DL80" s="59"/>
      <c r="DM80" s="60"/>
      <c r="DN80" s="60"/>
      <c r="DO80" s="60"/>
      <c r="DP80" s="60"/>
      <c r="DQ80" s="60"/>
    </row>
    <row r="81" spans="1:121" ht="25.5" customHeight="1" x14ac:dyDescent="0.2">
      <c r="A81" s="58"/>
      <c r="B81" s="59"/>
      <c r="C81" s="60"/>
      <c r="D81" s="59"/>
      <c r="E81" s="60"/>
      <c r="F81" s="59"/>
      <c r="G81" s="60"/>
      <c r="H81" s="60"/>
      <c r="I81" s="60"/>
      <c r="J81" s="60"/>
      <c r="K81" s="60"/>
      <c r="L81" s="60"/>
      <c r="M81" s="60"/>
      <c r="N81" s="60"/>
      <c r="O81" s="60"/>
      <c r="P81" s="60"/>
      <c r="Q81" s="60"/>
      <c r="R81" s="60"/>
      <c r="S81" s="60"/>
      <c r="T81" s="60"/>
      <c r="U81" s="60"/>
      <c r="V81" s="60"/>
      <c r="W81" s="60"/>
      <c r="X81" s="60"/>
      <c r="Y81" s="60"/>
      <c r="Z81" s="60"/>
      <c r="AA81" s="60"/>
      <c r="AB81" s="59"/>
      <c r="AC81" s="60"/>
      <c r="AD81" s="59"/>
      <c r="AE81" s="60"/>
      <c r="AF81" s="59"/>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1"/>
      <c r="BF81" s="61"/>
      <c r="BG81" s="61"/>
      <c r="BH81" s="62"/>
      <c r="BI81" s="60"/>
      <c r="BJ81" s="60"/>
      <c r="BK81" s="60"/>
      <c r="BL81" s="59"/>
      <c r="BM81" s="60"/>
      <c r="BN81" s="60"/>
      <c r="BO81" s="60"/>
      <c r="BP81" s="59"/>
      <c r="BQ81" s="60"/>
      <c r="BR81" s="60"/>
      <c r="BS81" s="60"/>
      <c r="BT81" s="59"/>
      <c r="BU81" s="60"/>
      <c r="BV81" s="60"/>
      <c r="BW81" s="60"/>
      <c r="BX81" s="59"/>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59"/>
      <c r="DG81" s="60"/>
      <c r="DH81" s="60"/>
      <c r="DI81" s="60"/>
      <c r="DJ81" s="60"/>
      <c r="DK81" s="60"/>
      <c r="DL81" s="59"/>
      <c r="DM81" s="60"/>
      <c r="DN81" s="60"/>
      <c r="DO81" s="60"/>
      <c r="DP81" s="60"/>
      <c r="DQ81" s="60"/>
    </row>
    <row r="82" spans="1:121" ht="25.5" customHeight="1" x14ac:dyDescent="0.2">
      <c r="A82" s="58"/>
      <c r="B82" s="59"/>
      <c r="C82" s="60"/>
      <c r="D82" s="59"/>
      <c r="E82" s="60"/>
      <c r="F82" s="59"/>
      <c r="G82" s="60"/>
      <c r="H82" s="60"/>
      <c r="I82" s="60"/>
      <c r="J82" s="60"/>
      <c r="K82" s="60"/>
      <c r="L82" s="60"/>
      <c r="M82" s="60"/>
      <c r="N82" s="60"/>
      <c r="O82" s="60"/>
      <c r="P82" s="60"/>
      <c r="Q82" s="60"/>
      <c r="R82" s="60"/>
      <c r="S82" s="60"/>
      <c r="T82" s="60"/>
      <c r="U82" s="60"/>
      <c r="V82" s="60"/>
      <c r="W82" s="60"/>
      <c r="X82" s="60"/>
      <c r="Y82" s="60"/>
      <c r="Z82" s="60"/>
      <c r="AA82" s="60"/>
      <c r="AB82" s="59"/>
      <c r="AC82" s="60"/>
      <c r="AD82" s="59"/>
      <c r="AE82" s="60"/>
      <c r="AF82" s="59"/>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1"/>
      <c r="BF82" s="61"/>
      <c r="BG82" s="61"/>
      <c r="BH82" s="62"/>
      <c r="BI82" s="60"/>
      <c r="BJ82" s="60"/>
      <c r="BK82" s="60"/>
      <c r="BL82" s="59"/>
      <c r="BM82" s="60"/>
      <c r="BN82" s="60"/>
      <c r="BO82" s="60"/>
      <c r="BP82" s="59"/>
      <c r="BQ82" s="60"/>
      <c r="BR82" s="60"/>
      <c r="BS82" s="60"/>
      <c r="BT82" s="59"/>
      <c r="BU82" s="60"/>
      <c r="BV82" s="60"/>
      <c r="BW82" s="60"/>
      <c r="BX82" s="59"/>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59"/>
      <c r="DG82" s="60"/>
      <c r="DH82" s="60"/>
      <c r="DI82" s="60"/>
      <c r="DJ82" s="60"/>
      <c r="DK82" s="60"/>
      <c r="DL82" s="59"/>
      <c r="DM82" s="60"/>
      <c r="DN82" s="60"/>
      <c r="DO82" s="60"/>
      <c r="DP82" s="60"/>
      <c r="DQ82" s="60"/>
    </row>
    <row r="83" spans="1:121" ht="25.5" customHeight="1" x14ac:dyDescent="0.2">
      <c r="A83" s="58"/>
      <c r="B83" s="59"/>
      <c r="C83" s="60"/>
      <c r="D83" s="59"/>
      <c r="E83" s="60"/>
      <c r="F83" s="59"/>
      <c r="G83" s="60"/>
      <c r="H83" s="60"/>
      <c r="I83" s="60"/>
      <c r="J83" s="60"/>
      <c r="K83" s="60"/>
      <c r="L83" s="60"/>
      <c r="M83" s="60"/>
      <c r="N83" s="60"/>
      <c r="O83" s="60"/>
      <c r="P83" s="60"/>
      <c r="Q83" s="60"/>
      <c r="R83" s="60"/>
      <c r="S83" s="60"/>
      <c r="T83" s="60"/>
      <c r="U83" s="60"/>
      <c r="V83" s="60"/>
      <c r="W83" s="60"/>
      <c r="X83" s="60"/>
      <c r="Y83" s="60"/>
      <c r="Z83" s="60"/>
      <c r="AA83" s="60"/>
      <c r="AB83" s="59"/>
      <c r="AC83" s="60"/>
      <c r="AD83" s="59"/>
      <c r="AE83" s="60"/>
      <c r="AF83" s="59"/>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1"/>
      <c r="BF83" s="61"/>
      <c r="BG83" s="61"/>
      <c r="BH83" s="62"/>
      <c r="BI83" s="60"/>
      <c r="BJ83" s="60"/>
      <c r="BK83" s="60"/>
      <c r="BL83" s="59"/>
      <c r="BM83" s="60"/>
      <c r="BN83" s="60"/>
      <c r="BO83" s="60"/>
      <c r="BP83" s="59"/>
      <c r="BQ83" s="60"/>
      <c r="BR83" s="60"/>
      <c r="BS83" s="60"/>
      <c r="BT83" s="59"/>
      <c r="BU83" s="60"/>
      <c r="BV83" s="60"/>
      <c r="BW83" s="60"/>
      <c r="BX83" s="59"/>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59"/>
      <c r="DG83" s="60"/>
      <c r="DH83" s="60"/>
      <c r="DI83" s="60"/>
      <c r="DJ83" s="60"/>
      <c r="DK83" s="60"/>
      <c r="DL83" s="59"/>
      <c r="DM83" s="60"/>
      <c r="DN83" s="60"/>
      <c r="DO83" s="60"/>
      <c r="DP83" s="60"/>
      <c r="DQ83" s="60"/>
    </row>
    <row r="84" spans="1:121" ht="25.5" customHeight="1" x14ac:dyDescent="0.2">
      <c r="A84" s="58"/>
      <c r="B84" s="59"/>
      <c r="C84" s="60"/>
      <c r="D84" s="59"/>
      <c r="E84" s="60"/>
      <c r="F84" s="59"/>
      <c r="G84" s="60"/>
      <c r="H84" s="60"/>
      <c r="I84" s="60"/>
      <c r="J84" s="60"/>
      <c r="K84" s="60"/>
      <c r="L84" s="60"/>
      <c r="M84" s="60"/>
      <c r="N84" s="60"/>
      <c r="O84" s="60"/>
      <c r="P84" s="60"/>
      <c r="Q84" s="60"/>
      <c r="R84" s="60"/>
      <c r="S84" s="60"/>
      <c r="T84" s="60"/>
      <c r="U84" s="60"/>
      <c r="V84" s="60"/>
      <c r="W84" s="60"/>
      <c r="X84" s="60"/>
      <c r="Y84" s="60"/>
      <c r="Z84" s="60"/>
      <c r="AA84" s="60"/>
      <c r="AB84" s="59"/>
      <c r="AC84" s="60"/>
      <c r="AD84" s="59"/>
      <c r="AE84" s="60"/>
      <c r="AF84" s="59"/>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1"/>
      <c r="BF84" s="61"/>
      <c r="BG84" s="61"/>
      <c r="BH84" s="62"/>
      <c r="BI84" s="60"/>
      <c r="BJ84" s="60"/>
      <c r="BK84" s="60"/>
      <c r="BL84" s="59"/>
      <c r="BM84" s="60"/>
      <c r="BN84" s="60"/>
      <c r="BO84" s="60"/>
      <c r="BP84" s="59"/>
      <c r="BQ84" s="60"/>
      <c r="BR84" s="60"/>
      <c r="BS84" s="60"/>
      <c r="BT84" s="59"/>
      <c r="BU84" s="60"/>
      <c r="BV84" s="60"/>
      <c r="BW84" s="60"/>
      <c r="BX84" s="59"/>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59"/>
      <c r="DG84" s="60"/>
      <c r="DH84" s="60"/>
      <c r="DI84" s="60"/>
      <c r="DJ84" s="60"/>
      <c r="DK84" s="60"/>
      <c r="DL84" s="59"/>
      <c r="DM84" s="60"/>
      <c r="DN84" s="60"/>
      <c r="DO84" s="60"/>
      <c r="DP84" s="60"/>
      <c r="DQ84" s="60"/>
    </row>
    <row r="85" spans="1:121" ht="25.5" customHeight="1" x14ac:dyDescent="0.2">
      <c r="A85" s="58"/>
      <c r="B85" s="59"/>
      <c r="C85" s="60"/>
      <c r="D85" s="59"/>
      <c r="E85" s="60"/>
      <c r="F85" s="59"/>
      <c r="G85" s="60"/>
      <c r="H85" s="60"/>
      <c r="I85" s="60"/>
      <c r="J85" s="60"/>
      <c r="K85" s="60"/>
      <c r="L85" s="60"/>
      <c r="M85" s="60"/>
      <c r="N85" s="60"/>
      <c r="O85" s="60"/>
      <c r="P85" s="60"/>
      <c r="Q85" s="60"/>
      <c r="R85" s="60"/>
      <c r="S85" s="60"/>
      <c r="T85" s="60"/>
      <c r="U85" s="60"/>
      <c r="V85" s="60"/>
      <c r="W85" s="60"/>
      <c r="X85" s="60"/>
      <c r="Y85" s="60"/>
      <c r="Z85" s="60"/>
      <c r="AA85" s="60"/>
      <c r="AB85" s="59"/>
      <c r="AC85" s="60"/>
      <c r="AD85" s="59"/>
      <c r="AE85" s="60"/>
      <c r="AF85" s="59"/>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1"/>
      <c r="BF85" s="61"/>
      <c r="BG85" s="61"/>
      <c r="BH85" s="62"/>
      <c r="BI85" s="60"/>
      <c r="BJ85" s="60"/>
      <c r="BK85" s="60"/>
      <c r="BL85" s="59"/>
      <c r="BM85" s="60"/>
      <c r="BN85" s="60"/>
      <c r="BO85" s="60"/>
      <c r="BP85" s="59"/>
      <c r="BQ85" s="60"/>
      <c r="BR85" s="60"/>
      <c r="BS85" s="60"/>
      <c r="BT85" s="59"/>
      <c r="BU85" s="60"/>
      <c r="BV85" s="60"/>
      <c r="BW85" s="60"/>
      <c r="BX85" s="59"/>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59"/>
      <c r="DG85" s="60"/>
      <c r="DH85" s="60"/>
      <c r="DI85" s="60"/>
      <c r="DJ85" s="60"/>
      <c r="DK85" s="60"/>
      <c r="DL85" s="59"/>
      <c r="DM85" s="60"/>
      <c r="DN85" s="60"/>
      <c r="DO85" s="60"/>
      <c r="DP85" s="60"/>
      <c r="DQ85" s="60"/>
    </row>
    <row r="86" spans="1:121" ht="25.5" customHeight="1" x14ac:dyDescent="0.2">
      <c r="A86" s="58"/>
      <c r="B86" s="59"/>
      <c r="C86" s="60"/>
      <c r="D86" s="59"/>
      <c r="E86" s="60"/>
      <c r="F86" s="59"/>
      <c r="G86" s="60"/>
      <c r="H86" s="60"/>
      <c r="I86" s="60"/>
      <c r="J86" s="60"/>
      <c r="K86" s="60"/>
      <c r="L86" s="60"/>
      <c r="M86" s="60"/>
      <c r="N86" s="60"/>
      <c r="O86" s="60"/>
      <c r="P86" s="60"/>
      <c r="Q86" s="60"/>
      <c r="R86" s="60"/>
      <c r="S86" s="60"/>
      <c r="T86" s="60"/>
      <c r="U86" s="60"/>
      <c r="V86" s="60"/>
      <c r="W86" s="60"/>
      <c r="X86" s="60"/>
      <c r="Y86" s="60"/>
      <c r="Z86" s="60"/>
      <c r="AA86" s="60"/>
      <c r="AB86" s="59"/>
      <c r="AC86" s="60"/>
      <c r="AD86" s="59"/>
      <c r="AE86" s="60"/>
      <c r="AF86" s="59"/>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1"/>
      <c r="BF86" s="61"/>
      <c r="BG86" s="61"/>
      <c r="BH86" s="62"/>
      <c r="BI86" s="60"/>
      <c r="BJ86" s="60"/>
      <c r="BK86" s="60"/>
      <c r="BL86" s="59"/>
      <c r="BM86" s="60"/>
      <c r="BN86" s="60"/>
      <c r="BO86" s="60"/>
      <c r="BP86" s="59"/>
      <c r="BQ86" s="60"/>
      <c r="BR86" s="60"/>
      <c r="BS86" s="60"/>
      <c r="BT86" s="59"/>
      <c r="BU86" s="60"/>
      <c r="BV86" s="60"/>
      <c r="BW86" s="60"/>
      <c r="BX86" s="59"/>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59"/>
      <c r="DG86" s="60"/>
      <c r="DH86" s="60"/>
      <c r="DI86" s="60"/>
      <c r="DJ86" s="60"/>
      <c r="DK86" s="60"/>
      <c r="DL86" s="59"/>
      <c r="DM86" s="60"/>
      <c r="DN86" s="60"/>
      <c r="DO86" s="60"/>
      <c r="DP86" s="60"/>
      <c r="DQ86" s="60"/>
    </row>
    <row r="87" spans="1:121" ht="25.5" customHeight="1" x14ac:dyDescent="0.2">
      <c r="A87" s="58"/>
      <c r="B87" s="59"/>
      <c r="C87" s="60"/>
      <c r="D87" s="59"/>
      <c r="E87" s="60"/>
      <c r="F87" s="59"/>
      <c r="G87" s="60"/>
      <c r="H87" s="60"/>
      <c r="I87" s="60"/>
      <c r="J87" s="60"/>
      <c r="K87" s="60"/>
      <c r="L87" s="60"/>
      <c r="M87" s="60"/>
      <c r="N87" s="60"/>
      <c r="O87" s="60"/>
      <c r="P87" s="60"/>
      <c r="Q87" s="60"/>
      <c r="R87" s="60"/>
      <c r="S87" s="60"/>
      <c r="T87" s="60"/>
      <c r="U87" s="60"/>
      <c r="V87" s="60"/>
      <c r="W87" s="60"/>
      <c r="X87" s="60"/>
      <c r="Y87" s="60"/>
      <c r="Z87" s="60"/>
      <c r="AA87" s="60"/>
      <c r="AB87" s="59"/>
      <c r="AC87" s="60"/>
      <c r="AD87" s="59"/>
      <c r="AE87" s="60"/>
      <c r="AF87" s="59"/>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1"/>
      <c r="BF87" s="61"/>
      <c r="BG87" s="61"/>
      <c r="BH87" s="62"/>
      <c r="BI87" s="60"/>
      <c r="BJ87" s="60"/>
      <c r="BK87" s="60"/>
      <c r="BL87" s="59"/>
      <c r="BM87" s="60"/>
      <c r="BN87" s="60"/>
      <c r="BO87" s="60"/>
      <c r="BP87" s="59"/>
      <c r="BQ87" s="60"/>
      <c r="BR87" s="60"/>
      <c r="BS87" s="60"/>
      <c r="BT87" s="59"/>
      <c r="BU87" s="60"/>
      <c r="BV87" s="60"/>
      <c r="BW87" s="60"/>
      <c r="BX87" s="59"/>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59"/>
      <c r="DG87" s="60"/>
      <c r="DH87" s="60"/>
      <c r="DI87" s="60"/>
      <c r="DJ87" s="60"/>
      <c r="DK87" s="60"/>
      <c r="DL87" s="59"/>
      <c r="DM87" s="60"/>
      <c r="DN87" s="60"/>
      <c r="DO87" s="60"/>
      <c r="DP87" s="60"/>
      <c r="DQ87" s="60"/>
    </row>
    <row r="88" spans="1:121" ht="25.5" customHeight="1" x14ac:dyDescent="0.2">
      <c r="A88" s="58"/>
      <c r="B88" s="59"/>
      <c r="C88" s="60"/>
      <c r="D88" s="59"/>
      <c r="E88" s="60"/>
      <c r="F88" s="59"/>
      <c r="G88" s="60"/>
      <c r="H88" s="60"/>
      <c r="I88" s="60"/>
      <c r="J88" s="60"/>
      <c r="K88" s="60"/>
      <c r="L88" s="60"/>
      <c r="M88" s="60"/>
      <c r="N88" s="60"/>
      <c r="O88" s="60"/>
      <c r="P88" s="60"/>
      <c r="Q88" s="60"/>
      <c r="R88" s="60"/>
      <c r="S88" s="60"/>
      <c r="T88" s="60"/>
      <c r="U88" s="60"/>
      <c r="V88" s="60"/>
      <c r="W88" s="60"/>
      <c r="X88" s="60"/>
      <c r="Y88" s="60"/>
      <c r="Z88" s="60"/>
      <c r="AA88" s="60"/>
      <c r="AB88" s="59"/>
      <c r="AC88" s="60"/>
      <c r="AD88" s="59"/>
      <c r="AE88" s="60"/>
      <c r="AF88" s="59"/>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1"/>
      <c r="BF88" s="61"/>
      <c r="BG88" s="61"/>
      <c r="BH88" s="62"/>
      <c r="BI88" s="60"/>
      <c r="BJ88" s="60"/>
      <c r="BK88" s="60"/>
      <c r="BL88" s="59"/>
      <c r="BM88" s="60"/>
      <c r="BN88" s="60"/>
      <c r="BO88" s="60"/>
      <c r="BP88" s="59"/>
      <c r="BQ88" s="60"/>
      <c r="BR88" s="60"/>
      <c r="BS88" s="60"/>
      <c r="BT88" s="59"/>
      <c r="BU88" s="60"/>
      <c r="BV88" s="60"/>
      <c r="BW88" s="60"/>
      <c r="BX88" s="59"/>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59"/>
      <c r="DG88" s="60"/>
      <c r="DH88" s="60"/>
      <c r="DI88" s="60"/>
      <c r="DJ88" s="60"/>
      <c r="DK88" s="60"/>
      <c r="DL88" s="59"/>
      <c r="DM88" s="60"/>
      <c r="DN88" s="60"/>
      <c r="DO88" s="60"/>
      <c r="DP88" s="60"/>
      <c r="DQ88" s="60"/>
    </row>
    <row r="89" spans="1:121" ht="25.5" customHeight="1" x14ac:dyDescent="0.2">
      <c r="A89" s="58"/>
      <c r="B89" s="59"/>
      <c r="C89" s="60"/>
      <c r="D89" s="59"/>
      <c r="E89" s="60"/>
      <c r="F89" s="59"/>
      <c r="G89" s="60"/>
      <c r="H89" s="60"/>
      <c r="I89" s="60"/>
      <c r="J89" s="60"/>
      <c r="K89" s="60"/>
      <c r="L89" s="60"/>
      <c r="M89" s="60"/>
      <c r="N89" s="60"/>
      <c r="O89" s="60"/>
      <c r="P89" s="60"/>
      <c r="Q89" s="60"/>
      <c r="R89" s="60"/>
      <c r="S89" s="60"/>
      <c r="T89" s="60"/>
      <c r="U89" s="60"/>
      <c r="V89" s="60"/>
      <c r="W89" s="60"/>
      <c r="X89" s="60"/>
      <c r="Y89" s="60"/>
      <c r="Z89" s="60"/>
      <c r="AA89" s="60"/>
      <c r="AB89" s="59"/>
      <c r="AC89" s="60"/>
      <c r="AD89" s="59"/>
      <c r="AE89" s="60"/>
      <c r="AF89" s="59"/>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1"/>
      <c r="BF89" s="61"/>
      <c r="BG89" s="61"/>
      <c r="BH89" s="62"/>
      <c r="BI89" s="60"/>
      <c r="BJ89" s="60"/>
      <c r="BK89" s="60"/>
      <c r="BL89" s="59"/>
      <c r="BM89" s="60"/>
      <c r="BN89" s="60"/>
      <c r="BO89" s="60"/>
      <c r="BP89" s="59"/>
      <c r="BQ89" s="60"/>
      <c r="BR89" s="60"/>
      <c r="BS89" s="60"/>
      <c r="BT89" s="59"/>
      <c r="BU89" s="60"/>
      <c r="BV89" s="60"/>
      <c r="BW89" s="60"/>
      <c r="BX89" s="59"/>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59"/>
      <c r="DG89" s="60"/>
      <c r="DH89" s="60"/>
      <c r="DI89" s="60"/>
      <c r="DJ89" s="60"/>
      <c r="DK89" s="60"/>
      <c r="DL89" s="59"/>
      <c r="DM89" s="60"/>
      <c r="DN89" s="60"/>
      <c r="DO89" s="60"/>
      <c r="DP89" s="60"/>
      <c r="DQ89" s="60"/>
    </row>
    <row r="90" spans="1:121" ht="25.5" customHeight="1" x14ac:dyDescent="0.2">
      <c r="A90" s="58"/>
      <c r="B90" s="59"/>
      <c r="C90" s="60"/>
      <c r="D90" s="59"/>
      <c r="E90" s="60"/>
      <c r="F90" s="59"/>
      <c r="G90" s="60"/>
      <c r="H90" s="60"/>
      <c r="I90" s="60"/>
      <c r="J90" s="60"/>
      <c r="K90" s="60"/>
      <c r="L90" s="60"/>
      <c r="M90" s="60"/>
      <c r="N90" s="60"/>
      <c r="O90" s="60"/>
      <c r="P90" s="60"/>
      <c r="Q90" s="60"/>
      <c r="R90" s="60"/>
      <c r="S90" s="60"/>
      <c r="T90" s="60"/>
      <c r="U90" s="60"/>
      <c r="V90" s="60"/>
      <c r="W90" s="60"/>
      <c r="X90" s="60"/>
      <c r="Y90" s="60"/>
      <c r="Z90" s="60"/>
      <c r="AA90" s="60"/>
      <c r="AB90" s="59"/>
      <c r="AC90" s="60"/>
      <c r="AD90" s="59"/>
      <c r="AE90" s="60"/>
      <c r="AF90" s="59"/>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1"/>
      <c r="BF90" s="61"/>
      <c r="BG90" s="61"/>
      <c r="BH90" s="62"/>
      <c r="BI90" s="60"/>
      <c r="BJ90" s="60"/>
      <c r="BK90" s="60"/>
      <c r="BL90" s="59"/>
      <c r="BM90" s="60"/>
      <c r="BN90" s="60"/>
      <c r="BO90" s="60"/>
      <c r="BP90" s="59"/>
      <c r="BQ90" s="60"/>
      <c r="BR90" s="60"/>
      <c r="BS90" s="60"/>
      <c r="BT90" s="59"/>
      <c r="BU90" s="60"/>
      <c r="BV90" s="60"/>
      <c r="BW90" s="60"/>
      <c r="BX90" s="59"/>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59"/>
      <c r="DG90" s="60"/>
      <c r="DH90" s="60"/>
      <c r="DI90" s="60"/>
      <c r="DJ90" s="60"/>
      <c r="DK90" s="60"/>
      <c r="DL90" s="59"/>
      <c r="DM90" s="60"/>
      <c r="DN90" s="60"/>
      <c r="DO90" s="60"/>
      <c r="DP90" s="60"/>
      <c r="DQ90" s="60"/>
    </row>
    <row r="91" spans="1:121" ht="25.5" customHeight="1" x14ac:dyDescent="0.2">
      <c r="A91" s="58"/>
      <c r="B91" s="59"/>
      <c r="C91" s="60"/>
      <c r="D91" s="59"/>
      <c r="E91" s="60"/>
      <c r="F91" s="59"/>
      <c r="G91" s="60"/>
      <c r="H91" s="60"/>
      <c r="I91" s="60"/>
      <c r="J91" s="60"/>
      <c r="K91" s="60"/>
      <c r="L91" s="60"/>
      <c r="M91" s="60"/>
      <c r="N91" s="60"/>
      <c r="O91" s="60"/>
      <c r="P91" s="60"/>
      <c r="Q91" s="60"/>
      <c r="R91" s="60"/>
      <c r="S91" s="60"/>
      <c r="T91" s="60"/>
      <c r="U91" s="60"/>
      <c r="V91" s="60"/>
      <c r="W91" s="60"/>
      <c r="X91" s="60"/>
      <c r="Y91" s="60"/>
      <c r="Z91" s="60"/>
      <c r="AA91" s="60"/>
      <c r="AB91" s="59"/>
      <c r="AC91" s="60"/>
      <c r="AD91" s="59"/>
      <c r="AE91" s="60"/>
      <c r="AF91" s="59"/>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1"/>
      <c r="BF91" s="61"/>
      <c r="BG91" s="61"/>
      <c r="BH91" s="62"/>
      <c r="BI91" s="60"/>
      <c r="BJ91" s="60"/>
      <c r="BK91" s="60"/>
      <c r="BL91" s="59"/>
      <c r="BM91" s="60"/>
      <c r="BN91" s="60"/>
      <c r="BO91" s="60"/>
      <c r="BP91" s="59"/>
      <c r="BQ91" s="60"/>
      <c r="BR91" s="60"/>
      <c r="BS91" s="60"/>
      <c r="BT91" s="59"/>
      <c r="BU91" s="60"/>
      <c r="BV91" s="60"/>
      <c r="BW91" s="60"/>
      <c r="BX91" s="59"/>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59"/>
      <c r="DG91" s="60"/>
      <c r="DH91" s="60"/>
      <c r="DI91" s="60"/>
      <c r="DJ91" s="60"/>
      <c r="DK91" s="60"/>
      <c r="DL91" s="59"/>
      <c r="DM91" s="60"/>
      <c r="DN91" s="60"/>
      <c r="DO91" s="60"/>
      <c r="DP91" s="60"/>
      <c r="DQ91" s="60"/>
    </row>
    <row r="92" spans="1:121" ht="25.5" customHeight="1" x14ac:dyDescent="0.2">
      <c r="A92" s="58"/>
      <c r="B92" s="59"/>
      <c r="C92" s="60"/>
      <c r="D92" s="59"/>
      <c r="E92" s="60"/>
      <c r="F92" s="59"/>
      <c r="G92" s="60"/>
      <c r="H92" s="60"/>
      <c r="I92" s="60"/>
      <c r="J92" s="60"/>
      <c r="K92" s="60"/>
      <c r="L92" s="60"/>
      <c r="M92" s="60"/>
      <c r="N92" s="60"/>
      <c r="O92" s="60"/>
      <c r="P92" s="60"/>
      <c r="Q92" s="60"/>
      <c r="R92" s="60"/>
      <c r="S92" s="60"/>
      <c r="T92" s="60"/>
      <c r="U92" s="60"/>
      <c r="V92" s="60"/>
      <c r="W92" s="60"/>
      <c r="X92" s="60"/>
      <c r="Y92" s="60"/>
      <c r="Z92" s="60"/>
      <c r="AA92" s="60"/>
      <c r="AB92" s="59"/>
      <c r="AC92" s="60"/>
      <c r="AD92" s="59"/>
      <c r="AE92" s="60"/>
      <c r="AF92" s="59"/>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1"/>
      <c r="BF92" s="61"/>
      <c r="BG92" s="61"/>
      <c r="BH92" s="62"/>
      <c r="BI92" s="60"/>
      <c r="BJ92" s="60"/>
      <c r="BK92" s="60"/>
      <c r="BL92" s="59"/>
      <c r="BM92" s="60"/>
      <c r="BN92" s="60"/>
      <c r="BO92" s="60"/>
      <c r="BP92" s="59"/>
      <c r="BQ92" s="60"/>
      <c r="BR92" s="60"/>
      <c r="BS92" s="60"/>
      <c r="BT92" s="59"/>
      <c r="BU92" s="60"/>
      <c r="BV92" s="60"/>
      <c r="BW92" s="60"/>
      <c r="BX92" s="59"/>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59"/>
      <c r="DG92" s="60"/>
      <c r="DH92" s="60"/>
      <c r="DI92" s="60"/>
      <c r="DJ92" s="60"/>
      <c r="DK92" s="60"/>
      <c r="DL92" s="59"/>
      <c r="DM92" s="60"/>
      <c r="DN92" s="60"/>
      <c r="DO92" s="60"/>
      <c r="DP92" s="60"/>
      <c r="DQ92" s="60"/>
    </row>
    <row r="93" spans="1:121" ht="25.5" customHeight="1" x14ac:dyDescent="0.2">
      <c r="A93" s="58"/>
      <c r="B93" s="59"/>
      <c r="C93" s="60"/>
      <c r="D93" s="59"/>
      <c r="E93" s="60"/>
      <c r="F93" s="59"/>
      <c r="G93" s="60"/>
      <c r="H93" s="60"/>
      <c r="I93" s="60"/>
      <c r="J93" s="60"/>
      <c r="K93" s="60"/>
      <c r="L93" s="60"/>
      <c r="M93" s="60"/>
      <c r="N93" s="60"/>
      <c r="O93" s="60"/>
      <c r="P93" s="60"/>
      <c r="Q93" s="60"/>
      <c r="R93" s="60"/>
      <c r="S93" s="60"/>
      <c r="T93" s="60"/>
      <c r="U93" s="60"/>
      <c r="V93" s="60"/>
      <c r="W93" s="60"/>
      <c r="X93" s="60"/>
      <c r="Y93" s="60"/>
      <c r="Z93" s="60"/>
      <c r="AA93" s="60"/>
      <c r="AB93" s="59"/>
      <c r="AC93" s="60"/>
      <c r="AD93" s="59"/>
      <c r="AE93" s="60"/>
      <c r="AF93" s="59"/>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1"/>
      <c r="BF93" s="61"/>
      <c r="BG93" s="61"/>
      <c r="BH93" s="62"/>
      <c r="BI93" s="60"/>
      <c r="BJ93" s="60"/>
      <c r="BK93" s="60"/>
      <c r="BL93" s="59"/>
      <c r="BM93" s="60"/>
      <c r="BN93" s="60"/>
      <c r="BO93" s="60"/>
      <c r="BP93" s="59"/>
      <c r="BQ93" s="60"/>
      <c r="BR93" s="60"/>
      <c r="BS93" s="60"/>
      <c r="BT93" s="59"/>
      <c r="BU93" s="60"/>
      <c r="BV93" s="60"/>
      <c r="BW93" s="60"/>
      <c r="BX93" s="59"/>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59"/>
      <c r="DG93" s="60"/>
      <c r="DH93" s="60"/>
      <c r="DI93" s="60"/>
      <c r="DJ93" s="60"/>
      <c r="DK93" s="60"/>
      <c r="DL93" s="59"/>
      <c r="DM93" s="60"/>
      <c r="DN93" s="60"/>
      <c r="DO93" s="60"/>
      <c r="DP93" s="60"/>
      <c r="DQ93" s="60"/>
    </row>
    <row r="94" spans="1:121" ht="25.5" customHeight="1" x14ac:dyDescent="0.2">
      <c r="A94" s="58"/>
      <c r="B94" s="59"/>
      <c r="C94" s="60"/>
      <c r="D94" s="59"/>
      <c r="E94" s="60"/>
      <c r="F94" s="59"/>
      <c r="G94" s="60"/>
      <c r="H94" s="60"/>
      <c r="I94" s="60"/>
      <c r="J94" s="60"/>
      <c r="K94" s="60"/>
      <c r="L94" s="60"/>
      <c r="M94" s="60"/>
      <c r="N94" s="60"/>
      <c r="O94" s="60"/>
      <c r="P94" s="60"/>
      <c r="Q94" s="60"/>
      <c r="R94" s="60"/>
      <c r="S94" s="60"/>
      <c r="T94" s="60"/>
      <c r="U94" s="60"/>
      <c r="V94" s="60"/>
      <c r="W94" s="60"/>
      <c r="X94" s="60"/>
      <c r="Y94" s="60"/>
      <c r="Z94" s="60"/>
      <c r="AA94" s="60"/>
      <c r="AB94" s="59"/>
      <c r="AC94" s="60"/>
      <c r="AD94" s="59"/>
      <c r="AE94" s="60"/>
      <c r="AF94" s="59"/>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1"/>
      <c r="BF94" s="61"/>
      <c r="BG94" s="61"/>
      <c r="BH94" s="62"/>
      <c r="BI94" s="60"/>
      <c r="BJ94" s="60"/>
      <c r="BK94" s="60"/>
      <c r="BL94" s="59"/>
      <c r="BM94" s="60"/>
      <c r="BN94" s="60"/>
      <c r="BO94" s="60"/>
      <c r="BP94" s="59"/>
      <c r="BQ94" s="60"/>
      <c r="BR94" s="60"/>
      <c r="BS94" s="60"/>
      <c r="BT94" s="59"/>
      <c r="BU94" s="60"/>
      <c r="BV94" s="60"/>
      <c r="BW94" s="60"/>
      <c r="BX94" s="59"/>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59"/>
      <c r="DG94" s="60"/>
      <c r="DH94" s="60"/>
      <c r="DI94" s="60"/>
      <c r="DJ94" s="60"/>
      <c r="DK94" s="60"/>
      <c r="DL94" s="59"/>
      <c r="DM94" s="60"/>
      <c r="DN94" s="60"/>
      <c r="DO94" s="60"/>
      <c r="DP94" s="60"/>
      <c r="DQ94" s="60"/>
    </row>
    <row r="95" spans="1:121" ht="25.5" customHeight="1" x14ac:dyDescent="0.2">
      <c r="A95" s="58"/>
      <c r="B95" s="59"/>
      <c r="C95" s="60"/>
      <c r="D95" s="59"/>
      <c r="E95" s="60"/>
      <c r="F95" s="59"/>
      <c r="G95" s="60"/>
      <c r="H95" s="60"/>
      <c r="I95" s="60"/>
      <c r="J95" s="60"/>
      <c r="K95" s="60"/>
      <c r="L95" s="60"/>
      <c r="M95" s="60"/>
      <c r="N95" s="60"/>
      <c r="O95" s="60"/>
      <c r="P95" s="60"/>
      <c r="Q95" s="60"/>
      <c r="R95" s="60"/>
      <c r="S95" s="60"/>
      <c r="T95" s="60"/>
      <c r="U95" s="60"/>
      <c r="V95" s="60"/>
      <c r="W95" s="60"/>
      <c r="X95" s="60"/>
      <c r="Y95" s="60"/>
      <c r="Z95" s="60"/>
      <c r="AA95" s="60"/>
      <c r="AB95" s="59"/>
      <c r="AC95" s="60"/>
      <c r="AD95" s="59"/>
      <c r="AE95" s="60"/>
      <c r="AF95" s="59"/>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1"/>
      <c r="BF95" s="61"/>
      <c r="BG95" s="61"/>
      <c r="BH95" s="62"/>
      <c r="BI95" s="60"/>
      <c r="BJ95" s="60"/>
      <c r="BK95" s="60"/>
      <c r="BL95" s="59"/>
      <c r="BM95" s="60"/>
      <c r="BN95" s="60"/>
      <c r="BO95" s="60"/>
      <c r="BP95" s="59"/>
      <c r="BQ95" s="60"/>
      <c r="BR95" s="60"/>
      <c r="BS95" s="60"/>
      <c r="BT95" s="59"/>
      <c r="BU95" s="60"/>
      <c r="BV95" s="60"/>
      <c r="BW95" s="60"/>
      <c r="BX95" s="59"/>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59"/>
      <c r="DG95" s="60"/>
      <c r="DH95" s="60"/>
      <c r="DI95" s="60"/>
      <c r="DJ95" s="60"/>
      <c r="DK95" s="60"/>
      <c r="DL95" s="59"/>
      <c r="DM95" s="60"/>
      <c r="DN95" s="60"/>
      <c r="DO95" s="60"/>
      <c r="DP95" s="60"/>
      <c r="DQ95" s="60"/>
    </row>
    <row r="96" spans="1:121" ht="25.5" customHeight="1" x14ac:dyDescent="0.2">
      <c r="A96" s="58"/>
      <c r="B96" s="59"/>
      <c r="C96" s="60"/>
      <c r="D96" s="59"/>
      <c r="E96" s="60"/>
      <c r="F96" s="59"/>
      <c r="G96" s="60"/>
      <c r="H96" s="60"/>
      <c r="I96" s="60"/>
      <c r="J96" s="60"/>
      <c r="K96" s="60"/>
      <c r="L96" s="60"/>
      <c r="M96" s="60"/>
      <c r="N96" s="60"/>
      <c r="O96" s="60"/>
      <c r="P96" s="60"/>
      <c r="Q96" s="60"/>
      <c r="R96" s="60"/>
      <c r="S96" s="60"/>
      <c r="T96" s="60"/>
      <c r="U96" s="60"/>
      <c r="V96" s="60"/>
      <c r="W96" s="60"/>
      <c r="X96" s="60"/>
      <c r="Y96" s="60"/>
      <c r="Z96" s="60"/>
      <c r="AA96" s="60"/>
      <c r="AB96" s="59"/>
      <c r="AC96" s="60"/>
      <c r="AD96" s="59"/>
      <c r="AE96" s="60"/>
      <c r="AF96" s="59"/>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1"/>
      <c r="BF96" s="61"/>
      <c r="BG96" s="61"/>
      <c r="BH96" s="62"/>
      <c r="BI96" s="60"/>
      <c r="BJ96" s="60"/>
      <c r="BK96" s="60"/>
      <c r="BL96" s="59"/>
      <c r="BM96" s="60"/>
      <c r="BN96" s="60"/>
      <c r="BO96" s="60"/>
      <c r="BP96" s="59"/>
      <c r="BQ96" s="60"/>
      <c r="BR96" s="60"/>
      <c r="BS96" s="60"/>
      <c r="BT96" s="59"/>
      <c r="BU96" s="60"/>
      <c r="BV96" s="60"/>
      <c r="BW96" s="60"/>
      <c r="BX96" s="59"/>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59"/>
      <c r="DG96" s="60"/>
      <c r="DH96" s="60"/>
      <c r="DI96" s="60"/>
      <c r="DJ96" s="60"/>
      <c r="DK96" s="60"/>
      <c r="DL96" s="59"/>
      <c r="DM96" s="60"/>
      <c r="DN96" s="60"/>
      <c r="DO96" s="60"/>
      <c r="DP96" s="60"/>
      <c r="DQ96" s="60"/>
    </row>
    <row r="97" spans="1:121" ht="25.5" customHeight="1" x14ac:dyDescent="0.2">
      <c r="A97" s="58"/>
      <c r="B97" s="59"/>
      <c r="C97" s="60"/>
      <c r="D97" s="59"/>
      <c r="E97" s="60"/>
      <c r="F97" s="59"/>
      <c r="G97" s="60"/>
      <c r="H97" s="60"/>
      <c r="I97" s="60"/>
      <c r="J97" s="60"/>
      <c r="K97" s="60"/>
      <c r="L97" s="60"/>
      <c r="M97" s="60"/>
      <c r="N97" s="60"/>
      <c r="O97" s="60"/>
      <c r="P97" s="60"/>
      <c r="Q97" s="60"/>
      <c r="R97" s="60"/>
      <c r="S97" s="60"/>
      <c r="T97" s="60"/>
      <c r="U97" s="60"/>
      <c r="V97" s="60"/>
      <c r="W97" s="60"/>
      <c r="X97" s="60"/>
      <c r="Y97" s="60"/>
      <c r="Z97" s="60"/>
      <c r="AA97" s="60"/>
      <c r="AB97" s="59"/>
      <c r="AC97" s="60"/>
      <c r="AD97" s="59"/>
      <c r="AE97" s="60"/>
      <c r="AF97" s="59"/>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1"/>
      <c r="BF97" s="61"/>
      <c r="BG97" s="61"/>
      <c r="BH97" s="62"/>
      <c r="BI97" s="60"/>
      <c r="BJ97" s="60"/>
      <c r="BK97" s="60"/>
      <c r="BL97" s="59"/>
      <c r="BM97" s="60"/>
      <c r="BN97" s="60"/>
      <c r="BO97" s="60"/>
      <c r="BP97" s="59"/>
      <c r="BQ97" s="60"/>
      <c r="BR97" s="60"/>
      <c r="BS97" s="60"/>
      <c r="BT97" s="59"/>
      <c r="BU97" s="60"/>
      <c r="BV97" s="60"/>
      <c r="BW97" s="60"/>
      <c r="BX97" s="59"/>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59"/>
      <c r="DG97" s="60"/>
      <c r="DH97" s="60"/>
      <c r="DI97" s="60"/>
      <c r="DJ97" s="60"/>
      <c r="DK97" s="60"/>
      <c r="DL97" s="59"/>
      <c r="DM97" s="60"/>
      <c r="DN97" s="60"/>
      <c r="DO97" s="60"/>
      <c r="DP97" s="60"/>
      <c r="DQ97" s="60"/>
    </row>
    <row r="98" spans="1:121" ht="25.5" customHeight="1" x14ac:dyDescent="0.2">
      <c r="A98" s="58"/>
      <c r="B98" s="59"/>
      <c r="C98" s="60"/>
      <c r="D98" s="59"/>
      <c r="E98" s="60"/>
      <c r="F98" s="59"/>
      <c r="G98" s="60"/>
      <c r="H98" s="60"/>
      <c r="I98" s="60"/>
      <c r="J98" s="60"/>
      <c r="K98" s="60"/>
      <c r="L98" s="60"/>
      <c r="M98" s="60"/>
      <c r="N98" s="60"/>
      <c r="O98" s="60"/>
      <c r="P98" s="60"/>
      <c r="Q98" s="60"/>
      <c r="R98" s="60"/>
      <c r="S98" s="60"/>
      <c r="T98" s="60"/>
      <c r="U98" s="60"/>
      <c r="V98" s="60"/>
      <c r="W98" s="60"/>
      <c r="X98" s="60"/>
      <c r="Y98" s="60"/>
      <c r="Z98" s="60"/>
      <c r="AA98" s="60"/>
      <c r="AB98" s="59"/>
      <c r="AC98" s="60"/>
      <c r="AD98" s="59"/>
      <c r="AE98" s="60"/>
      <c r="AF98" s="59"/>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1"/>
      <c r="BF98" s="61"/>
      <c r="BG98" s="61"/>
      <c r="BH98" s="62"/>
      <c r="BI98" s="60"/>
      <c r="BJ98" s="60"/>
      <c r="BK98" s="60"/>
      <c r="BL98" s="59"/>
      <c r="BM98" s="60"/>
      <c r="BN98" s="60"/>
      <c r="BO98" s="60"/>
      <c r="BP98" s="59"/>
      <c r="BQ98" s="60"/>
      <c r="BR98" s="60"/>
      <c r="BS98" s="60"/>
      <c r="BT98" s="59"/>
      <c r="BU98" s="60"/>
      <c r="BV98" s="60"/>
      <c r="BW98" s="60"/>
      <c r="BX98" s="59"/>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59"/>
      <c r="DG98" s="60"/>
      <c r="DH98" s="60"/>
      <c r="DI98" s="60"/>
      <c r="DJ98" s="60"/>
      <c r="DK98" s="60"/>
      <c r="DL98" s="59"/>
      <c r="DM98" s="60"/>
      <c r="DN98" s="60"/>
      <c r="DO98" s="60"/>
      <c r="DP98" s="60"/>
      <c r="DQ98" s="60"/>
    </row>
    <row r="99" spans="1:121" ht="25.5" customHeight="1" x14ac:dyDescent="0.2">
      <c r="A99" s="58"/>
      <c r="B99" s="59"/>
      <c r="C99" s="60"/>
      <c r="D99" s="59"/>
      <c r="E99" s="60"/>
      <c r="F99" s="59"/>
      <c r="G99" s="60"/>
      <c r="H99" s="60"/>
      <c r="I99" s="60"/>
      <c r="J99" s="60"/>
      <c r="K99" s="60"/>
      <c r="L99" s="60"/>
      <c r="M99" s="60"/>
      <c r="N99" s="60"/>
      <c r="O99" s="60"/>
      <c r="P99" s="60"/>
      <c r="Q99" s="60"/>
      <c r="R99" s="60"/>
      <c r="S99" s="60"/>
      <c r="T99" s="60"/>
      <c r="U99" s="60"/>
      <c r="V99" s="60"/>
      <c r="W99" s="60"/>
      <c r="X99" s="60"/>
      <c r="Y99" s="60"/>
      <c r="Z99" s="60"/>
      <c r="AA99" s="60"/>
      <c r="AB99" s="59"/>
      <c r="AC99" s="60"/>
      <c r="AD99" s="59"/>
      <c r="AE99" s="60"/>
      <c r="AF99" s="59"/>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1"/>
      <c r="BF99" s="61"/>
      <c r="BG99" s="61"/>
      <c r="BH99" s="62"/>
      <c r="BI99" s="60"/>
      <c r="BJ99" s="60"/>
      <c r="BK99" s="60"/>
      <c r="BL99" s="59"/>
      <c r="BM99" s="60"/>
      <c r="BN99" s="60"/>
      <c r="BO99" s="60"/>
      <c r="BP99" s="59"/>
      <c r="BQ99" s="60"/>
      <c r="BR99" s="60"/>
      <c r="BS99" s="60"/>
      <c r="BT99" s="59"/>
      <c r="BU99" s="60"/>
      <c r="BV99" s="60"/>
      <c r="BW99" s="60"/>
      <c r="BX99" s="59"/>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59"/>
      <c r="DG99" s="60"/>
      <c r="DH99" s="60"/>
      <c r="DI99" s="60"/>
      <c r="DJ99" s="60"/>
      <c r="DK99" s="60"/>
      <c r="DL99" s="59"/>
      <c r="DM99" s="60"/>
      <c r="DN99" s="60"/>
      <c r="DO99" s="60"/>
      <c r="DP99" s="60"/>
      <c r="DQ99" s="60"/>
    </row>
    <row r="100" spans="1:121" ht="25.5" customHeight="1" x14ac:dyDescent="0.2">
      <c r="A100" s="58"/>
      <c r="B100" s="59"/>
      <c r="C100" s="60"/>
      <c r="D100" s="59"/>
      <c r="E100" s="60"/>
      <c r="F100" s="59"/>
      <c r="G100" s="60"/>
      <c r="H100" s="60"/>
      <c r="I100" s="60"/>
      <c r="J100" s="60"/>
      <c r="K100" s="60"/>
      <c r="L100" s="60"/>
      <c r="M100" s="60"/>
      <c r="N100" s="60"/>
      <c r="O100" s="60"/>
      <c r="P100" s="60"/>
      <c r="Q100" s="60"/>
      <c r="R100" s="60"/>
      <c r="S100" s="60"/>
      <c r="T100" s="60"/>
      <c r="U100" s="60"/>
      <c r="V100" s="60"/>
      <c r="W100" s="60"/>
      <c r="X100" s="60"/>
      <c r="Y100" s="60"/>
      <c r="Z100" s="60"/>
      <c r="AA100" s="60"/>
      <c r="AB100" s="59"/>
      <c r="AC100" s="60"/>
      <c r="AD100" s="59"/>
      <c r="AE100" s="60"/>
      <c r="AF100" s="59"/>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1"/>
      <c r="BF100" s="61"/>
      <c r="BG100" s="61"/>
      <c r="BH100" s="62"/>
      <c r="BI100" s="60"/>
      <c r="BJ100" s="60"/>
      <c r="BK100" s="60"/>
      <c r="BL100" s="59"/>
      <c r="BM100" s="60"/>
      <c r="BN100" s="60"/>
      <c r="BO100" s="60"/>
      <c r="BP100" s="59"/>
      <c r="BQ100" s="60"/>
      <c r="BR100" s="60"/>
      <c r="BS100" s="60"/>
      <c r="BT100" s="59"/>
      <c r="BU100" s="60"/>
      <c r="BV100" s="60"/>
      <c r="BW100" s="60"/>
      <c r="BX100" s="59"/>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59"/>
      <c r="DG100" s="60"/>
      <c r="DH100" s="60"/>
      <c r="DI100" s="60"/>
      <c r="DJ100" s="60"/>
      <c r="DK100" s="60"/>
      <c r="DL100" s="59"/>
      <c r="DM100" s="60"/>
      <c r="DN100" s="60"/>
      <c r="DO100" s="60"/>
      <c r="DP100" s="60"/>
      <c r="DQ100" s="60"/>
    </row>
    <row r="101" spans="1:121" ht="25.5" customHeight="1" x14ac:dyDescent="0.2">
      <c r="A101" s="58"/>
      <c r="B101" s="59"/>
      <c r="C101" s="60"/>
      <c r="D101" s="59"/>
      <c r="E101" s="60"/>
      <c r="F101" s="59"/>
      <c r="G101" s="60"/>
      <c r="H101" s="60"/>
      <c r="I101" s="60"/>
      <c r="J101" s="60"/>
      <c r="K101" s="60"/>
      <c r="L101" s="60"/>
      <c r="M101" s="60"/>
      <c r="N101" s="60"/>
      <c r="O101" s="60"/>
      <c r="P101" s="60"/>
      <c r="Q101" s="60"/>
      <c r="R101" s="60"/>
      <c r="S101" s="60"/>
      <c r="T101" s="60"/>
      <c r="U101" s="60"/>
      <c r="V101" s="60"/>
      <c r="W101" s="60"/>
      <c r="X101" s="60"/>
      <c r="Y101" s="60"/>
      <c r="Z101" s="60"/>
      <c r="AA101" s="60"/>
      <c r="AB101" s="59"/>
      <c r="AC101" s="60"/>
      <c r="AD101" s="59"/>
      <c r="AE101" s="60"/>
      <c r="AF101" s="59"/>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1"/>
      <c r="BF101" s="61"/>
      <c r="BG101" s="61"/>
      <c r="BH101" s="62"/>
      <c r="BI101" s="60"/>
      <c r="BJ101" s="60"/>
      <c r="BK101" s="60"/>
      <c r="BL101" s="59"/>
      <c r="BM101" s="60"/>
      <c r="BN101" s="60"/>
      <c r="BO101" s="60"/>
      <c r="BP101" s="59"/>
      <c r="BQ101" s="60"/>
      <c r="BR101" s="60"/>
      <c r="BS101" s="60"/>
      <c r="BT101" s="59"/>
      <c r="BU101" s="60"/>
      <c r="BV101" s="60"/>
      <c r="BW101" s="60"/>
      <c r="BX101" s="59"/>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59"/>
      <c r="DG101" s="60"/>
      <c r="DH101" s="60"/>
      <c r="DI101" s="60"/>
      <c r="DJ101" s="60"/>
      <c r="DK101" s="60"/>
      <c r="DL101" s="59"/>
      <c r="DM101" s="60"/>
      <c r="DN101" s="60"/>
      <c r="DO101" s="60"/>
      <c r="DP101" s="60"/>
      <c r="DQ101" s="60"/>
    </row>
    <row r="102" spans="1:121" ht="25.5" customHeight="1" x14ac:dyDescent="0.2">
      <c r="A102" s="58"/>
      <c r="B102" s="59"/>
      <c r="C102" s="60"/>
      <c r="D102" s="59"/>
      <c r="E102" s="60"/>
      <c r="F102" s="59"/>
      <c r="G102" s="60"/>
      <c r="H102" s="60"/>
      <c r="I102" s="60"/>
      <c r="J102" s="60"/>
      <c r="K102" s="60"/>
      <c r="L102" s="60"/>
      <c r="M102" s="60"/>
      <c r="N102" s="60"/>
      <c r="O102" s="60"/>
      <c r="P102" s="60"/>
      <c r="Q102" s="60"/>
      <c r="R102" s="60"/>
      <c r="S102" s="60"/>
      <c r="T102" s="60"/>
      <c r="U102" s="60"/>
      <c r="V102" s="60"/>
      <c r="W102" s="60"/>
      <c r="X102" s="60"/>
      <c r="Y102" s="60"/>
      <c r="Z102" s="60"/>
      <c r="AA102" s="60"/>
      <c r="AB102" s="59"/>
      <c r="AC102" s="60"/>
      <c r="AD102" s="59"/>
      <c r="AE102" s="60"/>
      <c r="AF102" s="59"/>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1"/>
      <c r="BF102" s="61"/>
      <c r="BG102" s="61"/>
      <c r="BH102" s="62"/>
      <c r="BI102" s="60"/>
      <c r="BJ102" s="60"/>
      <c r="BK102" s="60"/>
      <c r="BL102" s="59"/>
      <c r="BM102" s="60"/>
      <c r="BN102" s="60"/>
      <c r="BO102" s="60"/>
      <c r="BP102" s="59"/>
      <c r="BQ102" s="60"/>
      <c r="BR102" s="60"/>
      <c r="BS102" s="60"/>
      <c r="BT102" s="59"/>
      <c r="BU102" s="60"/>
      <c r="BV102" s="60"/>
      <c r="BW102" s="60"/>
      <c r="BX102" s="59"/>
      <c r="BY102" s="60"/>
      <c r="BZ102" s="60"/>
      <c r="CA102" s="60"/>
      <c r="CB102" s="60"/>
      <c r="CC102" s="60"/>
      <c r="CD102" s="60"/>
      <c r="CE102" s="60"/>
      <c r="CF102" s="60"/>
      <c r="CG102" s="60"/>
      <c r="CH102" s="60"/>
      <c r="CI102" s="60"/>
      <c r="CJ102" s="60"/>
      <c r="CK102" s="60"/>
      <c r="CL102" s="60"/>
      <c r="CM102" s="60"/>
      <c r="CN102" s="60"/>
      <c r="CO102" s="60"/>
      <c r="CP102" s="60"/>
      <c r="CQ102" s="60"/>
      <c r="CR102" s="60"/>
      <c r="CS102" s="60"/>
      <c r="CT102" s="60"/>
      <c r="CU102" s="60"/>
      <c r="CV102" s="60"/>
      <c r="CW102" s="60"/>
      <c r="CX102" s="60"/>
      <c r="CY102" s="60"/>
      <c r="CZ102" s="60"/>
      <c r="DA102" s="60"/>
      <c r="DB102" s="60"/>
      <c r="DC102" s="60"/>
      <c r="DD102" s="60"/>
      <c r="DE102" s="60"/>
      <c r="DF102" s="59"/>
      <c r="DG102" s="60"/>
      <c r="DH102" s="60"/>
      <c r="DI102" s="60"/>
      <c r="DJ102" s="60"/>
      <c r="DK102" s="60"/>
      <c r="DL102" s="59"/>
      <c r="DM102" s="60"/>
      <c r="DN102" s="60"/>
      <c r="DO102" s="60"/>
      <c r="DP102" s="60"/>
      <c r="DQ102" s="60"/>
    </row>
    <row r="103" spans="1:121" ht="25.5" customHeight="1" x14ac:dyDescent="0.2">
      <c r="A103" s="58"/>
      <c r="B103" s="59"/>
      <c r="C103" s="60"/>
      <c r="D103" s="59"/>
      <c r="E103" s="60"/>
      <c r="F103" s="59"/>
      <c r="G103" s="60"/>
      <c r="H103" s="60"/>
      <c r="I103" s="60"/>
      <c r="J103" s="60"/>
      <c r="K103" s="60"/>
      <c r="L103" s="60"/>
      <c r="M103" s="60"/>
      <c r="N103" s="60"/>
      <c r="O103" s="60"/>
      <c r="P103" s="60"/>
      <c r="Q103" s="60"/>
      <c r="R103" s="60"/>
      <c r="S103" s="60"/>
      <c r="T103" s="60"/>
      <c r="U103" s="60"/>
      <c r="V103" s="60"/>
      <c r="W103" s="60"/>
      <c r="X103" s="60"/>
      <c r="Y103" s="60"/>
      <c r="Z103" s="60"/>
      <c r="AA103" s="60"/>
      <c r="AB103" s="59"/>
      <c r="AC103" s="60"/>
      <c r="AD103" s="59"/>
      <c r="AE103" s="60"/>
      <c r="AF103" s="59"/>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1"/>
      <c r="BF103" s="61"/>
      <c r="BG103" s="61"/>
      <c r="BH103" s="62"/>
      <c r="BI103" s="60"/>
      <c r="BJ103" s="60"/>
      <c r="BK103" s="60"/>
      <c r="BL103" s="59"/>
      <c r="BM103" s="60"/>
      <c r="BN103" s="60"/>
      <c r="BO103" s="60"/>
      <c r="BP103" s="59"/>
      <c r="BQ103" s="60"/>
      <c r="BR103" s="60"/>
      <c r="BS103" s="60"/>
      <c r="BT103" s="59"/>
      <c r="BU103" s="60"/>
      <c r="BV103" s="60"/>
      <c r="BW103" s="60"/>
      <c r="BX103" s="59"/>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59"/>
      <c r="DG103" s="60"/>
      <c r="DH103" s="60"/>
      <c r="DI103" s="60"/>
      <c r="DJ103" s="60"/>
      <c r="DK103" s="60"/>
      <c r="DL103" s="59"/>
      <c r="DM103" s="60"/>
      <c r="DN103" s="60"/>
      <c r="DO103" s="60"/>
      <c r="DP103" s="60"/>
      <c r="DQ103" s="60"/>
    </row>
    <row r="104" spans="1:121" ht="25.5" customHeight="1" x14ac:dyDescent="0.2">
      <c r="A104" s="58"/>
      <c r="B104" s="59"/>
      <c r="C104" s="60"/>
      <c r="D104" s="59"/>
      <c r="E104" s="60"/>
      <c r="F104" s="59"/>
      <c r="G104" s="60"/>
      <c r="H104" s="60"/>
      <c r="I104" s="60"/>
      <c r="J104" s="60"/>
      <c r="K104" s="60"/>
      <c r="L104" s="60"/>
      <c r="M104" s="60"/>
      <c r="N104" s="60"/>
      <c r="O104" s="60"/>
      <c r="P104" s="60"/>
      <c r="Q104" s="60"/>
      <c r="R104" s="60"/>
      <c r="S104" s="60"/>
      <c r="T104" s="60"/>
      <c r="U104" s="60"/>
      <c r="V104" s="60"/>
      <c r="W104" s="60"/>
      <c r="X104" s="60"/>
      <c r="Y104" s="60"/>
      <c r="Z104" s="60"/>
      <c r="AA104" s="60"/>
      <c r="AB104" s="59"/>
      <c r="AC104" s="60"/>
      <c r="AD104" s="59"/>
      <c r="AE104" s="60"/>
      <c r="AF104" s="59"/>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1"/>
      <c r="BF104" s="61"/>
      <c r="BG104" s="61"/>
      <c r="BH104" s="62"/>
      <c r="BI104" s="60"/>
      <c r="BJ104" s="60"/>
      <c r="BK104" s="60"/>
      <c r="BL104" s="59"/>
      <c r="BM104" s="60"/>
      <c r="BN104" s="60"/>
      <c r="BO104" s="60"/>
      <c r="BP104" s="59"/>
      <c r="BQ104" s="60"/>
      <c r="BR104" s="60"/>
      <c r="BS104" s="60"/>
      <c r="BT104" s="59"/>
      <c r="BU104" s="60"/>
      <c r="BV104" s="60"/>
      <c r="BW104" s="60"/>
      <c r="BX104" s="59"/>
      <c r="BY104" s="60"/>
      <c r="BZ104" s="60"/>
      <c r="CA104" s="60"/>
      <c r="CB104" s="60"/>
      <c r="CC104" s="60"/>
      <c r="CD104" s="60"/>
      <c r="CE104" s="60"/>
      <c r="CF104" s="60"/>
      <c r="CG104" s="60"/>
      <c r="CH104" s="60"/>
      <c r="CI104" s="60"/>
      <c r="CJ104" s="60"/>
      <c r="CK104" s="60"/>
      <c r="CL104" s="60"/>
      <c r="CM104" s="60"/>
      <c r="CN104" s="60"/>
      <c r="CO104" s="60"/>
      <c r="CP104" s="60"/>
      <c r="CQ104" s="60"/>
      <c r="CR104" s="60"/>
      <c r="CS104" s="60"/>
      <c r="CT104" s="60"/>
      <c r="CU104" s="60"/>
      <c r="CV104" s="60"/>
      <c r="CW104" s="60"/>
      <c r="CX104" s="60"/>
      <c r="CY104" s="60"/>
      <c r="CZ104" s="60"/>
      <c r="DA104" s="60"/>
      <c r="DB104" s="60"/>
      <c r="DC104" s="60"/>
      <c r="DD104" s="60"/>
      <c r="DE104" s="60"/>
      <c r="DF104" s="59"/>
      <c r="DG104" s="60"/>
      <c r="DH104" s="60"/>
      <c r="DI104" s="60"/>
      <c r="DJ104" s="60"/>
      <c r="DK104" s="60"/>
      <c r="DL104" s="59"/>
      <c r="DM104" s="60"/>
      <c r="DN104" s="60"/>
      <c r="DO104" s="60"/>
      <c r="DP104" s="60"/>
      <c r="DQ104" s="60"/>
    </row>
    <row r="105" spans="1:121" ht="25.5" customHeight="1" x14ac:dyDescent="0.2">
      <c r="A105" s="58"/>
      <c r="B105" s="59"/>
      <c r="C105" s="60"/>
      <c r="D105" s="59"/>
      <c r="E105" s="60"/>
      <c r="F105" s="59"/>
      <c r="G105" s="60"/>
      <c r="H105" s="60"/>
      <c r="I105" s="60"/>
      <c r="J105" s="60"/>
      <c r="K105" s="60"/>
      <c r="L105" s="60"/>
      <c r="M105" s="60"/>
      <c r="N105" s="60"/>
      <c r="O105" s="60"/>
      <c r="P105" s="60"/>
      <c r="Q105" s="60"/>
      <c r="R105" s="60"/>
      <c r="S105" s="60"/>
      <c r="T105" s="60"/>
      <c r="U105" s="60"/>
      <c r="V105" s="60"/>
      <c r="W105" s="60"/>
      <c r="X105" s="60"/>
      <c r="Y105" s="60"/>
      <c r="Z105" s="60"/>
      <c r="AA105" s="60"/>
      <c r="AB105" s="59"/>
      <c r="AC105" s="60"/>
      <c r="AD105" s="59"/>
      <c r="AE105" s="60"/>
      <c r="AF105" s="59"/>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1"/>
      <c r="BF105" s="61"/>
      <c r="BG105" s="61"/>
      <c r="BH105" s="62"/>
      <c r="BI105" s="60"/>
      <c r="BJ105" s="60"/>
      <c r="BK105" s="60"/>
      <c r="BL105" s="59"/>
      <c r="BM105" s="60"/>
      <c r="BN105" s="60"/>
      <c r="BO105" s="60"/>
      <c r="BP105" s="59"/>
      <c r="BQ105" s="60"/>
      <c r="BR105" s="60"/>
      <c r="BS105" s="60"/>
      <c r="BT105" s="59"/>
      <c r="BU105" s="60"/>
      <c r="BV105" s="60"/>
      <c r="BW105" s="60"/>
      <c r="BX105" s="59"/>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59"/>
      <c r="DG105" s="60"/>
      <c r="DH105" s="60"/>
      <c r="DI105" s="60"/>
      <c r="DJ105" s="60"/>
      <c r="DK105" s="60"/>
      <c r="DL105" s="59"/>
      <c r="DM105" s="60"/>
      <c r="DN105" s="60"/>
      <c r="DO105" s="60"/>
      <c r="DP105" s="60"/>
      <c r="DQ105" s="60"/>
    </row>
    <row r="106" spans="1:121" ht="25.5" customHeight="1" x14ac:dyDescent="0.2">
      <c r="A106" s="58"/>
      <c r="B106" s="59"/>
      <c r="C106" s="60"/>
      <c r="D106" s="59"/>
      <c r="E106" s="60"/>
      <c r="F106" s="59"/>
      <c r="G106" s="60"/>
      <c r="H106" s="60"/>
      <c r="I106" s="60"/>
      <c r="J106" s="60"/>
      <c r="K106" s="60"/>
      <c r="L106" s="60"/>
      <c r="M106" s="60"/>
      <c r="N106" s="60"/>
      <c r="O106" s="60"/>
      <c r="P106" s="60"/>
      <c r="Q106" s="60"/>
      <c r="R106" s="60"/>
      <c r="S106" s="60"/>
      <c r="T106" s="60"/>
      <c r="U106" s="60"/>
      <c r="V106" s="60"/>
      <c r="W106" s="60"/>
      <c r="X106" s="60"/>
      <c r="Y106" s="60"/>
      <c r="Z106" s="60"/>
      <c r="AA106" s="60"/>
      <c r="AB106" s="59"/>
      <c r="AC106" s="60"/>
      <c r="AD106" s="59"/>
      <c r="AE106" s="60"/>
      <c r="AF106" s="59"/>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1"/>
      <c r="BF106" s="61"/>
      <c r="BG106" s="61"/>
      <c r="BH106" s="62"/>
      <c r="BI106" s="60"/>
      <c r="BJ106" s="60"/>
      <c r="BK106" s="60"/>
      <c r="BL106" s="59"/>
      <c r="BM106" s="60"/>
      <c r="BN106" s="60"/>
      <c r="BO106" s="60"/>
      <c r="BP106" s="59"/>
      <c r="BQ106" s="60"/>
      <c r="BR106" s="60"/>
      <c r="BS106" s="60"/>
      <c r="BT106" s="59"/>
      <c r="BU106" s="60"/>
      <c r="BV106" s="60"/>
      <c r="BW106" s="60"/>
      <c r="BX106" s="59"/>
      <c r="BY106" s="60"/>
      <c r="BZ106" s="60"/>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59"/>
      <c r="DG106" s="60"/>
      <c r="DH106" s="60"/>
      <c r="DI106" s="60"/>
      <c r="DJ106" s="60"/>
      <c r="DK106" s="60"/>
      <c r="DL106" s="59"/>
      <c r="DM106" s="60"/>
      <c r="DN106" s="60"/>
      <c r="DO106" s="60"/>
      <c r="DP106" s="60"/>
      <c r="DQ106" s="60"/>
    </row>
    <row r="107" spans="1:121" ht="25.5" customHeight="1" x14ac:dyDescent="0.2">
      <c r="A107" s="58"/>
      <c r="B107" s="59"/>
      <c r="C107" s="60"/>
      <c r="D107" s="59"/>
      <c r="E107" s="60"/>
      <c r="F107" s="59"/>
      <c r="G107" s="60"/>
      <c r="H107" s="60"/>
      <c r="I107" s="60"/>
      <c r="J107" s="60"/>
      <c r="K107" s="60"/>
      <c r="L107" s="60"/>
      <c r="M107" s="60"/>
      <c r="N107" s="60"/>
      <c r="O107" s="60"/>
      <c r="P107" s="60"/>
      <c r="Q107" s="60"/>
      <c r="R107" s="60"/>
      <c r="S107" s="60"/>
      <c r="T107" s="60"/>
      <c r="U107" s="60"/>
      <c r="V107" s="60"/>
      <c r="W107" s="60"/>
      <c r="X107" s="60"/>
      <c r="Y107" s="60"/>
      <c r="Z107" s="60"/>
      <c r="AA107" s="60"/>
      <c r="AB107" s="59"/>
      <c r="AC107" s="60"/>
      <c r="AD107" s="59"/>
      <c r="AE107" s="60"/>
      <c r="AF107" s="59"/>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1"/>
      <c r="BF107" s="61"/>
      <c r="BG107" s="61"/>
      <c r="BH107" s="62"/>
      <c r="BI107" s="60"/>
      <c r="BJ107" s="60"/>
      <c r="BK107" s="60"/>
      <c r="BL107" s="59"/>
      <c r="BM107" s="60"/>
      <c r="BN107" s="60"/>
      <c r="BO107" s="60"/>
      <c r="BP107" s="59"/>
      <c r="BQ107" s="60"/>
      <c r="BR107" s="60"/>
      <c r="BS107" s="60"/>
      <c r="BT107" s="59"/>
      <c r="BU107" s="60"/>
      <c r="BV107" s="60"/>
      <c r="BW107" s="60"/>
      <c r="BX107" s="59"/>
      <c r="BY107" s="60"/>
      <c r="BZ107" s="60"/>
      <c r="CA107" s="60"/>
      <c r="CB107" s="60"/>
      <c r="CC107" s="60"/>
      <c r="CD107" s="60"/>
      <c r="CE107" s="60"/>
      <c r="CF107" s="60"/>
      <c r="CG107" s="60"/>
      <c r="CH107" s="60"/>
      <c r="CI107" s="60"/>
      <c r="CJ107" s="60"/>
      <c r="CK107" s="60"/>
      <c r="CL107" s="60"/>
      <c r="CM107" s="60"/>
      <c r="CN107" s="60"/>
      <c r="CO107" s="60"/>
      <c r="CP107" s="60"/>
      <c r="CQ107" s="60"/>
      <c r="CR107" s="60"/>
      <c r="CS107" s="60"/>
      <c r="CT107" s="60"/>
      <c r="CU107" s="60"/>
      <c r="CV107" s="60"/>
      <c r="CW107" s="60"/>
      <c r="CX107" s="60"/>
      <c r="CY107" s="60"/>
      <c r="CZ107" s="60"/>
      <c r="DA107" s="60"/>
      <c r="DB107" s="60"/>
      <c r="DC107" s="60"/>
      <c r="DD107" s="60"/>
      <c r="DE107" s="60"/>
      <c r="DF107" s="59"/>
      <c r="DG107" s="60"/>
      <c r="DH107" s="60"/>
      <c r="DI107" s="60"/>
      <c r="DJ107" s="60"/>
      <c r="DK107" s="60"/>
      <c r="DL107" s="59"/>
      <c r="DM107" s="60"/>
      <c r="DN107" s="60"/>
      <c r="DO107" s="60"/>
      <c r="DP107" s="60"/>
      <c r="DQ107" s="60"/>
    </row>
    <row r="108" spans="1:121" ht="25.5" customHeight="1" x14ac:dyDescent="0.2">
      <c r="A108" s="58"/>
      <c r="B108" s="59"/>
      <c r="C108" s="60"/>
      <c r="D108" s="59"/>
      <c r="E108" s="60"/>
      <c r="F108" s="59"/>
      <c r="G108" s="60"/>
      <c r="H108" s="60"/>
      <c r="I108" s="60"/>
      <c r="J108" s="60"/>
      <c r="K108" s="60"/>
      <c r="L108" s="60"/>
      <c r="M108" s="60"/>
      <c r="N108" s="60"/>
      <c r="O108" s="60"/>
      <c r="P108" s="60"/>
      <c r="Q108" s="60"/>
      <c r="R108" s="60"/>
      <c r="S108" s="60"/>
      <c r="T108" s="60"/>
      <c r="U108" s="60"/>
      <c r="V108" s="60"/>
      <c r="W108" s="60"/>
      <c r="X108" s="60"/>
      <c r="Y108" s="60"/>
      <c r="Z108" s="60"/>
      <c r="AA108" s="60"/>
      <c r="AB108" s="59"/>
      <c r="AC108" s="60"/>
      <c r="AD108" s="59"/>
      <c r="AE108" s="60"/>
      <c r="AF108" s="59"/>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1"/>
      <c r="BF108" s="61"/>
      <c r="BG108" s="61"/>
      <c r="BH108" s="62"/>
      <c r="BI108" s="60"/>
      <c r="BJ108" s="60"/>
      <c r="BK108" s="60"/>
      <c r="BL108" s="59"/>
      <c r="BM108" s="60"/>
      <c r="BN108" s="60"/>
      <c r="BO108" s="60"/>
      <c r="BP108" s="59"/>
      <c r="BQ108" s="60"/>
      <c r="BR108" s="60"/>
      <c r="BS108" s="60"/>
      <c r="BT108" s="59"/>
      <c r="BU108" s="60"/>
      <c r="BV108" s="60"/>
      <c r="BW108" s="60"/>
      <c r="BX108" s="59"/>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59"/>
      <c r="DG108" s="60"/>
      <c r="DH108" s="60"/>
      <c r="DI108" s="60"/>
      <c r="DJ108" s="60"/>
      <c r="DK108" s="60"/>
      <c r="DL108" s="59"/>
      <c r="DM108" s="60"/>
      <c r="DN108" s="60"/>
      <c r="DO108" s="60"/>
      <c r="DP108" s="60"/>
      <c r="DQ108" s="60"/>
    </row>
    <row r="109" spans="1:121" ht="25.5" customHeight="1" x14ac:dyDescent="0.2">
      <c r="A109" s="58"/>
      <c r="B109" s="59"/>
      <c r="C109" s="60"/>
      <c r="D109" s="59"/>
      <c r="E109" s="60"/>
      <c r="F109" s="59"/>
      <c r="G109" s="60"/>
      <c r="H109" s="60"/>
      <c r="I109" s="60"/>
      <c r="J109" s="60"/>
      <c r="K109" s="60"/>
      <c r="L109" s="60"/>
      <c r="M109" s="60"/>
      <c r="N109" s="60"/>
      <c r="O109" s="60"/>
      <c r="P109" s="60"/>
      <c r="Q109" s="60"/>
      <c r="R109" s="60"/>
      <c r="S109" s="60"/>
      <c r="T109" s="60"/>
      <c r="U109" s="60"/>
      <c r="V109" s="60"/>
      <c r="W109" s="60"/>
      <c r="X109" s="60"/>
      <c r="Y109" s="60"/>
      <c r="Z109" s="60"/>
      <c r="AA109" s="60"/>
      <c r="AB109" s="59"/>
      <c r="AC109" s="60"/>
      <c r="AD109" s="59"/>
      <c r="AE109" s="60"/>
      <c r="AF109" s="59"/>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1"/>
      <c r="BF109" s="61"/>
      <c r="BG109" s="61"/>
      <c r="BH109" s="62"/>
      <c r="BI109" s="60"/>
      <c r="BJ109" s="60"/>
      <c r="BK109" s="60"/>
      <c r="BL109" s="59"/>
      <c r="BM109" s="60"/>
      <c r="BN109" s="60"/>
      <c r="BO109" s="60"/>
      <c r="BP109" s="59"/>
      <c r="BQ109" s="60"/>
      <c r="BR109" s="60"/>
      <c r="BS109" s="60"/>
      <c r="BT109" s="59"/>
      <c r="BU109" s="60"/>
      <c r="BV109" s="60"/>
      <c r="BW109" s="60"/>
      <c r="BX109" s="59"/>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59"/>
      <c r="DG109" s="60"/>
      <c r="DH109" s="60"/>
      <c r="DI109" s="60"/>
      <c r="DJ109" s="60"/>
      <c r="DK109" s="60"/>
      <c r="DL109" s="59"/>
      <c r="DM109" s="60"/>
      <c r="DN109" s="60"/>
      <c r="DO109" s="60"/>
      <c r="DP109" s="60"/>
      <c r="DQ109" s="60"/>
    </row>
    <row r="110" spans="1:121" ht="25.5" customHeight="1" x14ac:dyDescent="0.2">
      <c r="A110" s="58"/>
      <c r="B110" s="59"/>
      <c r="C110" s="60"/>
      <c r="D110" s="59"/>
      <c r="E110" s="60"/>
      <c r="F110" s="59"/>
      <c r="G110" s="60"/>
      <c r="H110" s="60"/>
      <c r="I110" s="60"/>
      <c r="J110" s="60"/>
      <c r="K110" s="60"/>
      <c r="L110" s="60"/>
      <c r="M110" s="60"/>
      <c r="N110" s="60"/>
      <c r="O110" s="60"/>
      <c r="P110" s="60"/>
      <c r="Q110" s="60"/>
      <c r="R110" s="60"/>
      <c r="S110" s="60"/>
      <c r="T110" s="60"/>
      <c r="U110" s="60"/>
      <c r="V110" s="60"/>
      <c r="W110" s="60"/>
      <c r="X110" s="60"/>
      <c r="Y110" s="60"/>
      <c r="Z110" s="60"/>
      <c r="AA110" s="60"/>
      <c r="AB110" s="59"/>
      <c r="AC110" s="60"/>
      <c r="AD110" s="59"/>
      <c r="AE110" s="60"/>
      <c r="AF110" s="59"/>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1"/>
      <c r="BF110" s="61"/>
      <c r="BG110" s="61"/>
      <c r="BH110" s="62"/>
      <c r="BI110" s="60"/>
      <c r="BJ110" s="60"/>
      <c r="BK110" s="60"/>
      <c r="BL110" s="59"/>
      <c r="BM110" s="60"/>
      <c r="BN110" s="60"/>
      <c r="BO110" s="60"/>
      <c r="BP110" s="59"/>
      <c r="BQ110" s="60"/>
      <c r="BR110" s="60"/>
      <c r="BS110" s="60"/>
      <c r="BT110" s="59"/>
      <c r="BU110" s="60"/>
      <c r="BV110" s="60"/>
      <c r="BW110" s="60"/>
      <c r="BX110" s="59"/>
      <c r="BY110" s="60"/>
      <c r="BZ110" s="60"/>
      <c r="CA110" s="60"/>
      <c r="CB110" s="60"/>
      <c r="CC110" s="60"/>
      <c r="CD110" s="60"/>
      <c r="CE110" s="60"/>
      <c r="CF110" s="60"/>
      <c r="CG110" s="60"/>
      <c r="CH110" s="60"/>
      <c r="CI110" s="60"/>
      <c r="CJ110" s="60"/>
      <c r="CK110" s="60"/>
      <c r="CL110" s="60"/>
      <c r="CM110" s="60"/>
      <c r="CN110" s="60"/>
      <c r="CO110" s="60"/>
      <c r="CP110" s="60"/>
      <c r="CQ110" s="60"/>
      <c r="CR110" s="60"/>
      <c r="CS110" s="60"/>
      <c r="CT110" s="60"/>
      <c r="CU110" s="60"/>
      <c r="CV110" s="60"/>
      <c r="CW110" s="60"/>
      <c r="CX110" s="60"/>
      <c r="CY110" s="60"/>
      <c r="CZ110" s="60"/>
      <c r="DA110" s="60"/>
      <c r="DB110" s="60"/>
      <c r="DC110" s="60"/>
      <c r="DD110" s="60"/>
      <c r="DE110" s="60"/>
      <c r="DF110" s="59"/>
      <c r="DG110" s="60"/>
      <c r="DH110" s="60"/>
      <c r="DI110" s="60"/>
      <c r="DJ110" s="60"/>
      <c r="DK110" s="60"/>
      <c r="DL110" s="59"/>
      <c r="DM110" s="60"/>
      <c r="DN110" s="60"/>
      <c r="DO110" s="60"/>
      <c r="DP110" s="60"/>
      <c r="DQ110" s="60"/>
    </row>
    <row r="111" spans="1:121" ht="25.5" customHeight="1" x14ac:dyDescent="0.2">
      <c r="A111" s="58"/>
      <c r="B111" s="59"/>
      <c r="C111" s="60"/>
      <c r="D111" s="59"/>
      <c r="E111" s="60"/>
      <c r="F111" s="59"/>
      <c r="G111" s="60"/>
      <c r="H111" s="60"/>
      <c r="I111" s="60"/>
      <c r="J111" s="60"/>
      <c r="K111" s="60"/>
      <c r="L111" s="60"/>
      <c r="M111" s="60"/>
      <c r="N111" s="60"/>
      <c r="O111" s="60"/>
      <c r="P111" s="60"/>
      <c r="Q111" s="60"/>
      <c r="R111" s="60"/>
      <c r="S111" s="60"/>
      <c r="T111" s="60"/>
      <c r="U111" s="60"/>
      <c r="V111" s="60"/>
      <c r="W111" s="60"/>
      <c r="X111" s="60"/>
      <c r="Y111" s="60"/>
      <c r="Z111" s="60"/>
      <c r="AA111" s="60"/>
      <c r="AB111" s="59"/>
      <c r="AC111" s="60"/>
      <c r="AD111" s="59"/>
      <c r="AE111" s="60"/>
      <c r="AF111" s="59"/>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1"/>
      <c r="BF111" s="61"/>
      <c r="BG111" s="61"/>
      <c r="BH111" s="62"/>
      <c r="BI111" s="60"/>
      <c r="BJ111" s="60"/>
      <c r="BK111" s="60"/>
      <c r="BL111" s="59"/>
      <c r="BM111" s="60"/>
      <c r="BN111" s="60"/>
      <c r="BO111" s="60"/>
      <c r="BP111" s="59"/>
      <c r="BQ111" s="60"/>
      <c r="BR111" s="60"/>
      <c r="BS111" s="60"/>
      <c r="BT111" s="59"/>
      <c r="BU111" s="60"/>
      <c r="BV111" s="60"/>
      <c r="BW111" s="60"/>
      <c r="BX111" s="59"/>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59"/>
      <c r="DG111" s="60"/>
      <c r="DH111" s="60"/>
      <c r="DI111" s="60"/>
      <c r="DJ111" s="60"/>
      <c r="DK111" s="60"/>
      <c r="DL111" s="59"/>
      <c r="DM111" s="60"/>
      <c r="DN111" s="60"/>
      <c r="DO111" s="60"/>
      <c r="DP111" s="60"/>
      <c r="DQ111" s="60"/>
    </row>
    <row r="112" spans="1:121" ht="25.5" customHeight="1" x14ac:dyDescent="0.2">
      <c r="A112" s="58"/>
      <c r="B112" s="59"/>
      <c r="C112" s="60"/>
      <c r="D112" s="59"/>
      <c r="E112" s="60"/>
      <c r="F112" s="59"/>
      <c r="G112" s="60"/>
      <c r="H112" s="60"/>
      <c r="I112" s="60"/>
      <c r="J112" s="60"/>
      <c r="K112" s="60"/>
      <c r="L112" s="60"/>
      <c r="M112" s="60"/>
      <c r="N112" s="60"/>
      <c r="O112" s="60"/>
      <c r="P112" s="60"/>
      <c r="Q112" s="60"/>
      <c r="R112" s="60"/>
      <c r="S112" s="60"/>
      <c r="T112" s="60"/>
      <c r="U112" s="60"/>
      <c r="V112" s="60"/>
      <c r="W112" s="60"/>
      <c r="X112" s="60"/>
      <c r="Y112" s="60"/>
      <c r="Z112" s="60"/>
      <c r="AA112" s="60"/>
      <c r="AB112" s="59"/>
      <c r="AC112" s="60"/>
      <c r="AD112" s="59"/>
      <c r="AE112" s="60"/>
      <c r="AF112" s="59"/>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1"/>
      <c r="BF112" s="61"/>
      <c r="BG112" s="61"/>
      <c r="BH112" s="62"/>
      <c r="BI112" s="60"/>
      <c r="BJ112" s="60"/>
      <c r="BK112" s="60"/>
      <c r="BL112" s="59"/>
      <c r="BM112" s="60"/>
      <c r="BN112" s="60"/>
      <c r="BO112" s="60"/>
      <c r="BP112" s="59"/>
      <c r="BQ112" s="60"/>
      <c r="BR112" s="60"/>
      <c r="BS112" s="60"/>
      <c r="BT112" s="59"/>
      <c r="BU112" s="60"/>
      <c r="BV112" s="60"/>
      <c r="BW112" s="60"/>
      <c r="BX112" s="59"/>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59"/>
      <c r="DG112" s="60"/>
      <c r="DH112" s="60"/>
      <c r="DI112" s="60"/>
      <c r="DJ112" s="60"/>
      <c r="DK112" s="60"/>
      <c r="DL112" s="59"/>
      <c r="DM112" s="60"/>
      <c r="DN112" s="60"/>
      <c r="DO112" s="60"/>
      <c r="DP112" s="60"/>
      <c r="DQ112" s="60"/>
    </row>
    <row r="113" spans="1:121" ht="25.5" customHeight="1" x14ac:dyDescent="0.2">
      <c r="A113" s="58"/>
      <c r="B113" s="59"/>
      <c r="C113" s="60"/>
      <c r="D113" s="59"/>
      <c r="E113" s="60"/>
      <c r="F113" s="59"/>
      <c r="G113" s="60"/>
      <c r="H113" s="60"/>
      <c r="I113" s="60"/>
      <c r="J113" s="60"/>
      <c r="K113" s="60"/>
      <c r="L113" s="60"/>
      <c r="M113" s="60"/>
      <c r="N113" s="60"/>
      <c r="O113" s="60"/>
      <c r="P113" s="60"/>
      <c r="Q113" s="60"/>
      <c r="R113" s="60"/>
      <c r="S113" s="60"/>
      <c r="T113" s="60"/>
      <c r="U113" s="60"/>
      <c r="V113" s="60"/>
      <c r="W113" s="60"/>
      <c r="X113" s="60"/>
      <c r="Y113" s="60"/>
      <c r="Z113" s="60"/>
      <c r="AA113" s="60"/>
      <c r="AB113" s="59"/>
      <c r="AC113" s="60"/>
      <c r="AD113" s="59"/>
      <c r="AE113" s="60"/>
      <c r="AF113" s="59"/>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1"/>
      <c r="BF113" s="61"/>
      <c r="BG113" s="61"/>
      <c r="BH113" s="62"/>
      <c r="BI113" s="60"/>
      <c r="BJ113" s="60"/>
      <c r="BK113" s="60"/>
      <c r="BL113" s="59"/>
      <c r="BM113" s="60"/>
      <c r="BN113" s="60"/>
      <c r="BO113" s="60"/>
      <c r="BP113" s="59"/>
      <c r="BQ113" s="60"/>
      <c r="BR113" s="60"/>
      <c r="BS113" s="60"/>
      <c r="BT113" s="59"/>
      <c r="BU113" s="60"/>
      <c r="BV113" s="60"/>
      <c r="BW113" s="60"/>
      <c r="BX113" s="59"/>
      <c r="BY113" s="60"/>
      <c r="BZ113" s="60"/>
      <c r="CA113" s="60"/>
      <c r="CB113" s="60"/>
      <c r="CC113" s="60"/>
      <c r="CD113" s="60"/>
      <c r="CE113" s="60"/>
      <c r="CF113" s="60"/>
      <c r="CG113" s="60"/>
      <c r="CH113" s="60"/>
      <c r="CI113" s="60"/>
      <c r="CJ113" s="60"/>
      <c r="CK113" s="60"/>
      <c r="CL113" s="60"/>
      <c r="CM113" s="60"/>
      <c r="CN113" s="60"/>
      <c r="CO113" s="60"/>
      <c r="CP113" s="60"/>
      <c r="CQ113" s="60"/>
      <c r="CR113" s="60"/>
      <c r="CS113" s="60"/>
      <c r="CT113" s="60"/>
      <c r="CU113" s="60"/>
      <c r="CV113" s="60"/>
      <c r="CW113" s="60"/>
      <c r="CX113" s="60"/>
      <c r="CY113" s="60"/>
      <c r="CZ113" s="60"/>
      <c r="DA113" s="60"/>
      <c r="DB113" s="60"/>
      <c r="DC113" s="60"/>
      <c r="DD113" s="60"/>
      <c r="DE113" s="60"/>
      <c r="DF113" s="59"/>
      <c r="DG113" s="60"/>
      <c r="DH113" s="60"/>
      <c r="DI113" s="60"/>
      <c r="DJ113" s="60"/>
      <c r="DK113" s="60"/>
      <c r="DL113" s="59"/>
      <c r="DM113" s="60"/>
      <c r="DN113" s="60"/>
      <c r="DO113" s="60"/>
      <c r="DP113" s="60"/>
      <c r="DQ113" s="60"/>
    </row>
    <row r="114" spans="1:121" ht="25.5" customHeight="1" x14ac:dyDescent="0.2">
      <c r="A114" s="58"/>
      <c r="B114" s="59"/>
      <c r="C114" s="60"/>
      <c r="D114" s="59"/>
      <c r="E114" s="60"/>
      <c r="F114" s="59"/>
      <c r="G114" s="60"/>
      <c r="H114" s="60"/>
      <c r="I114" s="60"/>
      <c r="J114" s="60"/>
      <c r="K114" s="60"/>
      <c r="L114" s="60"/>
      <c r="M114" s="60"/>
      <c r="N114" s="60"/>
      <c r="O114" s="60"/>
      <c r="P114" s="60"/>
      <c r="Q114" s="60"/>
      <c r="R114" s="60"/>
      <c r="S114" s="60"/>
      <c r="T114" s="60"/>
      <c r="U114" s="60"/>
      <c r="V114" s="60"/>
      <c r="W114" s="60"/>
      <c r="X114" s="60"/>
      <c r="Y114" s="60"/>
      <c r="Z114" s="60"/>
      <c r="AA114" s="60"/>
      <c r="AB114" s="59"/>
      <c r="AC114" s="60"/>
      <c r="AD114" s="59"/>
      <c r="AE114" s="60"/>
      <c r="AF114" s="59"/>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1"/>
      <c r="BF114" s="61"/>
      <c r="BG114" s="61"/>
      <c r="BH114" s="62"/>
      <c r="BI114" s="60"/>
      <c r="BJ114" s="60"/>
      <c r="BK114" s="60"/>
      <c r="BL114" s="59"/>
      <c r="BM114" s="60"/>
      <c r="BN114" s="60"/>
      <c r="BO114" s="60"/>
      <c r="BP114" s="59"/>
      <c r="BQ114" s="60"/>
      <c r="BR114" s="60"/>
      <c r="BS114" s="60"/>
      <c r="BT114" s="59"/>
      <c r="BU114" s="60"/>
      <c r="BV114" s="60"/>
      <c r="BW114" s="60"/>
      <c r="BX114" s="59"/>
      <c r="BY114" s="60"/>
      <c r="BZ114" s="60"/>
      <c r="CA114" s="60"/>
      <c r="CB114" s="60"/>
      <c r="CC114" s="60"/>
      <c r="CD114" s="60"/>
      <c r="CE114" s="60"/>
      <c r="CF114" s="60"/>
      <c r="CG114" s="60"/>
      <c r="CH114" s="60"/>
      <c r="CI114" s="60"/>
      <c r="CJ114" s="60"/>
      <c r="CK114" s="60"/>
      <c r="CL114" s="60"/>
      <c r="CM114" s="60"/>
      <c r="CN114" s="60"/>
      <c r="CO114" s="60"/>
      <c r="CP114" s="60"/>
      <c r="CQ114" s="60"/>
      <c r="CR114" s="60"/>
      <c r="CS114" s="60"/>
      <c r="CT114" s="60"/>
      <c r="CU114" s="60"/>
      <c r="CV114" s="60"/>
      <c r="CW114" s="60"/>
      <c r="CX114" s="60"/>
      <c r="CY114" s="60"/>
      <c r="CZ114" s="60"/>
      <c r="DA114" s="60"/>
      <c r="DB114" s="60"/>
      <c r="DC114" s="60"/>
      <c r="DD114" s="60"/>
      <c r="DE114" s="60"/>
      <c r="DF114" s="59"/>
      <c r="DG114" s="60"/>
      <c r="DH114" s="60"/>
      <c r="DI114" s="60"/>
      <c r="DJ114" s="60"/>
      <c r="DK114" s="60"/>
      <c r="DL114" s="59"/>
      <c r="DM114" s="60"/>
      <c r="DN114" s="60"/>
      <c r="DO114" s="60"/>
      <c r="DP114" s="60"/>
      <c r="DQ114" s="60"/>
    </row>
    <row r="115" spans="1:121" ht="25.5" customHeight="1" x14ac:dyDescent="0.2">
      <c r="A115" s="58"/>
      <c r="B115" s="59"/>
      <c r="C115" s="60"/>
      <c r="D115" s="59"/>
      <c r="E115" s="60"/>
      <c r="F115" s="59"/>
      <c r="G115" s="60"/>
      <c r="H115" s="60"/>
      <c r="I115" s="60"/>
      <c r="J115" s="60"/>
      <c r="K115" s="60"/>
      <c r="L115" s="60"/>
      <c r="M115" s="60"/>
      <c r="N115" s="60"/>
      <c r="O115" s="60"/>
      <c r="P115" s="60"/>
      <c r="Q115" s="60"/>
      <c r="R115" s="60"/>
      <c r="S115" s="60"/>
      <c r="T115" s="60"/>
      <c r="U115" s="60"/>
      <c r="V115" s="60"/>
      <c r="W115" s="60"/>
      <c r="X115" s="60"/>
      <c r="Y115" s="60"/>
      <c r="Z115" s="60"/>
      <c r="AA115" s="60"/>
      <c r="AB115" s="59"/>
      <c r="AC115" s="60"/>
      <c r="AD115" s="59"/>
      <c r="AE115" s="60"/>
      <c r="AF115" s="59"/>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1"/>
      <c r="BF115" s="61"/>
      <c r="BG115" s="61"/>
      <c r="BH115" s="62"/>
      <c r="BI115" s="60"/>
      <c r="BJ115" s="60"/>
      <c r="BK115" s="60"/>
      <c r="BL115" s="59"/>
      <c r="BM115" s="60"/>
      <c r="BN115" s="60"/>
      <c r="BO115" s="60"/>
      <c r="BP115" s="59"/>
      <c r="BQ115" s="60"/>
      <c r="BR115" s="60"/>
      <c r="BS115" s="60"/>
      <c r="BT115" s="59"/>
      <c r="BU115" s="60"/>
      <c r="BV115" s="60"/>
      <c r="BW115" s="60"/>
      <c r="BX115" s="59"/>
      <c r="BY115" s="60"/>
      <c r="BZ115" s="60"/>
      <c r="CA115" s="60"/>
      <c r="CB115" s="60"/>
      <c r="CC115" s="60"/>
      <c r="CD115" s="60"/>
      <c r="CE115" s="60"/>
      <c r="CF115" s="60"/>
      <c r="CG115" s="60"/>
      <c r="CH115" s="60"/>
      <c r="CI115" s="60"/>
      <c r="CJ115" s="60"/>
      <c r="CK115" s="60"/>
      <c r="CL115" s="60"/>
      <c r="CM115" s="60"/>
      <c r="CN115" s="60"/>
      <c r="CO115" s="60"/>
      <c r="CP115" s="60"/>
      <c r="CQ115" s="60"/>
      <c r="CR115" s="60"/>
      <c r="CS115" s="60"/>
      <c r="CT115" s="60"/>
      <c r="CU115" s="60"/>
      <c r="CV115" s="60"/>
      <c r="CW115" s="60"/>
      <c r="CX115" s="60"/>
      <c r="CY115" s="60"/>
      <c r="CZ115" s="60"/>
      <c r="DA115" s="60"/>
      <c r="DB115" s="60"/>
      <c r="DC115" s="60"/>
      <c r="DD115" s="60"/>
      <c r="DE115" s="60"/>
      <c r="DF115" s="59"/>
      <c r="DG115" s="60"/>
      <c r="DH115" s="60"/>
      <c r="DI115" s="60"/>
      <c r="DJ115" s="60"/>
      <c r="DK115" s="60"/>
      <c r="DL115" s="59"/>
      <c r="DM115" s="60"/>
      <c r="DN115" s="60"/>
      <c r="DO115" s="60"/>
      <c r="DP115" s="60"/>
      <c r="DQ115" s="60"/>
    </row>
    <row r="116" spans="1:121" ht="25.5" customHeight="1" x14ac:dyDescent="0.2">
      <c r="A116" s="58"/>
      <c r="B116" s="59"/>
      <c r="C116" s="60"/>
      <c r="D116" s="59"/>
      <c r="E116" s="60"/>
      <c r="F116" s="59"/>
      <c r="G116" s="60"/>
      <c r="H116" s="60"/>
      <c r="I116" s="60"/>
      <c r="J116" s="60"/>
      <c r="K116" s="60"/>
      <c r="L116" s="60"/>
      <c r="M116" s="60"/>
      <c r="N116" s="60"/>
      <c r="O116" s="60"/>
      <c r="P116" s="60"/>
      <c r="Q116" s="60"/>
      <c r="R116" s="60"/>
      <c r="S116" s="60"/>
      <c r="T116" s="60"/>
      <c r="U116" s="60"/>
      <c r="V116" s="60"/>
      <c r="W116" s="60"/>
      <c r="X116" s="60"/>
      <c r="Y116" s="60"/>
      <c r="Z116" s="60"/>
      <c r="AA116" s="60"/>
      <c r="AB116" s="59"/>
      <c r="AC116" s="60"/>
      <c r="AD116" s="59"/>
      <c r="AE116" s="60"/>
      <c r="AF116" s="59"/>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1"/>
      <c r="BF116" s="61"/>
      <c r="BG116" s="61"/>
      <c r="BH116" s="62"/>
      <c r="BI116" s="60"/>
      <c r="BJ116" s="60"/>
      <c r="BK116" s="60"/>
      <c r="BL116" s="59"/>
      <c r="BM116" s="60"/>
      <c r="BN116" s="60"/>
      <c r="BO116" s="60"/>
      <c r="BP116" s="59"/>
      <c r="BQ116" s="60"/>
      <c r="BR116" s="60"/>
      <c r="BS116" s="60"/>
      <c r="BT116" s="59"/>
      <c r="BU116" s="60"/>
      <c r="BV116" s="60"/>
      <c r="BW116" s="60"/>
      <c r="BX116" s="59"/>
      <c r="BY116" s="60"/>
      <c r="BZ116" s="60"/>
      <c r="CA116" s="60"/>
      <c r="CB116" s="60"/>
      <c r="CC116" s="60"/>
      <c r="CD116" s="60"/>
      <c r="CE116" s="60"/>
      <c r="CF116" s="60"/>
      <c r="CG116" s="60"/>
      <c r="CH116" s="60"/>
      <c r="CI116" s="60"/>
      <c r="CJ116" s="60"/>
      <c r="CK116" s="60"/>
      <c r="CL116" s="60"/>
      <c r="CM116" s="60"/>
      <c r="CN116" s="60"/>
      <c r="CO116" s="60"/>
      <c r="CP116" s="60"/>
      <c r="CQ116" s="60"/>
      <c r="CR116" s="60"/>
      <c r="CS116" s="60"/>
      <c r="CT116" s="60"/>
      <c r="CU116" s="60"/>
      <c r="CV116" s="60"/>
      <c r="CW116" s="60"/>
      <c r="CX116" s="60"/>
      <c r="CY116" s="60"/>
      <c r="CZ116" s="60"/>
      <c r="DA116" s="60"/>
      <c r="DB116" s="60"/>
      <c r="DC116" s="60"/>
      <c r="DD116" s="60"/>
      <c r="DE116" s="60"/>
      <c r="DF116" s="59"/>
      <c r="DG116" s="60"/>
      <c r="DH116" s="60"/>
      <c r="DI116" s="60"/>
      <c r="DJ116" s="60"/>
      <c r="DK116" s="60"/>
      <c r="DL116" s="59"/>
      <c r="DM116" s="60"/>
      <c r="DN116" s="60"/>
      <c r="DO116" s="60"/>
      <c r="DP116" s="60"/>
      <c r="DQ116" s="60"/>
    </row>
    <row r="117" spans="1:121" ht="25.5" customHeight="1" x14ac:dyDescent="0.2">
      <c r="A117" s="58"/>
      <c r="B117" s="59"/>
      <c r="C117" s="60"/>
      <c r="D117" s="59"/>
      <c r="E117" s="60"/>
      <c r="F117" s="59"/>
      <c r="G117" s="60"/>
      <c r="H117" s="60"/>
      <c r="I117" s="60"/>
      <c r="J117" s="60"/>
      <c r="K117" s="60"/>
      <c r="L117" s="60"/>
      <c r="M117" s="60"/>
      <c r="N117" s="60"/>
      <c r="O117" s="60"/>
      <c r="P117" s="60"/>
      <c r="Q117" s="60"/>
      <c r="R117" s="60"/>
      <c r="S117" s="60"/>
      <c r="T117" s="60"/>
      <c r="U117" s="60"/>
      <c r="V117" s="60"/>
      <c r="W117" s="60"/>
      <c r="X117" s="60"/>
      <c r="Y117" s="60"/>
      <c r="Z117" s="60"/>
      <c r="AA117" s="60"/>
      <c r="AB117" s="59"/>
      <c r="AC117" s="60"/>
      <c r="AD117" s="59"/>
      <c r="AE117" s="60"/>
      <c r="AF117" s="59"/>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1"/>
      <c r="BF117" s="61"/>
      <c r="BG117" s="61"/>
      <c r="BH117" s="62"/>
      <c r="BI117" s="60"/>
      <c r="BJ117" s="60"/>
      <c r="BK117" s="60"/>
      <c r="BL117" s="59"/>
      <c r="BM117" s="60"/>
      <c r="BN117" s="60"/>
      <c r="BO117" s="60"/>
      <c r="BP117" s="59"/>
      <c r="BQ117" s="60"/>
      <c r="BR117" s="60"/>
      <c r="BS117" s="60"/>
      <c r="BT117" s="59"/>
      <c r="BU117" s="60"/>
      <c r="BV117" s="60"/>
      <c r="BW117" s="60"/>
      <c r="BX117" s="59"/>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59"/>
      <c r="DG117" s="60"/>
      <c r="DH117" s="60"/>
      <c r="DI117" s="60"/>
      <c r="DJ117" s="60"/>
      <c r="DK117" s="60"/>
      <c r="DL117" s="59"/>
      <c r="DM117" s="60"/>
      <c r="DN117" s="60"/>
      <c r="DO117" s="60"/>
      <c r="DP117" s="60"/>
      <c r="DQ117" s="60"/>
    </row>
    <row r="118" spans="1:121" ht="25.5" customHeight="1" x14ac:dyDescent="0.2">
      <c r="A118" s="58"/>
      <c r="B118" s="59"/>
      <c r="C118" s="60"/>
      <c r="D118" s="59"/>
      <c r="E118" s="60"/>
      <c r="F118" s="59"/>
      <c r="G118" s="60"/>
      <c r="H118" s="60"/>
      <c r="I118" s="60"/>
      <c r="J118" s="60"/>
      <c r="K118" s="60"/>
      <c r="L118" s="60"/>
      <c r="M118" s="60"/>
      <c r="N118" s="60"/>
      <c r="O118" s="60"/>
      <c r="P118" s="60"/>
      <c r="Q118" s="60"/>
      <c r="R118" s="60"/>
      <c r="S118" s="60"/>
      <c r="T118" s="60"/>
      <c r="U118" s="60"/>
      <c r="V118" s="60"/>
      <c r="W118" s="60"/>
      <c r="X118" s="60"/>
      <c r="Y118" s="60"/>
      <c r="Z118" s="60"/>
      <c r="AA118" s="60"/>
      <c r="AB118" s="59"/>
      <c r="AC118" s="60"/>
      <c r="AD118" s="59"/>
      <c r="AE118" s="60"/>
      <c r="AF118" s="59"/>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1"/>
      <c r="BF118" s="61"/>
      <c r="BG118" s="61"/>
      <c r="BH118" s="62"/>
      <c r="BI118" s="60"/>
      <c r="BJ118" s="60"/>
      <c r="BK118" s="60"/>
      <c r="BL118" s="59"/>
      <c r="BM118" s="60"/>
      <c r="BN118" s="60"/>
      <c r="BO118" s="60"/>
      <c r="BP118" s="59"/>
      <c r="BQ118" s="60"/>
      <c r="BR118" s="60"/>
      <c r="BS118" s="60"/>
      <c r="BT118" s="59"/>
      <c r="BU118" s="60"/>
      <c r="BV118" s="60"/>
      <c r="BW118" s="60"/>
      <c r="BX118" s="59"/>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59"/>
      <c r="DG118" s="60"/>
      <c r="DH118" s="60"/>
      <c r="DI118" s="60"/>
      <c r="DJ118" s="60"/>
      <c r="DK118" s="60"/>
      <c r="DL118" s="59"/>
      <c r="DM118" s="60"/>
      <c r="DN118" s="60"/>
      <c r="DO118" s="60"/>
      <c r="DP118" s="60"/>
      <c r="DQ118" s="60"/>
    </row>
    <row r="119" spans="1:121" ht="25.5" customHeight="1" x14ac:dyDescent="0.2">
      <c r="A119" s="58"/>
      <c r="B119" s="59"/>
      <c r="C119" s="60"/>
      <c r="D119" s="59"/>
      <c r="E119" s="60"/>
      <c r="F119" s="59"/>
      <c r="G119" s="60"/>
      <c r="H119" s="60"/>
      <c r="I119" s="60"/>
      <c r="J119" s="60"/>
      <c r="K119" s="60"/>
      <c r="L119" s="60"/>
      <c r="M119" s="60"/>
      <c r="N119" s="60"/>
      <c r="O119" s="60"/>
      <c r="P119" s="60"/>
      <c r="Q119" s="60"/>
      <c r="R119" s="60"/>
      <c r="S119" s="60"/>
      <c r="T119" s="60"/>
      <c r="U119" s="60"/>
      <c r="V119" s="60"/>
      <c r="W119" s="60"/>
      <c r="X119" s="60"/>
      <c r="Y119" s="60"/>
      <c r="Z119" s="60"/>
      <c r="AA119" s="60"/>
      <c r="AB119" s="59"/>
      <c r="AC119" s="60"/>
      <c r="AD119" s="59"/>
      <c r="AE119" s="60"/>
      <c r="AF119" s="59"/>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1"/>
      <c r="BF119" s="61"/>
      <c r="BG119" s="61"/>
      <c r="BH119" s="62"/>
      <c r="BI119" s="60"/>
      <c r="BJ119" s="60"/>
      <c r="BK119" s="60"/>
      <c r="BL119" s="59"/>
      <c r="BM119" s="60"/>
      <c r="BN119" s="60"/>
      <c r="BO119" s="60"/>
      <c r="BP119" s="59"/>
      <c r="BQ119" s="60"/>
      <c r="BR119" s="60"/>
      <c r="BS119" s="60"/>
      <c r="BT119" s="59"/>
      <c r="BU119" s="60"/>
      <c r="BV119" s="60"/>
      <c r="BW119" s="60"/>
      <c r="BX119" s="59"/>
      <c r="BY119" s="60"/>
      <c r="BZ119" s="60"/>
      <c r="CA119" s="60"/>
      <c r="CB119" s="60"/>
      <c r="CC119" s="60"/>
      <c r="CD119" s="60"/>
      <c r="CE119" s="60"/>
      <c r="CF119" s="60"/>
      <c r="CG119" s="60"/>
      <c r="CH119" s="60"/>
      <c r="CI119" s="60"/>
      <c r="CJ119" s="60"/>
      <c r="CK119" s="60"/>
      <c r="CL119" s="60"/>
      <c r="CM119" s="60"/>
      <c r="CN119" s="60"/>
      <c r="CO119" s="60"/>
      <c r="CP119" s="60"/>
      <c r="CQ119" s="60"/>
      <c r="CR119" s="60"/>
      <c r="CS119" s="60"/>
      <c r="CT119" s="60"/>
      <c r="CU119" s="60"/>
      <c r="CV119" s="60"/>
      <c r="CW119" s="60"/>
      <c r="CX119" s="60"/>
      <c r="CY119" s="60"/>
      <c r="CZ119" s="60"/>
      <c r="DA119" s="60"/>
      <c r="DB119" s="60"/>
      <c r="DC119" s="60"/>
      <c r="DD119" s="60"/>
      <c r="DE119" s="60"/>
      <c r="DF119" s="59"/>
      <c r="DG119" s="60"/>
      <c r="DH119" s="60"/>
      <c r="DI119" s="60"/>
      <c r="DJ119" s="60"/>
      <c r="DK119" s="60"/>
      <c r="DL119" s="59"/>
      <c r="DM119" s="60"/>
      <c r="DN119" s="60"/>
      <c r="DO119" s="60"/>
      <c r="DP119" s="60"/>
      <c r="DQ119" s="60"/>
    </row>
    <row r="120" spans="1:121" ht="25.5" customHeight="1" x14ac:dyDescent="0.2">
      <c r="A120" s="58"/>
      <c r="B120" s="59"/>
      <c r="C120" s="60"/>
      <c r="D120" s="59"/>
      <c r="E120" s="60"/>
      <c r="F120" s="59"/>
      <c r="G120" s="60"/>
      <c r="H120" s="60"/>
      <c r="I120" s="60"/>
      <c r="J120" s="60"/>
      <c r="K120" s="60"/>
      <c r="L120" s="60"/>
      <c r="M120" s="60"/>
      <c r="N120" s="60"/>
      <c r="O120" s="60"/>
      <c r="P120" s="60"/>
      <c r="Q120" s="60"/>
      <c r="R120" s="60"/>
      <c r="S120" s="60"/>
      <c r="T120" s="60"/>
      <c r="U120" s="60"/>
      <c r="V120" s="60"/>
      <c r="W120" s="60"/>
      <c r="X120" s="60"/>
      <c r="Y120" s="60"/>
      <c r="Z120" s="60"/>
      <c r="AA120" s="60"/>
      <c r="AB120" s="59"/>
      <c r="AC120" s="60"/>
      <c r="AD120" s="59"/>
      <c r="AE120" s="60"/>
      <c r="AF120" s="59"/>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1"/>
      <c r="BF120" s="61"/>
      <c r="BG120" s="61"/>
      <c r="BH120" s="62"/>
      <c r="BI120" s="60"/>
      <c r="BJ120" s="60"/>
      <c r="BK120" s="60"/>
      <c r="BL120" s="59"/>
      <c r="BM120" s="60"/>
      <c r="BN120" s="60"/>
      <c r="BO120" s="60"/>
      <c r="BP120" s="59"/>
      <c r="BQ120" s="60"/>
      <c r="BR120" s="60"/>
      <c r="BS120" s="60"/>
      <c r="BT120" s="59"/>
      <c r="BU120" s="60"/>
      <c r="BV120" s="60"/>
      <c r="BW120" s="60"/>
      <c r="BX120" s="59"/>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59"/>
      <c r="DG120" s="60"/>
      <c r="DH120" s="60"/>
      <c r="DI120" s="60"/>
      <c r="DJ120" s="60"/>
      <c r="DK120" s="60"/>
      <c r="DL120" s="59"/>
      <c r="DM120" s="60"/>
      <c r="DN120" s="60"/>
      <c r="DO120" s="60"/>
      <c r="DP120" s="60"/>
      <c r="DQ120" s="60"/>
    </row>
    <row r="121" spans="1:121" ht="25.5" customHeight="1" x14ac:dyDescent="0.2">
      <c r="A121" s="58"/>
      <c r="B121" s="59"/>
      <c r="C121" s="60"/>
      <c r="D121" s="59"/>
      <c r="E121" s="60"/>
      <c r="F121" s="59"/>
      <c r="G121" s="60"/>
      <c r="H121" s="60"/>
      <c r="I121" s="60"/>
      <c r="J121" s="60"/>
      <c r="K121" s="60"/>
      <c r="L121" s="60"/>
      <c r="M121" s="60"/>
      <c r="N121" s="60"/>
      <c r="O121" s="60"/>
      <c r="P121" s="60"/>
      <c r="Q121" s="60"/>
      <c r="R121" s="60"/>
      <c r="S121" s="60"/>
      <c r="T121" s="60"/>
      <c r="U121" s="60"/>
      <c r="V121" s="60"/>
      <c r="W121" s="60"/>
      <c r="X121" s="60"/>
      <c r="Y121" s="60"/>
      <c r="Z121" s="60"/>
      <c r="AA121" s="60"/>
      <c r="AB121" s="59"/>
      <c r="AC121" s="60"/>
      <c r="AD121" s="59"/>
      <c r="AE121" s="60"/>
      <c r="AF121" s="59"/>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1"/>
      <c r="BF121" s="61"/>
      <c r="BG121" s="61"/>
      <c r="BH121" s="62"/>
      <c r="BI121" s="60"/>
      <c r="BJ121" s="60"/>
      <c r="BK121" s="60"/>
      <c r="BL121" s="59"/>
      <c r="BM121" s="60"/>
      <c r="BN121" s="60"/>
      <c r="BO121" s="60"/>
      <c r="BP121" s="59"/>
      <c r="BQ121" s="60"/>
      <c r="BR121" s="60"/>
      <c r="BS121" s="60"/>
      <c r="BT121" s="59"/>
      <c r="BU121" s="60"/>
      <c r="BV121" s="60"/>
      <c r="BW121" s="60"/>
      <c r="BX121" s="59"/>
      <c r="BY121" s="60"/>
      <c r="BZ121" s="60"/>
      <c r="CA121" s="60"/>
      <c r="CB121" s="60"/>
      <c r="CC121" s="60"/>
      <c r="CD121" s="60"/>
      <c r="CE121" s="60"/>
      <c r="CF121" s="60"/>
      <c r="CG121" s="60"/>
      <c r="CH121" s="60"/>
      <c r="CI121" s="60"/>
      <c r="CJ121" s="60"/>
      <c r="CK121" s="60"/>
      <c r="CL121" s="60"/>
      <c r="CM121" s="60"/>
      <c r="CN121" s="60"/>
      <c r="CO121" s="60"/>
      <c r="CP121" s="60"/>
      <c r="CQ121" s="60"/>
      <c r="CR121" s="60"/>
      <c r="CS121" s="60"/>
      <c r="CT121" s="60"/>
      <c r="CU121" s="60"/>
      <c r="CV121" s="60"/>
      <c r="CW121" s="60"/>
      <c r="CX121" s="60"/>
      <c r="CY121" s="60"/>
      <c r="CZ121" s="60"/>
      <c r="DA121" s="60"/>
      <c r="DB121" s="60"/>
      <c r="DC121" s="60"/>
      <c r="DD121" s="60"/>
      <c r="DE121" s="60"/>
      <c r="DF121" s="59"/>
      <c r="DG121" s="60"/>
      <c r="DH121" s="60"/>
      <c r="DI121" s="60"/>
      <c r="DJ121" s="60"/>
      <c r="DK121" s="60"/>
      <c r="DL121" s="59"/>
      <c r="DM121" s="60"/>
      <c r="DN121" s="60"/>
      <c r="DO121" s="60"/>
      <c r="DP121" s="60"/>
      <c r="DQ121" s="60"/>
    </row>
    <row r="122" spans="1:121" ht="25.5" customHeight="1" x14ac:dyDescent="0.2">
      <c r="A122" s="58"/>
      <c r="B122" s="59"/>
      <c r="C122" s="60"/>
      <c r="D122" s="59"/>
      <c r="E122" s="60"/>
      <c r="F122" s="59"/>
      <c r="G122" s="60"/>
      <c r="H122" s="60"/>
      <c r="I122" s="60"/>
      <c r="J122" s="60"/>
      <c r="K122" s="60"/>
      <c r="L122" s="60"/>
      <c r="M122" s="60"/>
      <c r="N122" s="60"/>
      <c r="O122" s="60"/>
      <c r="P122" s="60"/>
      <c r="Q122" s="60"/>
      <c r="R122" s="60"/>
      <c r="S122" s="60"/>
      <c r="T122" s="60"/>
      <c r="U122" s="60"/>
      <c r="V122" s="60"/>
      <c r="W122" s="60"/>
      <c r="X122" s="60"/>
      <c r="Y122" s="60"/>
      <c r="Z122" s="60"/>
      <c r="AA122" s="60"/>
      <c r="AB122" s="59"/>
      <c r="AC122" s="60"/>
      <c r="AD122" s="59"/>
      <c r="AE122" s="60"/>
      <c r="AF122" s="59"/>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1"/>
      <c r="BF122" s="61"/>
      <c r="BG122" s="61"/>
      <c r="BH122" s="62"/>
      <c r="BI122" s="60"/>
      <c r="BJ122" s="60"/>
      <c r="BK122" s="60"/>
      <c r="BL122" s="59"/>
      <c r="BM122" s="60"/>
      <c r="BN122" s="60"/>
      <c r="BO122" s="60"/>
      <c r="BP122" s="59"/>
      <c r="BQ122" s="60"/>
      <c r="BR122" s="60"/>
      <c r="BS122" s="60"/>
      <c r="BT122" s="59"/>
      <c r="BU122" s="60"/>
      <c r="BV122" s="60"/>
      <c r="BW122" s="60"/>
      <c r="BX122" s="59"/>
      <c r="BY122" s="60"/>
      <c r="BZ122" s="60"/>
      <c r="CA122" s="60"/>
      <c r="CB122" s="60"/>
      <c r="CC122" s="60"/>
      <c r="CD122" s="60"/>
      <c r="CE122" s="60"/>
      <c r="CF122" s="60"/>
      <c r="CG122" s="60"/>
      <c r="CH122" s="60"/>
      <c r="CI122" s="60"/>
      <c r="CJ122" s="60"/>
      <c r="CK122" s="60"/>
      <c r="CL122" s="60"/>
      <c r="CM122" s="60"/>
      <c r="CN122" s="60"/>
      <c r="CO122" s="60"/>
      <c r="CP122" s="60"/>
      <c r="CQ122" s="60"/>
      <c r="CR122" s="60"/>
      <c r="CS122" s="60"/>
      <c r="CT122" s="60"/>
      <c r="CU122" s="60"/>
      <c r="CV122" s="60"/>
      <c r="CW122" s="60"/>
      <c r="CX122" s="60"/>
      <c r="CY122" s="60"/>
      <c r="CZ122" s="60"/>
      <c r="DA122" s="60"/>
      <c r="DB122" s="60"/>
      <c r="DC122" s="60"/>
      <c r="DD122" s="60"/>
      <c r="DE122" s="60"/>
      <c r="DF122" s="59"/>
      <c r="DG122" s="60"/>
      <c r="DH122" s="60"/>
      <c r="DI122" s="60"/>
      <c r="DJ122" s="60"/>
      <c r="DK122" s="60"/>
      <c r="DL122" s="59"/>
      <c r="DM122" s="60"/>
      <c r="DN122" s="60"/>
      <c r="DO122" s="60"/>
      <c r="DP122" s="60"/>
      <c r="DQ122" s="60"/>
    </row>
    <row r="123" spans="1:121" ht="25.5" customHeight="1" x14ac:dyDescent="0.2">
      <c r="A123" s="58"/>
      <c r="B123" s="59"/>
      <c r="C123" s="60"/>
      <c r="D123" s="59"/>
      <c r="E123" s="60"/>
      <c r="F123" s="59"/>
      <c r="G123" s="60"/>
      <c r="H123" s="60"/>
      <c r="I123" s="60"/>
      <c r="J123" s="60"/>
      <c r="K123" s="60"/>
      <c r="L123" s="60"/>
      <c r="M123" s="60"/>
      <c r="N123" s="60"/>
      <c r="O123" s="60"/>
      <c r="P123" s="60"/>
      <c r="Q123" s="60"/>
      <c r="R123" s="60"/>
      <c r="S123" s="60"/>
      <c r="T123" s="60"/>
      <c r="U123" s="60"/>
      <c r="V123" s="60"/>
      <c r="W123" s="60"/>
      <c r="X123" s="60"/>
      <c r="Y123" s="60"/>
      <c r="Z123" s="60"/>
      <c r="AA123" s="60"/>
      <c r="AB123" s="59"/>
      <c r="AC123" s="60"/>
      <c r="AD123" s="59"/>
      <c r="AE123" s="60"/>
      <c r="AF123" s="59"/>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1"/>
      <c r="BF123" s="61"/>
      <c r="BG123" s="61"/>
      <c r="BH123" s="62"/>
      <c r="BI123" s="60"/>
      <c r="BJ123" s="60"/>
      <c r="BK123" s="60"/>
      <c r="BL123" s="59"/>
      <c r="BM123" s="60"/>
      <c r="BN123" s="60"/>
      <c r="BO123" s="60"/>
      <c r="BP123" s="59"/>
      <c r="BQ123" s="60"/>
      <c r="BR123" s="60"/>
      <c r="BS123" s="60"/>
      <c r="BT123" s="59"/>
      <c r="BU123" s="60"/>
      <c r="BV123" s="60"/>
      <c r="BW123" s="60"/>
      <c r="BX123" s="59"/>
      <c r="BY123" s="60"/>
      <c r="BZ123" s="60"/>
      <c r="CA123" s="60"/>
      <c r="CB123" s="60"/>
      <c r="CC123" s="60"/>
      <c r="CD123" s="60"/>
      <c r="CE123" s="60"/>
      <c r="CF123" s="60"/>
      <c r="CG123" s="60"/>
      <c r="CH123" s="60"/>
      <c r="CI123" s="60"/>
      <c r="CJ123" s="60"/>
      <c r="CK123" s="60"/>
      <c r="CL123" s="60"/>
      <c r="CM123" s="60"/>
      <c r="CN123" s="60"/>
      <c r="CO123" s="60"/>
      <c r="CP123" s="60"/>
      <c r="CQ123" s="60"/>
      <c r="CR123" s="60"/>
      <c r="CS123" s="60"/>
      <c r="CT123" s="60"/>
      <c r="CU123" s="60"/>
      <c r="CV123" s="60"/>
      <c r="CW123" s="60"/>
      <c r="CX123" s="60"/>
      <c r="CY123" s="60"/>
      <c r="CZ123" s="60"/>
      <c r="DA123" s="60"/>
      <c r="DB123" s="60"/>
      <c r="DC123" s="60"/>
      <c r="DD123" s="60"/>
      <c r="DE123" s="60"/>
      <c r="DF123" s="59"/>
      <c r="DG123" s="60"/>
      <c r="DH123" s="60"/>
      <c r="DI123" s="60"/>
      <c r="DJ123" s="60"/>
      <c r="DK123" s="60"/>
      <c r="DL123" s="59"/>
      <c r="DM123" s="60"/>
      <c r="DN123" s="60"/>
      <c r="DO123" s="60"/>
      <c r="DP123" s="60"/>
      <c r="DQ123" s="60"/>
    </row>
    <row r="124" spans="1:121" ht="25.5" customHeight="1" x14ac:dyDescent="0.2">
      <c r="A124" s="58"/>
      <c r="B124" s="59"/>
      <c r="C124" s="60"/>
      <c r="D124" s="59"/>
      <c r="E124" s="60"/>
      <c r="F124" s="59"/>
      <c r="G124" s="60"/>
      <c r="H124" s="60"/>
      <c r="I124" s="60"/>
      <c r="J124" s="60"/>
      <c r="K124" s="60"/>
      <c r="L124" s="60"/>
      <c r="M124" s="60"/>
      <c r="N124" s="60"/>
      <c r="O124" s="60"/>
      <c r="P124" s="60"/>
      <c r="Q124" s="60"/>
      <c r="R124" s="60"/>
      <c r="S124" s="60"/>
      <c r="T124" s="60"/>
      <c r="U124" s="60"/>
      <c r="V124" s="60"/>
      <c r="W124" s="60"/>
      <c r="X124" s="60"/>
      <c r="Y124" s="60"/>
      <c r="Z124" s="60"/>
      <c r="AA124" s="60"/>
      <c r="AB124" s="59"/>
      <c r="AC124" s="60"/>
      <c r="AD124" s="59"/>
      <c r="AE124" s="60"/>
      <c r="AF124" s="59"/>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1"/>
      <c r="BF124" s="61"/>
      <c r="BG124" s="61"/>
      <c r="BH124" s="62"/>
      <c r="BI124" s="60"/>
      <c r="BJ124" s="60"/>
      <c r="BK124" s="60"/>
      <c r="BL124" s="59"/>
      <c r="BM124" s="60"/>
      <c r="BN124" s="60"/>
      <c r="BO124" s="60"/>
      <c r="BP124" s="59"/>
      <c r="BQ124" s="60"/>
      <c r="BR124" s="60"/>
      <c r="BS124" s="60"/>
      <c r="BT124" s="59"/>
      <c r="BU124" s="60"/>
      <c r="BV124" s="60"/>
      <c r="BW124" s="60"/>
      <c r="BX124" s="59"/>
      <c r="BY124" s="60"/>
      <c r="BZ124" s="60"/>
      <c r="CA124" s="60"/>
      <c r="CB124" s="60"/>
      <c r="CC124" s="60"/>
      <c r="CD124" s="60"/>
      <c r="CE124" s="60"/>
      <c r="CF124" s="60"/>
      <c r="CG124" s="60"/>
      <c r="CH124" s="60"/>
      <c r="CI124" s="60"/>
      <c r="CJ124" s="60"/>
      <c r="CK124" s="60"/>
      <c r="CL124" s="60"/>
      <c r="CM124" s="60"/>
      <c r="CN124" s="60"/>
      <c r="CO124" s="60"/>
      <c r="CP124" s="60"/>
      <c r="CQ124" s="60"/>
      <c r="CR124" s="60"/>
      <c r="CS124" s="60"/>
      <c r="CT124" s="60"/>
      <c r="CU124" s="60"/>
      <c r="CV124" s="60"/>
      <c r="CW124" s="60"/>
      <c r="CX124" s="60"/>
      <c r="CY124" s="60"/>
      <c r="CZ124" s="60"/>
      <c r="DA124" s="60"/>
      <c r="DB124" s="60"/>
      <c r="DC124" s="60"/>
      <c r="DD124" s="60"/>
      <c r="DE124" s="60"/>
      <c r="DF124" s="59"/>
      <c r="DG124" s="60"/>
      <c r="DH124" s="60"/>
      <c r="DI124" s="60"/>
      <c r="DJ124" s="60"/>
      <c r="DK124" s="60"/>
      <c r="DL124" s="59"/>
      <c r="DM124" s="60"/>
      <c r="DN124" s="60"/>
      <c r="DO124" s="60"/>
      <c r="DP124" s="60"/>
      <c r="DQ124" s="60"/>
    </row>
    <row r="125" spans="1:121" ht="25.5" customHeight="1" x14ac:dyDescent="0.2">
      <c r="A125" s="58"/>
      <c r="B125" s="59"/>
      <c r="C125" s="60"/>
      <c r="D125" s="59"/>
      <c r="E125" s="60"/>
      <c r="F125" s="59"/>
      <c r="G125" s="60"/>
      <c r="H125" s="60"/>
      <c r="I125" s="60"/>
      <c r="J125" s="60"/>
      <c r="K125" s="60"/>
      <c r="L125" s="60"/>
      <c r="M125" s="60"/>
      <c r="N125" s="60"/>
      <c r="O125" s="60"/>
      <c r="P125" s="60"/>
      <c r="Q125" s="60"/>
      <c r="R125" s="60"/>
      <c r="S125" s="60"/>
      <c r="T125" s="60"/>
      <c r="U125" s="60"/>
      <c r="V125" s="60"/>
      <c r="W125" s="60"/>
      <c r="X125" s="60"/>
      <c r="Y125" s="60"/>
      <c r="Z125" s="60"/>
      <c r="AA125" s="60"/>
      <c r="AB125" s="59"/>
      <c r="AC125" s="60"/>
      <c r="AD125" s="59"/>
      <c r="AE125" s="60"/>
      <c r="AF125" s="59"/>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1"/>
      <c r="BF125" s="61"/>
      <c r="BG125" s="61"/>
      <c r="BH125" s="62"/>
      <c r="BI125" s="60"/>
      <c r="BJ125" s="60"/>
      <c r="BK125" s="60"/>
      <c r="BL125" s="59"/>
      <c r="BM125" s="60"/>
      <c r="BN125" s="60"/>
      <c r="BO125" s="60"/>
      <c r="BP125" s="59"/>
      <c r="BQ125" s="60"/>
      <c r="BR125" s="60"/>
      <c r="BS125" s="60"/>
      <c r="BT125" s="59"/>
      <c r="BU125" s="60"/>
      <c r="BV125" s="60"/>
      <c r="BW125" s="60"/>
      <c r="BX125" s="59"/>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59"/>
      <c r="DG125" s="60"/>
      <c r="DH125" s="60"/>
      <c r="DI125" s="60"/>
      <c r="DJ125" s="60"/>
      <c r="DK125" s="60"/>
      <c r="DL125" s="59"/>
      <c r="DM125" s="60"/>
      <c r="DN125" s="60"/>
      <c r="DO125" s="60"/>
      <c r="DP125" s="60"/>
      <c r="DQ125" s="60"/>
    </row>
    <row r="126" spans="1:121" ht="25.5" customHeight="1" x14ac:dyDescent="0.2">
      <c r="A126" s="58"/>
      <c r="B126" s="59"/>
      <c r="C126" s="60"/>
      <c r="D126" s="59"/>
      <c r="E126" s="60"/>
      <c r="F126" s="59"/>
      <c r="G126" s="60"/>
      <c r="H126" s="60"/>
      <c r="I126" s="60"/>
      <c r="J126" s="60"/>
      <c r="K126" s="60"/>
      <c r="L126" s="60"/>
      <c r="M126" s="60"/>
      <c r="N126" s="60"/>
      <c r="O126" s="60"/>
      <c r="P126" s="60"/>
      <c r="Q126" s="60"/>
      <c r="R126" s="60"/>
      <c r="S126" s="60"/>
      <c r="T126" s="60"/>
      <c r="U126" s="60"/>
      <c r="V126" s="60"/>
      <c r="W126" s="60"/>
      <c r="X126" s="60"/>
      <c r="Y126" s="60"/>
      <c r="Z126" s="60"/>
      <c r="AA126" s="60"/>
      <c r="AB126" s="59"/>
      <c r="AC126" s="60"/>
      <c r="AD126" s="59"/>
      <c r="AE126" s="60"/>
      <c r="AF126" s="59"/>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1"/>
      <c r="BF126" s="61"/>
      <c r="BG126" s="61"/>
      <c r="BH126" s="62"/>
      <c r="BI126" s="60"/>
      <c r="BJ126" s="60"/>
      <c r="BK126" s="60"/>
      <c r="BL126" s="59"/>
      <c r="BM126" s="60"/>
      <c r="BN126" s="60"/>
      <c r="BO126" s="60"/>
      <c r="BP126" s="59"/>
      <c r="BQ126" s="60"/>
      <c r="BR126" s="60"/>
      <c r="BS126" s="60"/>
      <c r="BT126" s="59"/>
      <c r="BU126" s="60"/>
      <c r="BV126" s="60"/>
      <c r="BW126" s="60"/>
      <c r="BX126" s="59"/>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59"/>
      <c r="DG126" s="60"/>
      <c r="DH126" s="60"/>
      <c r="DI126" s="60"/>
      <c r="DJ126" s="60"/>
      <c r="DK126" s="60"/>
      <c r="DL126" s="59"/>
      <c r="DM126" s="60"/>
      <c r="DN126" s="60"/>
      <c r="DO126" s="60"/>
      <c r="DP126" s="60"/>
      <c r="DQ126" s="60"/>
    </row>
    <row r="127" spans="1:121" ht="25.5" customHeight="1" x14ac:dyDescent="0.2">
      <c r="A127" s="58"/>
      <c r="B127" s="59"/>
      <c r="C127" s="60"/>
      <c r="D127" s="59"/>
      <c r="E127" s="60"/>
      <c r="F127" s="59"/>
      <c r="G127" s="60"/>
      <c r="H127" s="60"/>
      <c r="I127" s="60"/>
      <c r="J127" s="60"/>
      <c r="K127" s="60"/>
      <c r="L127" s="60"/>
      <c r="M127" s="60"/>
      <c r="N127" s="60"/>
      <c r="O127" s="60"/>
      <c r="P127" s="60"/>
      <c r="Q127" s="60"/>
      <c r="R127" s="60"/>
      <c r="S127" s="60"/>
      <c r="T127" s="60"/>
      <c r="U127" s="60"/>
      <c r="V127" s="60"/>
      <c r="W127" s="60"/>
      <c r="X127" s="60"/>
      <c r="Y127" s="60"/>
      <c r="Z127" s="60"/>
      <c r="AA127" s="60"/>
      <c r="AB127" s="59"/>
      <c r="AC127" s="60"/>
      <c r="AD127" s="59"/>
      <c r="AE127" s="60"/>
      <c r="AF127" s="59"/>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1"/>
      <c r="BF127" s="61"/>
      <c r="BG127" s="61"/>
      <c r="BH127" s="62"/>
      <c r="BI127" s="60"/>
      <c r="BJ127" s="60"/>
      <c r="BK127" s="60"/>
      <c r="BL127" s="59"/>
      <c r="BM127" s="60"/>
      <c r="BN127" s="60"/>
      <c r="BO127" s="60"/>
      <c r="BP127" s="59"/>
      <c r="BQ127" s="60"/>
      <c r="BR127" s="60"/>
      <c r="BS127" s="60"/>
      <c r="BT127" s="59"/>
      <c r="BU127" s="60"/>
      <c r="BV127" s="60"/>
      <c r="BW127" s="60"/>
      <c r="BX127" s="59"/>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59"/>
      <c r="DG127" s="60"/>
      <c r="DH127" s="60"/>
      <c r="DI127" s="60"/>
      <c r="DJ127" s="60"/>
      <c r="DK127" s="60"/>
      <c r="DL127" s="59"/>
      <c r="DM127" s="60"/>
      <c r="DN127" s="60"/>
      <c r="DO127" s="60"/>
      <c r="DP127" s="60"/>
      <c r="DQ127" s="60"/>
    </row>
    <row r="128" spans="1:121" ht="25.5" customHeight="1" x14ac:dyDescent="0.2">
      <c r="A128" s="58"/>
      <c r="B128" s="59"/>
      <c r="C128" s="60"/>
      <c r="D128" s="59"/>
      <c r="E128" s="60"/>
      <c r="F128" s="59"/>
      <c r="G128" s="60"/>
      <c r="H128" s="60"/>
      <c r="I128" s="60"/>
      <c r="J128" s="60"/>
      <c r="K128" s="60"/>
      <c r="L128" s="60"/>
      <c r="M128" s="60"/>
      <c r="N128" s="60"/>
      <c r="O128" s="60"/>
      <c r="P128" s="60"/>
      <c r="Q128" s="60"/>
      <c r="R128" s="60"/>
      <c r="S128" s="60"/>
      <c r="T128" s="60"/>
      <c r="U128" s="60"/>
      <c r="V128" s="60"/>
      <c r="W128" s="60"/>
      <c r="X128" s="60"/>
      <c r="Y128" s="60"/>
      <c r="Z128" s="60"/>
      <c r="AA128" s="60"/>
      <c r="AB128" s="59"/>
      <c r="AC128" s="60"/>
      <c r="AD128" s="59"/>
      <c r="AE128" s="60"/>
      <c r="AF128" s="59"/>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1"/>
      <c r="BF128" s="61"/>
      <c r="BG128" s="61"/>
      <c r="BH128" s="62"/>
      <c r="BI128" s="60"/>
      <c r="BJ128" s="60"/>
      <c r="BK128" s="60"/>
      <c r="BL128" s="59"/>
      <c r="BM128" s="60"/>
      <c r="BN128" s="60"/>
      <c r="BO128" s="60"/>
      <c r="BP128" s="59"/>
      <c r="BQ128" s="60"/>
      <c r="BR128" s="60"/>
      <c r="BS128" s="60"/>
      <c r="BT128" s="59"/>
      <c r="BU128" s="60"/>
      <c r="BV128" s="60"/>
      <c r="BW128" s="60"/>
      <c r="BX128" s="59"/>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59"/>
      <c r="DG128" s="60"/>
      <c r="DH128" s="60"/>
      <c r="DI128" s="60"/>
      <c r="DJ128" s="60"/>
      <c r="DK128" s="60"/>
      <c r="DL128" s="59"/>
      <c r="DM128" s="60"/>
      <c r="DN128" s="60"/>
      <c r="DO128" s="60"/>
      <c r="DP128" s="60"/>
      <c r="DQ128" s="60"/>
    </row>
    <row r="129" spans="1:121" ht="25.5" customHeight="1" x14ac:dyDescent="0.2">
      <c r="A129" s="58"/>
      <c r="B129" s="59"/>
      <c r="C129" s="60"/>
      <c r="D129" s="59"/>
      <c r="E129" s="60"/>
      <c r="F129" s="59"/>
      <c r="G129" s="60"/>
      <c r="H129" s="60"/>
      <c r="I129" s="60"/>
      <c r="J129" s="60"/>
      <c r="K129" s="60"/>
      <c r="L129" s="60"/>
      <c r="M129" s="60"/>
      <c r="N129" s="60"/>
      <c r="O129" s="60"/>
      <c r="P129" s="60"/>
      <c r="Q129" s="60"/>
      <c r="R129" s="60"/>
      <c r="S129" s="60"/>
      <c r="T129" s="60"/>
      <c r="U129" s="60"/>
      <c r="V129" s="60"/>
      <c r="W129" s="60"/>
      <c r="X129" s="60"/>
      <c r="Y129" s="60"/>
      <c r="Z129" s="60"/>
      <c r="AA129" s="60"/>
      <c r="AB129" s="59"/>
      <c r="AC129" s="60"/>
      <c r="AD129" s="59"/>
      <c r="AE129" s="60"/>
      <c r="AF129" s="59"/>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1"/>
      <c r="BF129" s="61"/>
      <c r="BG129" s="61"/>
      <c r="BH129" s="62"/>
      <c r="BI129" s="60"/>
      <c r="BJ129" s="60"/>
      <c r="BK129" s="60"/>
      <c r="BL129" s="59"/>
      <c r="BM129" s="60"/>
      <c r="BN129" s="60"/>
      <c r="BO129" s="60"/>
      <c r="BP129" s="59"/>
      <c r="BQ129" s="60"/>
      <c r="BR129" s="60"/>
      <c r="BS129" s="60"/>
      <c r="BT129" s="59"/>
      <c r="BU129" s="60"/>
      <c r="BV129" s="60"/>
      <c r="BW129" s="60"/>
      <c r="BX129" s="59"/>
      <c r="BY129" s="60"/>
      <c r="BZ129" s="60"/>
      <c r="CA129" s="60"/>
      <c r="CB129" s="60"/>
      <c r="CC129" s="60"/>
      <c r="CD129" s="60"/>
      <c r="CE129" s="60"/>
      <c r="CF129" s="60"/>
      <c r="CG129" s="60"/>
      <c r="CH129" s="60"/>
      <c r="CI129" s="60"/>
      <c r="CJ129" s="60"/>
      <c r="CK129" s="60"/>
      <c r="CL129" s="60"/>
      <c r="CM129" s="60"/>
      <c r="CN129" s="60"/>
      <c r="CO129" s="60"/>
      <c r="CP129" s="60"/>
      <c r="CQ129" s="60"/>
      <c r="CR129" s="60"/>
      <c r="CS129" s="60"/>
      <c r="CT129" s="60"/>
      <c r="CU129" s="60"/>
      <c r="CV129" s="60"/>
      <c r="CW129" s="60"/>
      <c r="CX129" s="60"/>
      <c r="CY129" s="60"/>
      <c r="CZ129" s="60"/>
      <c r="DA129" s="60"/>
      <c r="DB129" s="60"/>
      <c r="DC129" s="60"/>
      <c r="DD129" s="60"/>
      <c r="DE129" s="60"/>
      <c r="DF129" s="59"/>
      <c r="DG129" s="60"/>
      <c r="DH129" s="60"/>
      <c r="DI129" s="60"/>
      <c r="DJ129" s="60"/>
      <c r="DK129" s="60"/>
      <c r="DL129" s="59"/>
      <c r="DM129" s="60"/>
      <c r="DN129" s="60"/>
      <c r="DO129" s="60"/>
      <c r="DP129" s="60"/>
      <c r="DQ129" s="60"/>
    </row>
    <row r="130" spans="1:121" ht="25.5" customHeight="1" x14ac:dyDescent="0.2">
      <c r="A130" s="58"/>
      <c r="B130" s="59"/>
      <c r="C130" s="60"/>
      <c r="D130" s="59"/>
      <c r="E130" s="60"/>
      <c r="F130" s="59"/>
      <c r="G130" s="60"/>
      <c r="H130" s="60"/>
      <c r="I130" s="60"/>
      <c r="J130" s="60"/>
      <c r="K130" s="60"/>
      <c r="L130" s="60"/>
      <c r="M130" s="60"/>
      <c r="N130" s="60"/>
      <c r="O130" s="60"/>
      <c r="P130" s="60"/>
      <c r="Q130" s="60"/>
      <c r="R130" s="60"/>
      <c r="S130" s="60"/>
      <c r="T130" s="60"/>
      <c r="U130" s="60"/>
      <c r="V130" s="60"/>
      <c r="W130" s="60"/>
      <c r="X130" s="60"/>
      <c r="Y130" s="60"/>
      <c r="Z130" s="60"/>
      <c r="AA130" s="60"/>
      <c r="AB130" s="59"/>
      <c r="AC130" s="60"/>
      <c r="AD130" s="59"/>
      <c r="AE130" s="60"/>
      <c r="AF130" s="59"/>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1"/>
      <c r="BF130" s="61"/>
      <c r="BG130" s="61"/>
      <c r="BH130" s="62"/>
      <c r="BI130" s="60"/>
      <c r="BJ130" s="60"/>
      <c r="BK130" s="60"/>
      <c r="BL130" s="59"/>
      <c r="BM130" s="60"/>
      <c r="BN130" s="60"/>
      <c r="BO130" s="60"/>
      <c r="BP130" s="59"/>
      <c r="BQ130" s="60"/>
      <c r="BR130" s="60"/>
      <c r="BS130" s="60"/>
      <c r="BT130" s="59"/>
      <c r="BU130" s="60"/>
      <c r="BV130" s="60"/>
      <c r="BW130" s="60"/>
      <c r="BX130" s="59"/>
      <c r="BY130" s="60"/>
      <c r="BZ130" s="60"/>
      <c r="CA130" s="60"/>
      <c r="CB130" s="60"/>
      <c r="CC130" s="60"/>
      <c r="CD130" s="60"/>
      <c r="CE130" s="60"/>
      <c r="CF130" s="60"/>
      <c r="CG130" s="60"/>
      <c r="CH130" s="60"/>
      <c r="CI130" s="60"/>
      <c r="CJ130" s="60"/>
      <c r="CK130" s="60"/>
      <c r="CL130" s="60"/>
      <c r="CM130" s="60"/>
      <c r="CN130" s="60"/>
      <c r="CO130" s="60"/>
      <c r="CP130" s="60"/>
      <c r="CQ130" s="60"/>
      <c r="CR130" s="60"/>
      <c r="CS130" s="60"/>
      <c r="CT130" s="60"/>
      <c r="CU130" s="60"/>
      <c r="CV130" s="60"/>
      <c r="CW130" s="60"/>
      <c r="CX130" s="60"/>
      <c r="CY130" s="60"/>
      <c r="CZ130" s="60"/>
      <c r="DA130" s="60"/>
      <c r="DB130" s="60"/>
      <c r="DC130" s="60"/>
      <c r="DD130" s="60"/>
      <c r="DE130" s="60"/>
      <c r="DF130" s="59"/>
      <c r="DG130" s="60"/>
      <c r="DH130" s="60"/>
      <c r="DI130" s="60"/>
      <c r="DJ130" s="60"/>
      <c r="DK130" s="60"/>
      <c r="DL130" s="59"/>
      <c r="DM130" s="60"/>
      <c r="DN130" s="60"/>
      <c r="DO130" s="60"/>
      <c r="DP130" s="60"/>
      <c r="DQ130" s="60"/>
    </row>
    <row r="131" spans="1:121" ht="25.5" customHeight="1" x14ac:dyDescent="0.2">
      <c r="A131" s="58"/>
      <c r="B131" s="59"/>
      <c r="C131" s="60"/>
      <c r="D131" s="59"/>
      <c r="E131" s="60"/>
      <c r="F131" s="59"/>
      <c r="G131" s="60"/>
      <c r="H131" s="60"/>
      <c r="I131" s="60"/>
      <c r="J131" s="60"/>
      <c r="K131" s="60"/>
      <c r="L131" s="60"/>
      <c r="M131" s="60"/>
      <c r="N131" s="60"/>
      <c r="O131" s="60"/>
      <c r="P131" s="60"/>
      <c r="Q131" s="60"/>
      <c r="R131" s="60"/>
      <c r="S131" s="60"/>
      <c r="T131" s="60"/>
      <c r="U131" s="60"/>
      <c r="V131" s="60"/>
      <c r="W131" s="60"/>
      <c r="X131" s="60"/>
      <c r="Y131" s="60"/>
      <c r="Z131" s="60"/>
      <c r="AA131" s="60"/>
      <c r="AB131" s="59"/>
      <c r="AC131" s="60"/>
      <c r="AD131" s="59"/>
      <c r="AE131" s="60"/>
      <c r="AF131" s="59"/>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1"/>
      <c r="BF131" s="61"/>
      <c r="BG131" s="61"/>
      <c r="BH131" s="62"/>
      <c r="BI131" s="60"/>
      <c r="BJ131" s="60"/>
      <c r="BK131" s="60"/>
      <c r="BL131" s="59"/>
      <c r="BM131" s="60"/>
      <c r="BN131" s="60"/>
      <c r="BO131" s="60"/>
      <c r="BP131" s="59"/>
      <c r="BQ131" s="60"/>
      <c r="BR131" s="60"/>
      <c r="BS131" s="60"/>
      <c r="BT131" s="59"/>
      <c r="BU131" s="60"/>
      <c r="BV131" s="60"/>
      <c r="BW131" s="60"/>
      <c r="BX131" s="59"/>
      <c r="BY131" s="60"/>
      <c r="BZ131" s="60"/>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59"/>
      <c r="DG131" s="60"/>
      <c r="DH131" s="60"/>
      <c r="DI131" s="60"/>
      <c r="DJ131" s="60"/>
      <c r="DK131" s="60"/>
      <c r="DL131" s="59"/>
      <c r="DM131" s="60"/>
      <c r="DN131" s="60"/>
      <c r="DO131" s="60"/>
      <c r="DP131" s="60"/>
      <c r="DQ131" s="60"/>
    </row>
    <row r="132" spans="1:121" ht="25.5" customHeight="1" x14ac:dyDescent="0.2">
      <c r="A132" s="58"/>
      <c r="B132" s="59"/>
      <c r="C132" s="60"/>
      <c r="D132" s="59"/>
      <c r="E132" s="60"/>
      <c r="F132" s="59"/>
      <c r="G132" s="60"/>
      <c r="H132" s="60"/>
      <c r="I132" s="60"/>
      <c r="J132" s="60"/>
      <c r="K132" s="60"/>
      <c r="L132" s="60"/>
      <c r="M132" s="60"/>
      <c r="N132" s="60"/>
      <c r="O132" s="60"/>
      <c r="P132" s="60"/>
      <c r="Q132" s="60"/>
      <c r="R132" s="60"/>
      <c r="S132" s="60"/>
      <c r="T132" s="60"/>
      <c r="U132" s="60"/>
      <c r="V132" s="60"/>
      <c r="W132" s="60"/>
      <c r="X132" s="60"/>
      <c r="Y132" s="60"/>
      <c r="Z132" s="60"/>
      <c r="AA132" s="60"/>
      <c r="AB132" s="59"/>
      <c r="AC132" s="60"/>
      <c r="AD132" s="59"/>
      <c r="AE132" s="60"/>
      <c r="AF132" s="59"/>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1"/>
      <c r="BF132" s="61"/>
      <c r="BG132" s="61"/>
      <c r="BH132" s="62"/>
      <c r="BI132" s="60"/>
      <c r="BJ132" s="60"/>
      <c r="BK132" s="60"/>
      <c r="BL132" s="59"/>
      <c r="BM132" s="60"/>
      <c r="BN132" s="60"/>
      <c r="BO132" s="60"/>
      <c r="BP132" s="59"/>
      <c r="BQ132" s="60"/>
      <c r="BR132" s="60"/>
      <c r="BS132" s="60"/>
      <c r="BT132" s="59"/>
      <c r="BU132" s="60"/>
      <c r="BV132" s="60"/>
      <c r="BW132" s="60"/>
      <c r="BX132" s="59"/>
      <c r="BY132" s="60"/>
      <c r="BZ132" s="60"/>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59"/>
      <c r="DG132" s="60"/>
      <c r="DH132" s="60"/>
      <c r="DI132" s="60"/>
      <c r="DJ132" s="60"/>
      <c r="DK132" s="60"/>
      <c r="DL132" s="59"/>
      <c r="DM132" s="60"/>
      <c r="DN132" s="60"/>
      <c r="DO132" s="60"/>
      <c r="DP132" s="60"/>
      <c r="DQ132" s="60"/>
    </row>
    <row r="133" spans="1:121" ht="25.5" customHeight="1" x14ac:dyDescent="0.2">
      <c r="A133" s="58"/>
      <c r="B133" s="59"/>
      <c r="C133" s="60"/>
      <c r="D133" s="59"/>
      <c r="E133" s="60"/>
      <c r="F133" s="59"/>
      <c r="G133" s="60"/>
      <c r="H133" s="60"/>
      <c r="I133" s="60"/>
      <c r="J133" s="60"/>
      <c r="K133" s="60"/>
      <c r="L133" s="60"/>
      <c r="M133" s="60"/>
      <c r="N133" s="60"/>
      <c r="O133" s="60"/>
      <c r="P133" s="60"/>
      <c r="Q133" s="60"/>
      <c r="R133" s="60"/>
      <c r="S133" s="60"/>
      <c r="T133" s="60"/>
      <c r="U133" s="60"/>
      <c r="V133" s="60"/>
      <c r="W133" s="60"/>
      <c r="X133" s="60"/>
      <c r="Y133" s="60"/>
      <c r="Z133" s="60"/>
      <c r="AA133" s="60"/>
      <c r="AB133" s="59"/>
      <c r="AC133" s="60"/>
      <c r="AD133" s="59"/>
      <c r="AE133" s="60"/>
      <c r="AF133" s="59"/>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1"/>
      <c r="BF133" s="61"/>
      <c r="BG133" s="61"/>
      <c r="BH133" s="62"/>
      <c r="BI133" s="60"/>
      <c r="BJ133" s="60"/>
      <c r="BK133" s="60"/>
      <c r="BL133" s="59"/>
      <c r="BM133" s="60"/>
      <c r="BN133" s="60"/>
      <c r="BO133" s="60"/>
      <c r="BP133" s="59"/>
      <c r="BQ133" s="60"/>
      <c r="BR133" s="60"/>
      <c r="BS133" s="60"/>
      <c r="BT133" s="59"/>
      <c r="BU133" s="60"/>
      <c r="BV133" s="60"/>
      <c r="BW133" s="60"/>
      <c r="BX133" s="59"/>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c r="CZ133" s="60"/>
      <c r="DA133" s="60"/>
      <c r="DB133" s="60"/>
      <c r="DC133" s="60"/>
      <c r="DD133" s="60"/>
      <c r="DE133" s="60"/>
      <c r="DF133" s="59"/>
      <c r="DG133" s="60"/>
      <c r="DH133" s="60"/>
      <c r="DI133" s="60"/>
      <c r="DJ133" s="60"/>
      <c r="DK133" s="60"/>
      <c r="DL133" s="59"/>
      <c r="DM133" s="60"/>
      <c r="DN133" s="60"/>
      <c r="DO133" s="60"/>
      <c r="DP133" s="60"/>
      <c r="DQ133" s="60"/>
    </row>
    <row r="134" spans="1:121" ht="25.5" customHeight="1" x14ac:dyDescent="0.2">
      <c r="A134" s="58"/>
      <c r="B134" s="59"/>
      <c r="C134" s="60"/>
      <c r="D134" s="59"/>
      <c r="E134" s="60"/>
      <c r="F134" s="59"/>
      <c r="G134" s="60"/>
      <c r="H134" s="60"/>
      <c r="I134" s="60"/>
      <c r="J134" s="60"/>
      <c r="K134" s="60"/>
      <c r="L134" s="60"/>
      <c r="M134" s="60"/>
      <c r="N134" s="60"/>
      <c r="O134" s="60"/>
      <c r="P134" s="60"/>
      <c r="Q134" s="60"/>
      <c r="R134" s="60"/>
      <c r="S134" s="60"/>
      <c r="T134" s="60"/>
      <c r="U134" s="60"/>
      <c r="V134" s="60"/>
      <c r="W134" s="60"/>
      <c r="X134" s="60"/>
      <c r="Y134" s="60"/>
      <c r="Z134" s="60"/>
      <c r="AA134" s="60"/>
      <c r="AB134" s="59"/>
      <c r="AC134" s="60"/>
      <c r="AD134" s="59"/>
      <c r="AE134" s="60"/>
      <c r="AF134" s="59"/>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1"/>
      <c r="BF134" s="61"/>
      <c r="BG134" s="61"/>
      <c r="BH134" s="62"/>
      <c r="BI134" s="60"/>
      <c r="BJ134" s="60"/>
      <c r="BK134" s="60"/>
      <c r="BL134" s="59"/>
      <c r="BM134" s="60"/>
      <c r="BN134" s="60"/>
      <c r="BO134" s="60"/>
      <c r="BP134" s="59"/>
      <c r="BQ134" s="60"/>
      <c r="BR134" s="60"/>
      <c r="BS134" s="60"/>
      <c r="BT134" s="59"/>
      <c r="BU134" s="60"/>
      <c r="BV134" s="60"/>
      <c r="BW134" s="60"/>
      <c r="BX134" s="59"/>
      <c r="BY134" s="60"/>
      <c r="BZ134" s="60"/>
      <c r="CA134" s="60"/>
      <c r="CB134" s="60"/>
      <c r="CC134" s="60"/>
      <c r="CD134" s="60"/>
      <c r="CE134" s="60"/>
      <c r="CF134" s="60"/>
      <c r="CG134" s="60"/>
      <c r="CH134" s="60"/>
      <c r="CI134" s="60"/>
      <c r="CJ134" s="60"/>
      <c r="CK134" s="60"/>
      <c r="CL134" s="60"/>
      <c r="CM134" s="60"/>
      <c r="CN134" s="60"/>
      <c r="CO134" s="60"/>
      <c r="CP134" s="60"/>
      <c r="CQ134" s="60"/>
      <c r="CR134" s="60"/>
      <c r="CS134" s="60"/>
      <c r="CT134" s="60"/>
      <c r="CU134" s="60"/>
      <c r="CV134" s="60"/>
      <c r="CW134" s="60"/>
      <c r="CX134" s="60"/>
      <c r="CY134" s="60"/>
      <c r="CZ134" s="60"/>
      <c r="DA134" s="60"/>
      <c r="DB134" s="60"/>
      <c r="DC134" s="60"/>
      <c r="DD134" s="60"/>
      <c r="DE134" s="60"/>
      <c r="DF134" s="59"/>
      <c r="DG134" s="60"/>
      <c r="DH134" s="60"/>
      <c r="DI134" s="60"/>
      <c r="DJ134" s="60"/>
      <c r="DK134" s="60"/>
      <c r="DL134" s="59"/>
      <c r="DM134" s="60"/>
      <c r="DN134" s="60"/>
      <c r="DO134" s="60"/>
      <c r="DP134" s="60"/>
      <c r="DQ134" s="60"/>
    </row>
    <row r="135" spans="1:121" ht="25.5" customHeight="1" x14ac:dyDescent="0.2">
      <c r="A135" s="58"/>
      <c r="B135" s="59"/>
      <c r="C135" s="60"/>
      <c r="D135" s="59"/>
      <c r="E135" s="60"/>
      <c r="F135" s="59"/>
      <c r="G135" s="60"/>
      <c r="H135" s="60"/>
      <c r="I135" s="60"/>
      <c r="J135" s="60"/>
      <c r="K135" s="60"/>
      <c r="L135" s="60"/>
      <c r="M135" s="60"/>
      <c r="N135" s="60"/>
      <c r="O135" s="60"/>
      <c r="P135" s="60"/>
      <c r="Q135" s="60"/>
      <c r="R135" s="60"/>
      <c r="S135" s="60"/>
      <c r="T135" s="60"/>
      <c r="U135" s="60"/>
      <c r="V135" s="60"/>
      <c r="W135" s="60"/>
      <c r="X135" s="60"/>
      <c r="Y135" s="60"/>
      <c r="Z135" s="60"/>
      <c r="AA135" s="60"/>
      <c r="AB135" s="59"/>
      <c r="AC135" s="60"/>
      <c r="AD135" s="59"/>
      <c r="AE135" s="60"/>
      <c r="AF135" s="59"/>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1"/>
      <c r="BF135" s="61"/>
      <c r="BG135" s="61"/>
      <c r="BH135" s="62"/>
      <c r="BI135" s="60"/>
      <c r="BJ135" s="60"/>
      <c r="BK135" s="60"/>
      <c r="BL135" s="59"/>
      <c r="BM135" s="60"/>
      <c r="BN135" s="60"/>
      <c r="BO135" s="60"/>
      <c r="BP135" s="59"/>
      <c r="BQ135" s="60"/>
      <c r="BR135" s="60"/>
      <c r="BS135" s="60"/>
      <c r="BT135" s="59"/>
      <c r="BU135" s="60"/>
      <c r="BV135" s="60"/>
      <c r="BW135" s="60"/>
      <c r="BX135" s="59"/>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59"/>
      <c r="DG135" s="60"/>
      <c r="DH135" s="60"/>
      <c r="DI135" s="60"/>
      <c r="DJ135" s="60"/>
      <c r="DK135" s="60"/>
      <c r="DL135" s="59"/>
      <c r="DM135" s="60"/>
      <c r="DN135" s="60"/>
      <c r="DO135" s="60"/>
      <c r="DP135" s="60"/>
      <c r="DQ135" s="60"/>
    </row>
    <row r="136" spans="1:121" ht="25.5" customHeight="1" x14ac:dyDescent="0.2">
      <c r="A136" s="58"/>
      <c r="B136" s="59"/>
      <c r="C136" s="60"/>
      <c r="D136" s="59"/>
      <c r="E136" s="60"/>
      <c r="F136" s="59"/>
      <c r="G136" s="60"/>
      <c r="H136" s="60"/>
      <c r="I136" s="60"/>
      <c r="J136" s="60"/>
      <c r="K136" s="60"/>
      <c r="L136" s="60"/>
      <c r="M136" s="60"/>
      <c r="N136" s="60"/>
      <c r="O136" s="60"/>
      <c r="P136" s="60"/>
      <c r="Q136" s="60"/>
      <c r="R136" s="60"/>
      <c r="S136" s="60"/>
      <c r="T136" s="60"/>
      <c r="U136" s="60"/>
      <c r="V136" s="60"/>
      <c r="W136" s="60"/>
      <c r="X136" s="60"/>
      <c r="Y136" s="60"/>
      <c r="Z136" s="60"/>
      <c r="AA136" s="60"/>
      <c r="AB136" s="59"/>
      <c r="AC136" s="60"/>
      <c r="AD136" s="59"/>
      <c r="AE136" s="60"/>
      <c r="AF136" s="59"/>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1"/>
      <c r="BF136" s="61"/>
      <c r="BG136" s="61"/>
      <c r="BH136" s="62"/>
      <c r="BI136" s="60"/>
      <c r="BJ136" s="60"/>
      <c r="BK136" s="60"/>
      <c r="BL136" s="59"/>
      <c r="BM136" s="60"/>
      <c r="BN136" s="60"/>
      <c r="BO136" s="60"/>
      <c r="BP136" s="59"/>
      <c r="BQ136" s="60"/>
      <c r="BR136" s="60"/>
      <c r="BS136" s="60"/>
      <c r="BT136" s="59"/>
      <c r="BU136" s="60"/>
      <c r="BV136" s="60"/>
      <c r="BW136" s="60"/>
      <c r="BX136" s="59"/>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59"/>
      <c r="DG136" s="60"/>
      <c r="DH136" s="60"/>
      <c r="DI136" s="60"/>
      <c r="DJ136" s="60"/>
      <c r="DK136" s="60"/>
      <c r="DL136" s="59"/>
      <c r="DM136" s="60"/>
      <c r="DN136" s="60"/>
      <c r="DO136" s="60"/>
      <c r="DP136" s="60"/>
      <c r="DQ136" s="60"/>
    </row>
    <row r="137" spans="1:121" ht="25.5" customHeight="1" x14ac:dyDescent="0.2">
      <c r="A137" s="58"/>
      <c r="B137" s="59"/>
      <c r="C137" s="60"/>
      <c r="D137" s="59"/>
      <c r="E137" s="60"/>
      <c r="F137" s="59"/>
      <c r="G137" s="60"/>
      <c r="H137" s="60"/>
      <c r="I137" s="60"/>
      <c r="J137" s="60"/>
      <c r="K137" s="60"/>
      <c r="L137" s="60"/>
      <c r="M137" s="60"/>
      <c r="N137" s="60"/>
      <c r="O137" s="60"/>
      <c r="P137" s="60"/>
      <c r="Q137" s="60"/>
      <c r="R137" s="60"/>
      <c r="S137" s="60"/>
      <c r="T137" s="60"/>
      <c r="U137" s="60"/>
      <c r="V137" s="60"/>
      <c r="W137" s="60"/>
      <c r="X137" s="60"/>
      <c r="Y137" s="60"/>
      <c r="Z137" s="60"/>
      <c r="AA137" s="60"/>
      <c r="AB137" s="59"/>
      <c r="AC137" s="60"/>
      <c r="AD137" s="59"/>
      <c r="AE137" s="60"/>
      <c r="AF137" s="59"/>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1"/>
      <c r="BF137" s="61"/>
      <c r="BG137" s="61"/>
      <c r="BH137" s="62"/>
      <c r="BI137" s="60"/>
      <c r="BJ137" s="60"/>
      <c r="BK137" s="60"/>
      <c r="BL137" s="59"/>
      <c r="BM137" s="60"/>
      <c r="BN137" s="60"/>
      <c r="BO137" s="60"/>
      <c r="BP137" s="59"/>
      <c r="BQ137" s="60"/>
      <c r="BR137" s="60"/>
      <c r="BS137" s="60"/>
      <c r="BT137" s="59"/>
      <c r="BU137" s="60"/>
      <c r="BV137" s="60"/>
      <c r="BW137" s="60"/>
      <c r="BX137" s="59"/>
      <c r="BY137" s="60"/>
      <c r="BZ137" s="60"/>
      <c r="CA137" s="60"/>
      <c r="CB137" s="60"/>
      <c r="CC137" s="60"/>
      <c r="CD137" s="60"/>
      <c r="CE137" s="60"/>
      <c r="CF137" s="60"/>
      <c r="CG137" s="60"/>
      <c r="CH137" s="60"/>
      <c r="CI137" s="60"/>
      <c r="CJ137" s="60"/>
      <c r="CK137" s="60"/>
      <c r="CL137" s="60"/>
      <c r="CM137" s="60"/>
      <c r="CN137" s="60"/>
      <c r="CO137" s="60"/>
      <c r="CP137" s="60"/>
      <c r="CQ137" s="60"/>
      <c r="CR137" s="60"/>
      <c r="CS137" s="60"/>
      <c r="CT137" s="60"/>
      <c r="CU137" s="60"/>
      <c r="CV137" s="60"/>
      <c r="CW137" s="60"/>
      <c r="CX137" s="60"/>
      <c r="CY137" s="60"/>
      <c r="CZ137" s="60"/>
      <c r="DA137" s="60"/>
      <c r="DB137" s="60"/>
      <c r="DC137" s="60"/>
      <c r="DD137" s="60"/>
      <c r="DE137" s="60"/>
      <c r="DF137" s="59"/>
      <c r="DG137" s="60"/>
      <c r="DH137" s="60"/>
      <c r="DI137" s="60"/>
      <c r="DJ137" s="60"/>
      <c r="DK137" s="60"/>
      <c r="DL137" s="59"/>
      <c r="DM137" s="60"/>
      <c r="DN137" s="60"/>
      <c r="DO137" s="60"/>
      <c r="DP137" s="60"/>
      <c r="DQ137" s="60"/>
    </row>
    <row r="138" spans="1:121" ht="25.5" customHeight="1" x14ac:dyDescent="0.2">
      <c r="A138" s="58"/>
      <c r="B138" s="59"/>
      <c r="C138" s="60"/>
      <c r="D138" s="59"/>
      <c r="E138" s="60"/>
      <c r="F138" s="59"/>
      <c r="G138" s="60"/>
      <c r="H138" s="60"/>
      <c r="I138" s="60"/>
      <c r="J138" s="60"/>
      <c r="K138" s="60"/>
      <c r="L138" s="60"/>
      <c r="M138" s="60"/>
      <c r="N138" s="60"/>
      <c r="O138" s="60"/>
      <c r="P138" s="60"/>
      <c r="Q138" s="60"/>
      <c r="R138" s="60"/>
      <c r="S138" s="60"/>
      <c r="T138" s="60"/>
      <c r="U138" s="60"/>
      <c r="V138" s="60"/>
      <c r="W138" s="60"/>
      <c r="X138" s="60"/>
      <c r="Y138" s="60"/>
      <c r="Z138" s="60"/>
      <c r="AA138" s="60"/>
      <c r="AB138" s="59"/>
      <c r="AC138" s="60"/>
      <c r="AD138" s="59"/>
      <c r="AE138" s="60"/>
      <c r="AF138" s="59"/>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1"/>
      <c r="BF138" s="61"/>
      <c r="BG138" s="61"/>
      <c r="BH138" s="62"/>
      <c r="BI138" s="60"/>
      <c r="BJ138" s="60"/>
      <c r="BK138" s="60"/>
      <c r="BL138" s="59"/>
      <c r="BM138" s="60"/>
      <c r="BN138" s="60"/>
      <c r="BO138" s="60"/>
      <c r="BP138" s="59"/>
      <c r="BQ138" s="60"/>
      <c r="BR138" s="60"/>
      <c r="BS138" s="60"/>
      <c r="BT138" s="59"/>
      <c r="BU138" s="60"/>
      <c r="BV138" s="60"/>
      <c r="BW138" s="60"/>
      <c r="BX138" s="59"/>
      <c r="BY138" s="60"/>
      <c r="BZ138" s="60"/>
      <c r="CA138" s="60"/>
      <c r="CB138" s="60"/>
      <c r="CC138" s="60"/>
      <c r="CD138" s="60"/>
      <c r="CE138" s="60"/>
      <c r="CF138" s="60"/>
      <c r="CG138" s="60"/>
      <c r="CH138" s="60"/>
      <c r="CI138" s="60"/>
      <c r="CJ138" s="60"/>
      <c r="CK138" s="60"/>
      <c r="CL138" s="60"/>
      <c r="CM138" s="60"/>
      <c r="CN138" s="60"/>
      <c r="CO138" s="60"/>
      <c r="CP138" s="60"/>
      <c r="CQ138" s="60"/>
      <c r="CR138" s="60"/>
      <c r="CS138" s="60"/>
      <c r="CT138" s="60"/>
      <c r="CU138" s="60"/>
      <c r="CV138" s="60"/>
      <c r="CW138" s="60"/>
      <c r="CX138" s="60"/>
      <c r="CY138" s="60"/>
      <c r="CZ138" s="60"/>
      <c r="DA138" s="60"/>
      <c r="DB138" s="60"/>
      <c r="DC138" s="60"/>
      <c r="DD138" s="60"/>
      <c r="DE138" s="60"/>
      <c r="DF138" s="59"/>
      <c r="DG138" s="60"/>
      <c r="DH138" s="60"/>
      <c r="DI138" s="60"/>
      <c r="DJ138" s="60"/>
      <c r="DK138" s="60"/>
      <c r="DL138" s="59"/>
      <c r="DM138" s="60"/>
      <c r="DN138" s="60"/>
      <c r="DO138" s="60"/>
      <c r="DP138" s="60"/>
      <c r="DQ138" s="60"/>
    </row>
    <row r="139" spans="1:121" ht="25.5" customHeight="1" x14ac:dyDescent="0.2">
      <c r="A139" s="58"/>
      <c r="B139" s="59"/>
      <c r="C139" s="60"/>
      <c r="D139" s="59"/>
      <c r="E139" s="60"/>
      <c r="F139" s="59"/>
      <c r="G139" s="60"/>
      <c r="H139" s="60"/>
      <c r="I139" s="60"/>
      <c r="J139" s="60"/>
      <c r="K139" s="60"/>
      <c r="L139" s="60"/>
      <c r="M139" s="60"/>
      <c r="N139" s="60"/>
      <c r="O139" s="60"/>
      <c r="P139" s="60"/>
      <c r="Q139" s="60"/>
      <c r="R139" s="60"/>
      <c r="S139" s="60"/>
      <c r="T139" s="60"/>
      <c r="U139" s="60"/>
      <c r="V139" s="60"/>
      <c r="W139" s="60"/>
      <c r="X139" s="60"/>
      <c r="Y139" s="60"/>
      <c r="Z139" s="60"/>
      <c r="AA139" s="60"/>
      <c r="AB139" s="59"/>
      <c r="AC139" s="60"/>
      <c r="AD139" s="59"/>
      <c r="AE139" s="60"/>
      <c r="AF139" s="59"/>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1"/>
      <c r="BF139" s="61"/>
      <c r="BG139" s="61"/>
      <c r="BH139" s="62"/>
      <c r="BI139" s="60"/>
      <c r="BJ139" s="60"/>
      <c r="BK139" s="60"/>
      <c r="BL139" s="59"/>
      <c r="BM139" s="60"/>
      <c r="BN139" s="60"/>
      <c r="BO139" s="60"/>
      <c r="BP139" s="59"/>
      <c r="BQ139" s="60"/>
      <c r="BR139" s="60"/>
      <c r="BS139" s="60"/>
      <c r="BT139" s="59"/>
      <c r="BU139" s="60"/>
      <c r="BV139" s="60"/>
      <c r="BW139" s="60"/>
      <c r="BX139" s="59"/>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59"/>
      <c r="DG139" s="60"/>
      <c r="DH139" s="60"/>
      <c r="DI139" s="60"/>
      <c r="DJ139" s="60"/>
      <c r="DK139" s="60"/>
      <c r="DL139" s="59"/>
      <c r="DM139" s="60"/>
      <c r="DN139" s="60"/>
      <c r="DO139" s="60"/>
      <c r="DP139" s="60"/>
      <c r="DQ139" s="60"/>
    </row>
    <row r="140" spans="1:121" ht="25.5" customHeight="1" x14ac:dyDescent="0.2">
      <c r="A140" s="58"/>
      <c r="B140" s="59"/>
      <c r="C140" s="60"/>
      <c r="D140" s="59"/>
      <c r="E140" s="60"/>
      <c r="F140" s="59"/>
      <c r="G140" s="60"/>
      <c r="H140" s="60"/>
      <c r="I140" s="60"/>
      <c r="J140" s="60"/>
      <c r="K140" s="60"/>
      <c r="L140" s="60"/>
      <c r="M140" s="60"/>
      <c r="N140" s="60"/>
      <c r="O140" s="60"/>
      <c r="P140" s="60"/>
      <c r="Q140" s="60"/>
      <c r="R140" s="60"/>
      <c r="S140" s="60"/>
      <c r="T140" s="60"/>
      <c r="U140" s="60"/>
      <c r="V140" s="60"/>
      <c r="W140" s="60"/>
      <c r="X140" s="60"/>
      <c r="Y140" s="60"/>
      <c r="Z140" s="60"/>
      <c r="AA140" s="60"/>
      <c r="AB140" s="59"/>
      <c r="AC140" s="60"/>
      <c r="AD140" s="59"/>
      <c r="AE140" s="60"/>
      <c r="AF140" s="59"/>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1"/>
      <c r="BF140" s="61"/>
      <c r="BG140" s="61"/>
      <c r="BH140" s="62"/>
      <c r="BI140" s="60"/>
      <c r="BJ140" s="60"/>
      <c r="BK140" s="60"/>
      <c r="BL140" s="59"/>
      <c r="BM140" s="60"/>
      <c r="BN140" s="60"/>
      <c r="BO140" s="60"/>
      <c r="BP140" s="59"/>
      <c r="BQ140" s="60"/>
      <c r="BR140" s="60"/>
      <c r="BS140" s="60"/>
      <c r="BT140" s="59"/>
      <c r="BU140" s="60"/>
      <c r="BV140" s="60"/>
      <c r="BW140" s="60"/>
      <c r="BX140" s="59"/>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59"/>
      <c r="DG140" s="60"/>
      <c r="DH140" s="60"/>
      <c r="DI140" s="60"/>
      <c r="DJ140" s="60"/>
      <c r="DK140" s="60"/>
      <c r="DL140" s="59"/>
      <c r="DM140" s="60"/>
      <c r="DN140" s="60"/>
      <c r="DO140" s="60"/>
      <c r="DP140" s="60"/>
      <c r="DQ140" s="60"/>
    </row>
    <row r="141" spans="1:121" ht="25.5" customHeight="1" x14ac:dyDescent="0.2">
      <c r="A141" s="58"/>
      <c r="B141" s="59"/>
      <c r="C141" s="60"/>
      <c r="D141" s="59"/>
      <c r="E141" s="60"/>
      <c r="F141" s="59"/>
      <c r="G141" s="60"/>
      <c r="H141" s="60"/>
      <c r="I141" s="60"/>
      <c r="J141" s="60"/>
      <c r="K141" s="60"/>
      <c r="L141" s="60"/>
      <c r="M141" s="60"/>
      <c r="N141" s="60"/>
      <c r="O141" s="60"/>
      <c r="P141" s="60"/>
      <c r="Q141" s="60"/>
      <c r="R141" s="60"/>
      <c r="S141" s="60"/>
      <c r="T141" s="60"/>
      <c r="U141" s="60"/>
      <c r="V141" s="60"/>
      <c r="W141" s="60"/>
      <c r="X141" s="60"/>
      <c r="Y141" s="60"/>
      <c r="Z141" s="60"/>
      <c r="AA141" s="60"/>
      <c r="AB141" s="59"/>
      <c r="AC141" s="60"/>
      <c r="AD141" s="59"/>
      <c r="AE141" s="60"/>
      <c r="AF141" s="59"/>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1"/>
      <c r="BF141" s="61"/>
      <c r="BG141" s="61"/>
      <c r="BH141" s="62"/>
      <c r="BI141" s="60"/>
      <c r="BJ141" s="60"/>
      <c r="BK141" s="60"/>
      <c r="BL141" s="59"/>
      <c r="BM141" s="60"/>
      <c r="BN141" s="60"/>
      <c r="BO141" s="60"/>
      <c r="BP141" s="59"/>
      <c r="BQ141" s="60"/>
      <c r="BR141" s="60"/>
      <c r="BS141" s="60"/>
      <c r="BT141" s="59"/>
      <c r="BU141" s="60"/>
      <c r="BV141" s="60"/>
      <c r="BW141" s="60"/>
      <c r="BX141" s="59"/>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59"/>
      <c r="DG141" s="60"/>
      <c r="DH141" s="60"/>
      <c r="DI141" s="60"/>
      <c r="DJ141" s="60"/>
      <c r="DK141" s="60"/>
      <c r="DL141" s="59"/>
      <c r="DM141" s="60"/>
      <c r="DN141" s="60"/>
      <c r="DO141" s="60"/>
      <c r="DP141" s="60"/>
      <c r="DQ141" s="60"/>
    </row>
    <row r="142" spans="1:121" ht="25.5" customHeight="1" x14ac:dyDescent="0.2">
      <c r="A142" s="58"/>
      <c r="B142" s="59"/>
      <c r="C142" s="60"/>
      <c r="D142" s="59"/>
      <c r="E142" s="60"/>
      <c r="F142" s="59"/>
      <c r="G142" s="60"/>
      <c r="H142" s="60"/>
      <c r="I142" s="60"/>
      <c r="J142" s="60"/>
      <c r="K142" s="60"/>
      <c r="L142" s="60"/>
      <c r="M142" s="60"/>
      <c r="N142" s="60"/>
      <c r="O142" s="60"/>
      <c r="P142" s="60"/>
      <c r="Q142" s="60"/>
      <c r="R142" s="60"/>
      <c r="S142" s="60"/>
      <c r="T142" s="60"/>
      <c r="U142" s="60"/>
      <c r="V142" s="60"/>
      <c r="W142" s="60"/>
      <c r="X142" s="60"/>
      <c r="Y142" s="60"/>
      <c r="Z142" s="60"/>
      <c r="AA142" s="60"/>
      <c r="AB142" s="59"/>
      <c r="AC142" s="60"/>
      <c r="AD142" s="59"/>
      <c r="AE142" s="60"/>
      <c r="AF142" s="59"/>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1"/>
      <c r="BF142" s="61"/>
      <c r="BG142" s="61"/>
      <c r="BH142" s="62"/>
      <c r="BI142" s="60"/>
      <c r="BJ142" s="60"/>
      <c r="BK142" s="60"/>
      <c r="BL142" s="59"/>
      <c r="BM142" s="60"/>
      <c r="BN142" s="60"/>
      <c r="BO142" s="60"/>
      <c r="BP142" s="59"/>
      <c r="BQ142" s="60"/>
      <c r="BR142" s="60"/>
      <c r="BS142" s="60"/>
      <c r="BT142" s="59"/>
      <c r="BU142" s="60"/>
      <c r="BV142" s="60"/>
      <c r="BW142" s="60"/>
      <c r="BX142" s="59"/>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59"/>
      <c r="DG142" s="60"/>
      <c r="DH142" s="60"/>
      <c r="DI142" s="60"/>
      <c r="DJ142" s="60"/>
      <c r="DK142" s="60"/>
      <c r="DL142" s="59"/>
      <c r="DM142" s="60"/>
      <c r="DN142" s="60"/>
      <c r="DO142" s="60"/>
      <c r="DP142" s="60"/>
      <c r="DQ142" s="60"/>
    </row>
    <row r="143" spans="1:121" ht="25.5" customHeight="1" x14ac:dyDescent="0.2">
      <c r="A143" s="58"/>
      <c r="B143" s="59"/>
      <c r="C143" s="60"/>
      <c r="D143" s="59"/>
      <c r="E143" s="60"/>
      <c r="F143" s="59"/>
      <c r="G143" s="60"/>
      <c r="H143" s="60"/>
      <c r="I143" s="60"/>
      <c r="J143" s="60"/>
      <c r="K143" s="60"/>
      <c r="L143" s="60"/>
      <c r="M143" s="60"/>
      <c r="N143" s="60"/>
      <c r="O143" s="60"/>
      <c r="P143" s="60"/>
      <c r="Q143" s="60"/>
      <c r="R143" s="60"/>
      <c r="S143" s="60"/>
      <c r="T143" s="60"/>
      <c r="U143" s="60"/>
      <c r="V143" s="60"/>
      <c r="W143" s="60"/>
      <c r="X143" s="60"/>
      <c r="Y143" s="60"/>
      <c r="Z143" s="60"/>
      <c r="AA143" s="60"/>
      <c r="AB143" s="59"/>
      <c r="AC143" s="60"/>
      <c r="AD143" s="59"/>
      <c r="AE143" s="60"/>
      <c r="AF143" s="59"/>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1"/>
      <c r="BF143" s="61"/>
      <c r="BG143" s="61"/>
      <c r="BH143" s="62"/>
      <c r="BI143" s="60"/>
      <c r="BJ143" s="60"/>
      <c r="BK143" s="60"/>
      <c r="BL143" s="59"/>
      <c r="BM143" s="60"/>
      <c r="BN143" s="60"/>
      <c r="BO143" s="60"/>
      <c r="BP143" s="59"/>
      <c r="BQ143" s="60"/>
      <c r="BR143" s="60"/>
      <c r="BS143" s="60"/>
      <c r="BT143" s="59"/>
      <c r="BU143" s="60"/>
      <c r="BV143" s="60"/>
      <c r="BW143" s="60"/>
      <c r="BX143" s="59"/>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59"/>
      <c r="DG143" s="60"/>
      <c r="DH143" s="60"/>
      <c r="DI143" s="60"/>
      <c r="DJ143" s="60"/>
      <c r="DK143" s="60"/>
      <c r="DL143" s="59"/>
      <c r="DM143" s="60"/>
      <c r="DN143" s="60"/>
      <c r="DO143" s="60"/>
      <c r="DP143" s="60"/>
      <c r="DQ143" s="60"/>
    </row>
    <row r="144" spans="1:121" ht="25.5" customHeight="1" x14ac:dyDescent="0.2">
      <c r="A144" s="58"/>
      <c r="B144" s="59"/>
      <c r="C144" s="60"/>
      <c r="D144" s="59"/>
      <c r="E144" s="60"/>
      <c r="F144" s="59"/>
      <c r="G144" s="60"/>
      <c r="H144" s="60"/>
      <c r="I144" s="60"/>
      <c r="J144" s="60"/>
      <c r="K144" s="60"/>
      <c r="L144" s="60"/>
      <c r="M144" s="60"/>
      <c r="N144" s="60"/>
      <c r="O144" s="60"/>
      <c r="P144" s="60"/>
      <c r="Q144" s="60"/>
      <c r="R144" s="60"/>
      <c r="S144" s="60"/>
      <c r="T144" s="60"/>
      <c r="U144" s="60"/>
      <c r="V144" s="60"/>
      <c r="W144" s="60"/>
      <c r="X144" s="60"/>
      <c r="Y144" s="60"/>
      <c r="Z144" s="60"/>
      <c r="AA144" s="60"/>
      <c r="AB144" s="59"/>
      <c r="AC144" s="60"/>
      <c r="AD144" s="59"/>
      <c r="AE144" s="60"/>
      <c r="AF144" s="59"/>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1"/>
      <c r="BF144" s="61"/>
      <c r="BG144" s="61"/>
      <c r="BH144" s="62"/>
      <c r="BI144" s="60"/>
      <c r="BJ144" s="60"/>
      <c r="BK144" s="60"/>
      <c r="BL144" s="59"/>
      <c r="BM144" s="60"/>
      <c r="BN144" s="60"/>
      <c r="BO144" s="60"/>
      <c r="BP144" s="59"/>
      <c r="BQ144" s="60"/>
      <c r="BR144" s="60"/>
      <c r="BS144" s="60"/>
      <c r="BT144" s="59"/>
      <c r="BU144" s="60"/>
      <c r="BV144" s="60"/>
      <c r="BW144" s="60"/>
      <c r="BX144" s="59"/>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59"/>
      <c r="DG144" s="60"/>
      <c r="DH144" s="60"/>
      <c r="DI144" s="60"/>
      <c r="DJ144" s="60"/>
      <c r="DK144" s="60"/>
      <c r="DL144" s="59"/>
      <c r="DM144" s="60"/>
      <c r="DN144" s="60"/>
      <c r="DO144" s="60"/>
      <c r="DP144" s="60"/>
      <c r="DQ144" s="60"/>
    </row>
    <row r="145" spans="1:121" ht="25.5" customHeight="1" x14ac:dyDescent="0.2">
      <c r="A145" s="58"/>
      <c r="B145" s="59"/>
      <c r="C145" s="60"/>
      <c r="D145" s="59"/>
      <c r="E145" s="60"/>
      <c r="F145" s="59"/>
      <c r="G145" s="60"/>
      <c r="H145" s="60"/>
      <c r="I145" s="60"/>
      <c r="J145" s="60"/>
      <c r="K145" s="60"/>
      <c r="L145" s="60"/>
      <c r="M145" s="60"/>
      <c r="N145" s="60"/>
      <c r="O145" s="60"/>
      <c r="P145" s="60"/>
      <c r="Q145" s="60"/>
      <c r="R145" s="60"/>
      <c r="S145" s="60"/>
      <c r="T145" s="60"/>
      <c r="U145" s="60"/>
      <c r="V145" s="60"/>
      <c r="W145" s="60"/>
      <c r="X145" s="60"/>
      <c r="Y145" s="60"/>
      <c r="Z145" s="60"/>
      <c r="AA145" s="60"/>
      <c r="AB145" s="59"/>
      <c r="AC145" s="60"/>
      <c r="AD145" s="59"/>
      <c r="AE145" s="60"/>
      <c r="AF145" s="59"/>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1"/>
      <c r="BF145" s="61"/>
      <c r="BG145" s="61"/>
      <c r="BH145" s="62"/>
      <c r="BI145" s="60"/>
      <c r="BJ145" s="60"/>
      <c r="BK145" s="60"/>
      <c r="BL145" s="59"/>
      <c r="BM145" s="60"/>
      <c r="BN145" s="60"/>
      <c r="BO145" s="60"/>
      <c r="BP145" s="59"/>
      <c r="BQ145" s="60"/>
      <c r="BR145" s="60"/>
      <c r="BS145" s="60"/>
      <c r="BT145" s="59"/>
      <c r="BU145" s="60"/>
      <c r="BV145" s="60"/>
      <c r="BW145" s="60"/>
      <c r="BX145" s="59"/>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59"/>
      <c r="DG145" s="60"/>
      <c r="DH145" s="60"/>
      <c r="DI145" s="60"/>
      <c r="DJ145" s="60"/>
      <c r="DK145" s="60"/>
      <c r="DL145" s="59"/>
      <c r="DM145" s="60"/>
      <c r="DN145" s="60"/>
      <c r="DO145" s="60"/>
      <c r="DP145" s="60"/>
      <c r="DQ145" s="60"/>
    </row>
    <row r="146" spans="1:121" ht="25.5" customHeight="1" x14ac:dyDescent="0.2">
      <c r="A146" s="58"/>
      <c r="B146" s="59"/>
      <c r="C146" s="60"/>
      <c r="D146" s="59"/>
      <c r="E146" s="60"/>
      <c r="F146" s="59"/>
      <c r="G146" s="60"/>
      <c r="H146" s="60"/>
      <c r="I146" s="60"/>
      <c r="J146" s="60"/>
      <c r="K146" s="60"/>
      <c r="L146" s="60"/>
      <c r="M146" s="60"/>
      <c r="N146" s="60"/>
      <c r="O146" s="60"/>
      <c r="P146" s="60"/>
      <c r="Q146" s="60"/>
      <c r="R146" s="60"/>
      <c r="S146" s="60"/>
      <c r="T146" s="60"/>
      <c r="U146" s="60"/>
      <c r="V146" s="60"/>
      <c r="W146" s="60"/>
      <c r="X146" s="60"/>
      <c r="Y146" s="60"/>
      <c r="Z146" s="60"/>
      <c r="AA146" s="60"/>
      <c r="AB146" s="59"/>
      <c r="AC146" s="60"/>
      <c r="AD146" s="59"/>
      <c r="AE146" s="60"/>
      <c r="AF146" s="59"/>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1"/>
      <c r="BF146" s="61"/>
      <c r="BG146" s="61"/>
      <c r="BH146" s="62"/>
      <c r="BI146" s="60"/>
      <c r="BJ146" s="60"/>
      <c r="BK146" s="60"/>
      <c r="BL146" s="59"/>
      <c r="BM146" s="60"/>
      <c r="BN146" s="60"/>
      <c r="BO146" s="60"/>
      <c r="BP146" s="59"/>
      <c r="BQ146" s="60"/>
      <c r="BR146" s="60"/>
      <c r="BS146" s="60"/>
      <c r="BT146" s="59"/>
      <c r="BU146" s="60"/>
      <c r="BV146" s="60"/>
      <c r="BW146" s="60"/>
      <c r="BX146" s="59"/>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59"/>
      <c r="DG146" s="60"/>
      <c r="DH146" s="60"/>
      <c r="DI146" s="60"/>
      <c r="DJ146" s="60"/>
      <c r="DK146" s="60"/>
      <c r="DL146" s="59"/>
      <c r="DM146" s="60"/>
      <c r="DN146" s="60"/>
      <c r="DO146" s="60"/>
      <c r="DP146" s="60"/>
      <c r="DQ146" s="60"/>
    </row>
    <row r="147" spans="1:121" ht="25.5" customHeight="1" x14ac:dyDescent="0.2">
      <c r="A147" s="58"/>
      <c r="B147" s="59"/>
      <c r="C147" s="60"/>
      <c r="D147" s="59"/>
      <c r="E147" s="60"/>
      <c r="F147" s="59"/>
      <c r="G147" s="60"/>
      <c r="H147" s="60"/>
      <c r="I147" s="60"/>
      <c r="J147" s="60"/>
      <c r="K147" s="60"/>
      <c r="L147" s="60"/>
      <c r="M147" s="60"/>
      <c r="N147" s="60"/>
      <c r="O147" s="60"/>
      <c r="P147" s="60"/>
      <c r="Q147" s="60"/>
      <c r="R147" s="60"/>
      <c r="S147" s="60"/>
      <c r="T147" s="60"/>
      <c r="U147" s="60"/>
      <c r="V147" s="60"/>
      <c r="W147" s="60"/>
      <c r="X147" s="60"/>
      <c r="Y147" s="60"/>
      <c r="Z147" s="60"/>
      <c r="AA147" s="60"/>
      <c r="AB147" s="59"/>
      <c r="AC147" s="60"/>
      <c r="AD147" s="59"/>
      <c r="AE147" s="60"/>
      <c r="AF147" s="59"/>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1"/>
      <c r="BF147" s="61"/>
      <c r="BG147" s="61"/>
      <c r="BH147" s="62"/>
      <c r="BI147" s="60"/>
      <c r="BJ147" s="60"/>
      <c r="BK147" s="60"/>
      <c r="BL147" s="59"/>
      <c r="BM147" s="60"/>
      <c r="BN147" s="60"/>
      <c r="BO147" s="60"/>
      <c r="BP147" s="59"/>
      <c r="BQ147" s="60"/>
      <c r="BR147" s="60"/>
      <c r="BS147" s="60"/>
      <c r="BT147" s="59"/>
      <c r="BU147" s="60"/>
      <c r="BV147" s="60"/>
      <c r="BW147" s="60"/>
      <c r="BX147" s="59"/>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59"/>
      <c r="DG147" s="60"/>
      <c r="DH147" s="60"/>
      <c r="DI147" s="60"/>
      <c r="DJ147" s="60"/>
      <c r="DK147" s="60"/>
      <c r="DL147" s="59"/>
      <c r="DM147" s="60"/>
      <c r="DN147" s="60"/>
      <c r="DO147" s="60"/>
      <c r="DP147" s="60"/>
      <c r="DQ147" s="60"/>
    </row>
    <row r="148" spans="1:121" ht="25.5" customHeight="1" x14ac:dyDescent="0.2">
      <c r="A148" s="58"/>
      <c r="B148" s="59"/>
      <c r="C148" s="60"/>
      <c r="D148" s="59"/>
      <c r="E148" s="60"/>
      <c r="F148" s="59"/>
      <c r="G148" s="60"/>
      <c r="H148" s="60"/>
      <c r="I148" s="60"/>
      <c r="J148" s="60"/>
      <c r="K148" s="60"/>
      <c r="L148" s="60"/>
      <c r="M148" s="60"/>
      <c r="N148" s="60"/>
      <c r="O148" s="60"/>
      <c r="P148" s="60"/>
      <c r="Q148" s="60"/>
      <c r="R148" s="60"/>
      <c r="S148" s="60"/>
      <c r="T148" s="60"/>
      <c r="U148" s="60"/>
      <c r="V148" s="60"/>
      <c r="W148" s="60"/>
      <c r="X148" s="60"/>
      <c r="Y148" s="60"/>
      <c r="Z148" s="60"/>
      <c r="AA148" s="60"/>
      <c r="AB148" s="59"/>
      <c r="AC148" s="60"/>
      <c r="AD148" s="59"/>
      <c r="AE148" s="60"/>
      <c r="AF148" s="59"/>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1"/>
      <c r="BF148" s="61"/>
      <c r="BG148" s="61"/>
      <c r="BH148" s="62"/>
      <c r="BI148" s="60"/>
      <c r="BJ148" s="60"/>
      <c r="BK148" s="60"/>
      <c r="BL148" s="59"/>
      <c r="BM148" s="60"/>
      <c r="BN148" s="60"/>
      <c r="BO148" s="60"/>
      <c r="BP148" s="59"/>
      <c r="BQ148" s="60"/>
      <c r="BR148" s="60"/>
      <c r="BS148" s="60"/>
      <c r="BT148" s="59"/>
      <c r="BU148" s="60"/>
      <c r="BV148" s="60"/>
      <c r="BW148" s="60"/>
      <c r="BX148" s="59"/>
      <c r="BY148" s="60"/>
      <c r="BZ148" s="60"/>
      <c r="CA148" s="60"/>
      <c r="CB148" s="60"/>
      <c r="CC148" s="60"/>
      <c r="CD148" s="60"/>
      <c r="CE148" s="60"/>
      <c r="CF148" s="60"/>
      <c r="CG148" s="60"/>
      <c r="CH148" s="60"/>
      <c r="CI148" s="60"/>
      <c r="CJ148" s="60"/>
      <c r="CK148" s="60"/>
      <c r="CL148" s="60"/>
      <c r="CM148" s="60"/>
      <c r="CN148" s="60"/>
      <c r="CO148" s="60"/>
      <c r="CP148" s="60"/>
      <c r="CQ148" s="60"/>
      <c r="CR148" s="60"/>
      <c r="CS148" s="60"/>
      <c r="CT148" s="60"/>
      <c r="CU148" s="60"/>
      <c r="CV148" s="60"/>
      <c r="CW148" s="60"/>
      <c r="CX148" s="60"/>
      <c r="CY148" s="60"/>
      <c r="CZ148" s="60"/>
      <c r="DA148" s="60"/>
      <c r="DB148" s="60"/>
      <c r="DC148" s="60"/>
      <c r="DD148" s="60"/>
      <c r="DE148" s="60"/>
      <c r="DF148" s="59"/>
      <c r="DG148" s="60"/>
      <c r="DH148" s="60"/>
      <c r="DI148" s="60"/>
      <c r="DJ148" s="60"/>
      <c r="DK148" s="60"/>
      <c r="DL148" s="59"/>
      <c r="DM148" s="60"/>
      <c r="DN148" s="60"/>
      <c r="DO148" s="60"/>
      <c r="DP148" s="60"/>
      <c r="DQ148" s="60"/>
    </row>
    <row r="149" spans="1:121" ht="25.5" customHeight="1" x14ac:dyDescent="0.2">
      <c r="A149" s="58"/>
      <c r="B149" s="59"/>
      <c r="C149" s="60"/>
      <c r="D149" s="59"/>
      <c r="E149" s="60"/>
      <c r="F149" s="59"/>
      <c r="G149" s="60"/>
      <c r="H149" s="60"/>
      <c r="I149" s="60"/>
      <c r="J149" s="60"/>
      <c r="K149" s="60"/>
      <c r="L149" s="60"/>
      <c r="M149" s="60"/>
      <c r="N149" s="60"/>
      <c r="O149" s="60"/>
      <c r="P149" s="60"/>
      <c r="Q149" s="60"/>
      <c r="R149" s="60"/>
      <c r="S149" s="60"/>
      <c r="T149" s="60"/>
      <c r="U149" s="60"/>
      <c r="V149" s="60"/>
      <c r="W149" s="60"/>
      <c r="X149" s="60"/>
      <c r="Y149" s="60"/>
      <c r="Z149" s="60"/>
      <c r="AA149" s="60"/>
      <c r="AB149" s="59"/>
      <c r="AC149" s="60"/>
      <c r="AD149" s="59"/>
      <c r="AE149" s="60"/>
      <c r="AF149" s="59"/>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1"/>
      <c r="BF149" s="61"/>
      <c r="BG149" s="61"/>
      <c r="BH149" s="62"/>
      <c r="BI149" s="60"/>
      <c r="BJ149" s="60"/>
      <c r="BK149" s="60"/>
      <c r="BL149" s="59"/>
      <c r="BM149" s="60"/>
      <c r="BN149" s="60"/>
      <c r="BO149" s="60"/>
      <c r="BP149" s="59"/>
      <c r="BQ149" s="60"/>
      <c r="BR149" s="60"/>
      <c r="BS149" s="60"/>
      <c r="BT149" s="59"/>
      <c r="BU149" s="60"/>
      <c r="BV149" s="60"/>
      <c r="BW149" s="60"/>
      <c r="BX149" s="59"/>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59"/>
      <c r="DG149" s="60"/>
      <c r="DH149" s="60"/>
      <c r="DI149" s="60"/>
      <c r="DJ149" s="60"/>
      <c r="DK149" s="60"/>
      <c r="DL149" s="59"/>
      <c r="DM149" s="60"/>
      <c r="DN149" s="60"/>
      <c r="DO149" s="60"/>
      <c r="DP149" s="60"/>
      <c r="DQ149" s="60"/>
    </row>
    <row r="150" spans="1:121" ht="25.5" customHeight="1" x14ac:dyDescent="0.2">
      <c r="A150" s="58"/>
      <c r="B150" s="59"/>
      <c r="C150" s="60"/>
      <c r="D150" s="59"/>
      <c r="E150" s="60"/>
      <c r="F150" s="59"/>
      <c r="G150" s="60"/>
      <c r="H150" s="60"/>
      <c r="I150" s="60"/>
      <c r="J150" s="60"/>
      <c r="K150" s="60"/>
      <c r="L150" s="60"/>
      <c r="M150" s="60"/>
      <c r="N150" s="60"/>
      <c r="O150" s="60"/>
      <c r="P150" s="60"/>
      <c r="Q150" s="60"/>
      <c r="R150" s="60"/>
      <c r="S150" s="60"/>
      <c r="T150" s="60"/>
      <c r="U150" s="60"/>
      <c r="V150" s="60"/>
      <c r="W150" s="60"/>
      <c r="X150" s="60"/>
      <c r="Y150" s="60"/>
      <c r="Z150" s="60"/>
      <c r="AA150" s="60"/>
      <c r="AB150" s="59"/>
      <c r="AC150" s="60"/>
      <c r="AD150" s="59"/>
      <c r="AE150" s="60"/>
      <c r="AF150" s="59"/>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1"/>
      <c r="BF150" s="61"/>
      <c r="BG150" s="61"/>
      <c r="BH150" s="62"/>
      <c r="BI150" s="60"/>
      <c r="BJ150" s="60"/>
      <c r="BK150" s="60"/>
      <c r="BL150" s="59"/>
      <c r="BM150" s="60"/>
      <c r="BN150" s="60"/>
      <c r="BO150" s="60"/>
      <c r="BP150" s="59"/>
      <c r="BQ150" s="60"/>
      <c r="BR150" s="60"/>
      <c r="BS150" s="60"/>
      <c r="BT150" s="59"/>
      <c r="BU150" s="60"/>
      <c r="BV150" s="60"/>
      <c r="BW150" s="60"/>
      <c r="BX150" s="59"/>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59"/>
      <c r="DG150" s="60"/>
      <c r="DH150" s="60"/>
      <c r="DI150" s="60"/>
      <c r="DJ150" s="60"/>
      <c r="DK150" s="60"/>
      <c r="DL150" s="59"/>
      <c r="DM150" s="60"/>
      <c r="DN150" s="60"/>
      <c r="DO150" s="60"/>
      <c r="DP150" s="60"/>
      <c r="DQ150" s="60"/>
    </row>
    <row r="151" spans="1:121" ht="25.5" customHeight="1" x14ac:dyDescent="0.2">
      <c r="A151" s="58"/>
      <c r="B151" s="59"/>
      <c r="C151" s="60"/>
      <c r="D151" s="59"/>
      <c r="E151" s="60"/>
      <c r="F151" s="59"/>
      <c r="G151" s="60"/>
      <c r="H151" s="60"/>
      <c r="I151" s="60"/>
      <c r="J151" s="60"/>
      <c r="K151" s="60"/>
      <c r="L151" s="60"/>
      <c r="M151" s="60"/>
      <c r="N151" s="60"/>
      <c r="O151" s="60"/>
      <c r="P151" s="60"/>
      <c r="Q151" s="60"/>
      <c r="R151" s="60"/>
      <c r="S151" s="60"/>
      <c r="T151" s="60"/>
      <c r="U151" s="60"/>
      <c r="V151" s="60"/>
      <c r="W151" s="60"/>
      <c r="X151" s="60"/>
      <c r="Y151" s="60"/>
      <c r="Z151" s="60"/>
      <c r="AA151" s="60"/>
      <c r="AB151" s="59"/>
      <c r="AC151" s="60"/>
      <c r="AD151" s="59"/>
      <c r="AE151" s="60"/>
      <c r="AF151" s="59"/>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1"/>
      <c r="BF151" s="61"/>
      <c r="BG151" s="61"/>
      <c r="BH151" s="62"/>
      <c r="BI151" s="60"/>
      <c r="BJ151" s="60"/>
      <c r="BK151" s="60"/>
      <c r="BL151" s="59"/>
      <c r="BM151" s="60"/>
      <c r="BN151" s="60"/>
      <c r="BO151" s="60"/>
      <c r="BP151" s="59"/>
      <c r="BQ151" s="60"/>
      <c r="BR151" s="60"/>
      <c r="BS151" s="60"/>
      <c r="BT151" s="59"/>
      <c r="BU151" s="60"/>
      <c r="BV151" s="60"/>
      <c r="BW151" s="60"/>
      <c r="BX151" s="59"/>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59"/>
      <c r="DG151" s="60"/>
      <c r="DH151" s="60"/>
      <c r="DI151" s="60"/>
      <c r="DJ151" s="60"/>
      <c r="DK151" s="60"/>
      <c r="DL151" s="59"/>
      <c r="DM151" s="60"/>
      <c r="DN151" s="60"/>
      <c r="DO151" s="60"/>
      <c r="DP151" s="60"/>
      <c r="DQ151" s="60"/>
    </row>
    <row r="152" spans="1:121" ht="25.5" customHeight="1" x14ac:dyDescent="0.2">
      <c r="A152" s="58"/>
      <c r="B152" s="59"/>
      <c r="C152" s="60"/>
      <c r="D152" s="59"/>
      <c r="E152" s="60"/>
      <c r="F152" s="59"/>
      <c r="G152" s="60"/>
      <c r="H152" s="60"/>
      <c r="I152" s="60"/>
      <c r="J152" s="60"/>
      <c r="K152" s="60"/>
      <c r="L152" s="60"/>
      <c r="M152" s="60"/>
      <c r="N152" s="60"/>
      <c r="O152" s="60"/>
      <c r="P152" s="60"/>
      <c r="Q152" s="60"/>
      <c r="R152" s="60"/>
      <c r="S152" s="60"/>
      <c r="T152" s="60"/>
      <c r="U152" s="60"/>
      <c r="V152" s="60"/>
      <c r="W152" s="60"/>
      <c r="X152" s="60"/>
      <c r="Y152" s="60"/>
      <c r="Z152" s="60"/>
      <c r="AA152" s="60"/>
      <c r="AB152" s="59"/>
      <c r="AC152" s="60"/>
      <c r="AD152" s="59"/>
      <c r="AE152" s="60"/>
      <c r="AF152" s="59"/>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1"/>
      <c r="BF152" s="61"/>
      <c r="BG152" s="61"/>
      <c r="BH152" s="62"/>
      <c r="BI152" s="60"/>
      <c r="BJ152" s="60"/>
      <c r="BK152" s="60"/>
      <c r="BL152" s="59"/>
      <c r="BM152" s="60"/>
      <c r="BN152" s="60"/>
      <c r="BO152" s="60"/>
      <c r="BP152" s="59"/>
      <c r="BQ152" s="60"/>
      <c r="BR152" s="60"/>
      <c r="BS152" s="60"/>
      <c r="BT152" s="59"/>
      <c r="BU152" s="60"/>
      <c r="BV152" s="60"/>
      <c r="BW152" s="60"/>
      <c r="BX152" s="59"/>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59"/>
      <c r="DG152" s="60"/>
      <c r="DH152" s="60"/>
      <c r="DI152" s="60"/>
      <c r="DJ152" s="60"/>
      <c r="DK152" s="60"/>
      <c r="DL152" s="59"/>
      <c r="DM152" s="60"/>
      <c r="DN152" s="60"/>
      <c r="DO152" s="60"/>
      <c r="DP152" s="60"/>
      <c r="DQ152" s="60"/>
    </row>
    <row r="153" spans="1:121" ht="25.5" customHeight="1" x14ac:dyDescent="0.2">
      <c r="A153" s="58"/>
      <c r="B153" s="59"/>
      <c r="C153" s="60"/>
      <c r="D153" s="59"/>
      <c r="E153" s="60"/>
      <c r="F153" s="59"/>
      <c r="G153" s="60"/>
      <c r="H153" s="60"/>
      <c r="I153" s="60"/>
      <c r="J153" s="60"/>
      <c r="K153" s="60"/>
      <c r="L153" s="60"/>
      <c r="M153" s="60"/>
      <c r="N153" s="60"/>
      <c r="O153" s="60"/>
      <c r="P153" s="60"/>
      <c r="Q153" s="60"/>
      <c r="R153" s="60"/>
      <c r="S153" s="60"/>
      <c r="T153" s="60"/>
      <c r="U153" s="60"/>
      <c r="V153" s="60"/>
      <c r="W153" s="60"/>
      <c r="X153" s="60"/>
      <c r="Y153" s="60"/>
      <c r="Z153" s="60"/>
      <c r="AA153" s="60"/>
      <c r="AB153" s="59"/>
      <c r="AC153" s="60"/>
      <c r="AD153" s="59"/>
      <c r="AE153" s="60"/>
      <c r="AF153" s="59"/>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1"/>
      <c r="BF153" s="61"/>
      <c r="BG153" s="61"/>
      <c r="BH153" s="62"/>
      <c r="BI153" s="60"/>
      <c r="BJ153" s="60"/>
      <c r="BK153" s="60"/>
      <c r="BL153" s="59"/>
      <c r="BM153" s="60"/>
      <c r="BN153" s="60"/>
      <c r="BO153" s="60"/>
      <c r="BP153" s="59"/>
      <c r="BQ153" s="60"/>
      <c r="BR153" s="60"/>
      <c r="BS153" s="60"/>
      <c r="BT153" s="59"/>
      <c r="BU153" s="60"/>
      <c r="BV153" s="60"/>
      <c r="BW153" s="60"/>
      <c r="BX153" s="59"/>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59"/>
      <c r="DG153" s="60"/>
      <c r="DH153" s="60"/>
      <c r="DI153" s="60"/>
      <c r="DJ153" s="60"/>
      <c r="DK153" s="60"/>
      <c r="DL153" s="59"/>
      <c r="DM153" s="60"/>
      <c r="DN153" s="60"/>
      <c r="DO153" s="60"/>
      <c r="DP153" s="60"/>
      <c r="DQ153" s="60"/>
    </row>
    <row r="154" spans="1:121" ht="25.5" customHeight="1" x14ac:dyDescent="0.2">
      <c r="A154" s="58"/>
      <c r="B154" s="59"/>
      <c r="C154" s="60"/>
      <c r="D154" s="59"/>
      <c r="E154" s="60"/>
      <c r="F154" s="59"/>
      <c r="G154" s="60"/>
      <c r="H154" s="60"/>
      <c r="I154" s="60"/>
      <c r="J154" s="60"/>
      <c r="K154" s="60"/>
      <c r="L154" s="60"/>
      <c r="M154" s="60"/>
      <c r="N154" s="60"/>
      <c r="O154" s="60"/>
      <c r="P154" s="60"/>
      <c r="Q154" s="60"/>
      <c r="R154" s="60"/>
      <c r="S154" s="60"/>
      <c r="T154" s="60"/>
      <c r="U154" s="60"/>
      <c r="V154" s="60"/>
      <c r="W154" s="60"/>
      <c r="X154" s="60"/>
      <c r="Y154" s="60"/>
      <c r="Z154" s="60"/>
      <c r="AA154" s="60"/>
      <c r="AB154" s="59"/>
      <c r="AC154" s="60"/>
      <c r="AD154" s="59"/>
      <c r="AE154" s="60"/>
      <c r="AF154" s="59"/>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1"/>
      <c r="BF154" s="61"/>
      <c r="BG154" s="61"/>
      <c r="BH154" s="62"/>
      <c r="BI154" s="60"/>
      <c r="BJ154" s="60"/>
      <c r="BK154" s="60"/>
      <c r="BL154" s="59"/>
      <c r="BM154" s="60"/>
      <c r="BN154" s="60"/>
      <c r="BO154" s="60"/>
      <c r="BP154" s="59"/>
      <c r="BQ154" s="60"/>
      <c r="BR154" s="60"/>
      <c r="BS154" s="60"/>
      <c r="BT154" s="59"/>
      <c r="BU154" s="60"/>
      <c r="BV154" s="60"/>
      <c r="BW154" s="60"/>
      <c r="BX154" s="59"/>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59"/>
      <c r="DG154" s="60"/>
      <c r="DH154" s="60"/>
      <c r="DI154" s="60"/>
      <c r="DJ154" s="60"/>
      <c r="DK154" s="60"/>
      <c r="DL154" s="59"/>
      <c r="DM154" s="60"/>
      <c r="DN154" s="60"/>
      <c r="DO154" s="60"/>
      <c r="DP154" s="60"/>
      <c r="DQ154" s="60"/>
    </row>
    <row r="155" spans="1:121" ht="25.5" customHeight="1" x14ac:dyDescent="0.2">
      <c r="A155" s="58"/>
      <c r="B155" s="59"/>
      <c r="C155" s="60"/>
      <c r="D155" s="59"/>
      <c r="E155" s="60"/>
      <c r="F155" s="59"/>
      <c r="G155" s="60"/>
      <c r="H155" s="60"/>
      <c r="I155" s="60"/>
      <c r="J155" s="60"/>
      <c r="K155" s="60"/>
      <c r="L155" s="60"/>
      <c r="M155" s="60"/>
      <c r="N155" s="60"/>
      <c r="O155" s="60"/>
      <c r="P155" s="60"/>
      <c r="Q155" s="60"/>
      <c r="R155" s="60"/>
      <c r="S155" s="60"/>
      <c r="T155" s="60"/>
      <c r="U155" s="60"/>
      <c r="V155" s="60"/>
      <c r="W155" s="60"/>
      <c r="X155" s="60"/>
      <c r="Y155" s="60"/>
      <c r="Z155" s="60"/>
      <c r="AA155" s="60"/>
      <c r="AB155" s="59"/>
      <c r="AC155" s="60"/>
      <c r="AD155" s="59"/>
      <c r="AE155" s="60"/>
      <c r="AF155" s="59"/>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1"/>
      <c r="BF155" s="61"/>
      <c r="BG155" s="61"/>
      <c r="BH155" s="62"/>
      <c r="BI155" s="60"/>
      <c r="BJ155" s="60"/>
      <c r="BK155" s="60"/>
      <c r="BL155" s="59"/>
      <c r="BM155" s="60"/>
      <c r="BN155" s="60"/>
      <c r="BO155" s="60"/>
      <c r="BP155" s="59"/>
      <c r="BQ155" s="60"/>
      <c r="BR155" s="60"/>
      <c r="BS155" s="60"/>
      <c r="BT155" s="59"/>
      <c r="BU155" s="60"/>
      <c r="BV155" s="60"/>
      <c r="BW155" s="60"/>
      <c r="BX155" s="59"/>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59"/>
      <c r="DG155" s="60"/>
      <c r="DH155" s="60"/>
      <c r="DI155" s="60"/>
      <c r="DJ155" s="60"/>
      <c r="DK155" s="60"/>
      <c r="DL155" s="59"/>
      <c r="DM155" s="60"/>
      <c r="DN155" s="60"/>
      <c r="DO155" s="60"/>
      <c r="DP155" s="60"/>
      <c r="DQ155" s="60"/>
    </row>
    <row r="156" spans="1:121" ht="25.5" customHeight="1" x14ac:dyDescent="0.2">
      <c r="A156" s="58"/>
      <c r="B156" s="59"/>
      <c r="C156" s="60"/>
      <c r="D156" s="59"/>
      <c r="E156" s="60"/>
      <c r="F156" s="59"/>
      <c r="G156" s="60"/>
      <c r="H156" s="60"/>
      <c r="I156" s="60"/>
      <c r="J156" s="60"/>
      <c r="K156" s="60"/>
      <c r="L156" s="60"/>
      <c r="M156" s="60"/>
      <c r="N156" s="60"/>
      <c r="O156" s="60"/>
      <c r="P156" s="60"/>
      <c r="Q156" s="60"/>
      <c r="R156" s="60"/>
      <c r="S156" s="60"/>
      <c r="T156" s="60"/>
      <c r="U156" s="60"/>
      <c r="V156" s="60"/>
      <c r="W156" s="60"/>
      <c r="X156" s="60"/>
      <c r="Y156" s="60"/>
      <c r="Z156" s="60"/>
      <c r="AA156" s="60"/>
      <c r="AB156" s="59"/>
      <c r="AC156" s="60"/>
      <c r="AD156" s="59"/>
      <c r="AE156" s="60"/>
      <c r="AF156" s="59"/>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1"/>
      <c r="BF156" s="61"/>
      <c r="BG156" s="61"/>
      <c r="BH156" s="62"/>
      <c r="BI156" s="60"/>
      <c r="BJ156" s="60"/>
      <c r="BK156" s="60"/>
      <c r="BL156" s="59"/>
      <c r="BM156" s="60"/>
      <c r="BN156" s="60"/>
      <c r="BO156" s="60"/>
      <c r="BP156" s="59"/>
      <c r="BQ156" s="60"/>
      <c r="BR156" s="60"/>
      <c r="BS156" s="60"/>
      <c r="BT156" s="59"/>
      <c r="BU156" s="60"/>
      <c r="BV156" s="60"/>
      <c r="BW156" s="60"/>
      <c r="BX156" s="59"/>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59"/>
      <c r="DG156" s="60"/>
      <c r="DH156" s="60"/>
      <c r="DI156" s="60"/>
      <c r="DJ156" s="60"/>
      <c r="DK156" s="60"/>
      <c r="DL156" s="59"/>
      <c r="DM156" s="60"/>
      <c r="DN156" s="60"/>
      <c r="DO156" s="60"/>
      <c r="DP156" s="60"/>
      <c r="DQ156" s="60"/>
    </row>
    <row r="157" spans="1:121" ht="25.5" customHeight="1" x14ac:dyDescent="0.2">
      <c r="A157" s="58"/>
      <c r="B157" s="59"/>
      <c r="C157" s="60"/>
      <c r="D157" s="59"/>
      <c r="E157" s="60"/>
      <c r="F157" s="59"/>
      <c r="G157" s="60"/>
      <c r="H157" s="60"/>
      <c r="I157" s="60"/>
      <c r="J157" s="60"/>
      <c r="K157" s="60"/>
      <c r="L157" s="60"/>
      <c r="M157" s="60"/>
      <c r="N157" s="60"/>
      <c r="O157" s="60"/>
      <c r="P157" s="60"/>
      <c r="Q157" s="60"/>
      <c r="R157" s="60"/>
      <c r="S157" s="60"/>
      <c r="T157" s="60"/>
      <c r="U157" s="60"/>
      <c r="V157" s="60"/>
      <c r="W157" s="60"/>
      <c r="X157" s="60"/>
      <c r="Y157" s="60"/>
      <c r="Z157" s="60"/>
      <c r="AA157" s="60"/>
      <c r="AB157" s="59"/>
      <c r="AC157" s="60"/>
      <c r="AD157" s="59"/>
      <c r="AE157" s="60"/>
      <c r="AF157" s="59"/>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1"/>
      <c r="BF157" s="61"/>
      <c r="BG157" s="61"/>
      <c r="BH157" s="62"/>
      <c r="BI157" s="60"/>
      <c r="BJ157" s="60"/>
      <c r="BK157" s="60"/>
      <c r="BL157" s="59"/>
      <c r="BM157" s="60"/>
      <c r="BN157" s="60"/>
      <c r="BO157" s="60"/>
      <c r="BP157" s="59"/>
      <c r="BQ157" s="60"/>
      <c r="BR157" s="60"/>
      <c r="BS157" s="60"/>
      <c r="BT157" s="59"/>
      <c r="BU157" s="60"/>
      <c r="BV157" s="60"/>
      <c r="BW157" s="60"/>
      <c r="BX157" s="59"/>
      <c r="BY157" s="60"/>
      <c r="BZ157" s="60"/>
      <c r="CA157" s="60"/>
      <c r="CB157" s="60"/>
      <c r="CC157" s="60"/>
      <c r="CD157" s="60"/>
      <c r="CE157" s="60"/>
      <c r="CF157" s="60"/>
      <c r="CG157" s="60"/>
      <c r="CH157" s="60"/>
      <c r="CI157" s="60"/>
      <c r="CJ157" s="60"/>
      <c r="CK157" s="60"/>
      <c r="CL157" s="60"/>
      <c r="CM157" s="60"/>
      <c r="CN157" s="60"/>
      <c r="CO157" s="60"/>
      <c r="CP157" s="60"/>
      <c r="CQ157" s="60"/>
      <c r="CR157" s="60"/>
      <c r="CS157" s="60"/>
      <c r="CT157" s="60"/>
      <c r="CU157" s="60"/>
      <c r="CV157" s="60"/>
      <c r="CW157" s="60"/>
      <c r="CX157" s="60"/>
      <c r="CY157" s="60"/>
      <c r="CZ157" s="60"/>
      <c r="DA157" s="60"/>
      <c r="DB157" s="60"/>
      <c r="DC157" s="60"/>
      <c r="DD157" s="60"/>
      <c r="DE157" s="60"/>
      <c r="DF157" s="59"/>
      <c r="DG157" s="60"/>
      <c r="DH157" s="60"/>
      <c r="DI157" s="60"/>
      <c r="DJ157" s="60"/>
      <c r="DK157" s="60"/>
      <c r="DL157" s="59"/>
      <c r="DM157" s="60"/>
      <c r="DN157" s="60"/>
      <c r="DO157" s="60"/>
      <c r="DP157" s="60"/>
      <c r="DQ157" s="60"/>
    </row>
    <row r="158" spans="1:121" ht="25.5" customHeight="1" x14ac:dyDescent="0.2">
      <c r="A158" s="58"/>
      <c r="B158" s="59"/>
      <c r="C158" s="60"/>
      <c r="D158" s="59"/>
      <c r="E158" s="60"/>
      <c r="F158" s="59"/>
      <c r="G158" s="60"/>
      <c r="H158" s="60"/>
      <c r="I158" s="60"/>
      <c r="J158" s="60"/>
      <c r="K158" s="60"/>
      <c r="L158" s="60"/>
      <c r="M158" s="60"/>
      <c r="N158" s="60"/>
      <c r="O158" s="60"/>
      <c r="P158" s="60"/>
      <c r="Q158" s="60"/>
      <c r="R158" s="60"/>
      <c r="S158" s="60"/>
      <c r="T158" s="60"/>
      <c r="U158" s="60"/>
      <c r="V158" s="60"/>
      <c r="W158" s="60"/>
      <c r="X158" s="60"/>
      <c r="Y158" s="60"/>
      <c r="Z158" s="60"/>
      <c r="AA158" s="60"/>
      <c r="AB158" s="59"/>
      <c r="AC158" s="60"/>
      <c r="AD158" s="59"/>
      <c r="AE158" s="60"/>
      <c r="AF158" s="59"/>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1"/>
      <c r="BF158" s="61"/>
      <c r="BG158" s="61"/>
      <c r="BH158" s="62"/>
      <c r="BI158" s="60"/>
      <c r="BJ158" s="60"/>
      <c r="BK158" s="60"/>
      <c r="BL158" s="59"/>
      <c r="BM158" s="60"/>
      <c r="BN158" s="60"/>
      <c r="BO158" s="60"/>
      <c r="BP158" s="59"/>
      <c r="BQ158" s="60"/>
      <c r="BR158" s="60"/>
      <c r="BS158" s="60"/>
      <c r="BT158" s="59"/>
      <c r="BU158" s="60"/>
      <c r="BV158" s="60"/>
      <c r="BW158" s="60"/>
      <c r="BX158" s="59"/>
      <c r="BY158" s="60"/>
      <c r="BZ158" s="60"/>
      <c r="CA158" s="60"/>
      <c r="CB158" s="60"/>
      <c r="CC158" s="60"/>
      <c r="CD158" s="60"/>
      <c r="CE158" s="60"/>
      <c r="CF158" s="60"/>
      <c r="CG158" s="60"/>
      <c r="CH158" s="60"/>
      <c r="CI158" s="60"/>
      <c r="CJ158" s="60"/>
      <c r="CK158" s="60"/>
      <c r="CL158" s="60"/>
      <c r="CM158" s="60"/>
      <c r="CN158" s="60"/>
      <c r="CO158" s="60"/>
      <c r="CP158" s="60"/>
      <c r="CQ158" s="60"/>
      <c r="CR158" s="60"/>
      <c r="CS158" s="60"/>
      <c r="CT158" s="60"/>
      <c r="CU158" s="60"/>
      <c r="CV158" s="60"/>
      <c r="CW158" s="60"/>
      <c r="CX158" s="60"/>
      <c r="CY158" s="60"/>
      <c r="CZ158" s="60"/>
      <c r="DA158" s="60"/>
      <c r="DB158" s="60"/>
      <c r="DC158" s="60"/>
      <c r="DD158" s="60"/>
      <c r="DE158" s="60"/>
      <c r="DF158" s="59"/>
      <c r="DG158" s="60"/>
      <c r="DH158" s="60"/>
      <c r="DI158" s="60"/>
      <c r="DJ158" s="60"/>
      <c r="DK158" s="60"/>
      <c r="DL158" s="59"/>
      <c r="DM158" s="60"/>
      <c r="DN158" s="60"/>
      <c r="DO158" s="60"/>
      <c r="DP158" s="60"/>
      <c r="DQ158" s="60"/>
    </row>
    <row r="159" spans="1:121" ht="25.5" customHeight="1" x14ac:dyDescent="0.2">
      <c r="A159" s="58"/>
      <c r="B159" s="59"/>
      <c r="C159" s="60"/>
      <c r="D159" s="59"/>
      <c r="E159" s="60"/>
      <c r="F159" s="59"/>
      <c r="G159" s="60"/>
      <c r="H159" s="60"/>
      <c r="I159" s="60"/>
      <c r="J159" s="60"/>
      <c r="K159" s="60"/>
      <c r="L159" s="60"/>
      <c r="M159" s="60"/>
      <c r="N159" s="60"/>
      <c r="O159" s="60"/>
      <c r="P159" s="60"/>
      <c r="Q159" s="60"/>
      <c r="R159" s="60"/>
      <c r="S159" s="60"/>
      <c r="T159" s="60"/>
      <c r="U159" s="60"/>
      <c r="V159" s="60"/>
      <c r="W159" s="60"/>
      <c r="X159" s="60"/>
      <c r="Y159" s="60"/>
      <c r="Z159" s="60"/>
      <c r="AA159" s="60"/>
      <c r="AB159" s="59"/>
      <c r="AC159" s="60"/>
      <c r="AD159" s="59"/>
      <c r="AE159" s="60"/>
      <c r="AF159" s="59"/>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1"/>
      <c r="BF159" s="61"/>
      <c r="BG159" s="61"/>
      <c r="BH159" s="62"/>
      <c r="BI159" s="60"/>
      <c r="BJ159" s="60"/>
      <c r="BK159" s="60"/>
      <c r="BL159" s="59"/>
      <c r="BM159" s="60"/>
      <c r="BN159" s="60"/>
      <c r="BO159" s="60"/>
      <c r="BP159" s="59"/>
      <c r="BQ159" s="60"/>
      <c r="BR159" s="60"/>
      <c r="BS159" s="60"/>
      <c r="BT159" s="59"/>
      <c r="BU159" s="60"/>
      <c r="BV159" s="60"/>
      <c r="BW159" s="60"/>
      <c r="BX159" s="59"/>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59"/>
      <c r="DG159" s="60"/>
      <c r="DH159" s="60"/>
      <c r="DI159" s="60"/>
      <c r="DJ159" s="60"/>
      <c r="DK159" s="60"/>
      <c r="DL159" s="59"/>
      <c r="DM159" s="60"/>
      <c r="DN159" s="60"/>
      <c r="DO159" s="60"/>
      <c r="DP159" s="60"/>
      <c r="DQ159" s="60"/>
    </row>
    <row r="160" spans="1:121" ht="25.5" customHeight="1" x14ac:dyDescent="0.2">
      <c r="A160" s="58"/>
      <c r="B160" s="59"/>
      <c r="C160" s="60"/>
      <c r="D160" s="59"/>
      <c r="E160" s="60"/>
      <c r="F160" s="59"/>
      <c r="G160" s="60"/>
      <c r="H160" s="60"/>
      <c r="I160" s="60"/>
      <c r="J160" s="60"/>
      <c r="K160" s="60"/>
      <c r="L160" s="60"/>
      <c r="M160" s="60"/>
      <c r="N160" s="60"/>
      <c r="O160" s="60"/>
      <c r="P160" s="60"/>
      <c r="Q160" s="60"/>
      <c r="R160" s="60"/>
      <c r="S160" s="60"/>
      <c r="T160" s="60"/>
      <c r="U160" s="60"/>
      <c r="V160" s="60"/>
      <c r="W160" s="60"/>
      <c r="X160" s="60"/>
      <c r="Y160" s="60"/>
      <c r="Z160" s="60"/>
      <c r="AA160" s="60"/>
      <c r="AB160" s="59"/>
      <c r="AC160" s="60"/>
      <c r="AD160" s="59"/>
      <c r="AE160" s="60"/>
      <c r="AF160" s="59"/>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1"/>
      <c r="BF160" s="61"/>
      <c r="BG160" s="61"/>
      <c r="BH160" s="62"/>
      <c r="BI160" s="60"/>
      <c r="BJ160" s="60"/>
      <c r="BK160" s="60"/>
      <c r="BL160" s="59"/>
      <c r="BM160" s="60"/>
      <c r="BN160" s="60"/>
      <c r="BO160" s="60"/>
      <c r="BP160" s="59"/>
      <c r="BQ160" s="60"/>
      <c r="BR160" s="60"/>
      <c r="BS160" s="60"/>
      <c r="BT160" s="59"/>
      <c r="BU160" s="60"/>
      <c r="BV160" s="60"/>
      <c r="BW160" s="60"/>
      <c r="BX160" s="59"/>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59"/>
      <c r="DG160" s="60"/>
      <c r="DH160" s="60"/>
      <c r="DI160" s="60"/>
      <c r="DJ160" s="60"/>
      <c r="DK160" s="60"/>
      <c r="DL160" s="59"/>
      <c r="DM160" s="60"/>
      <c r="DN160" s="60"/>
      <c r="DO160" s="60"/>
      <c r="DP160" s="60"/>
      <c r="DQ160" s="60"/>
    </row>
    <row r="161" spans="1:121" ht="25.5" customHeight="1" x14ac:dyDescent="0.2">
      <c r="A161" s="58"/>
      <c r="B161" s="59"/>
      <c r="C161" s="60"/>
      <c r="D161" s="59"/>
      <c r="E161" s="60"/>
      <c r="F161" s="59"/>
      <c r="G161" s="60"/>
      <c r="H161" s="60"/>
      <c r="I161" s="60"/>
      <c r="J161" s="60"/>
      <c r="K161" s="60"/>
      <c r="L161" s="60"/>
      <c r="M161" s="60"/>
      <c r="N161" s="60"/>
      <c r="O161" s="60"/>
      <c r="P161" s="60"/>
      <c r="Q161" s="60"/>
      <c r="R161" s="60"/>
      <c r="S161" s="60"/>
      <c r="T161" s="60"/>
      <c r="U161" s="60"/>
      <c r="V161" s="60"/>
      <c r="W161" s="60"/>
      <c r="X161" s="60"/>
      <c r="Y161" s="60"/>
      <c r="Z161" s="60"/>
      <c r="AA161" s="60"/>
      <c r="AB161" s="59"/>
      <c r="AC161" s="60"/>
      <c r="AD161" s="59"/>
      <c r="AE161" s="60"/>
      <c r="AF161" s="59"/>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1"/>
      <c r="BF161" s="61"/>
      <c r="BG161" s="61"/>
      <c r="BH161" s="62"/>
      <c r="BI161" s="60"/>
      <c r="BJ161" s="60"/>
      <c r="BK161" s="60"/>
      <c r="BL161" s="59"/>
      <c r="BM161" s="60"/>
      <c r="BN161" s="60"/>
      <c r="BO161" s="60"/>
      <c r="BP161" s="59"/>
      <c r="BQ161" s="60"/>
      <c r="BR161" s="60"/>
      <c r="BS161" s="60"/>
      <c r="BT161" s="59"/>
      <c r="BU161" s="60"/>
      <c r="BV161" s="60"/>
      <c r="BW161" s="60"/>
      <c r="BX161" s="59"/>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59"/>
      <c r="DG161" s="60"/>
      <c r="DH161" s="60"/>
      <c r="DI161" s="60"/>
      <c r="DJ161" s="60"/>
      <c r="DK161" s="60"/>
      <c r="DL161" s="59"/>
      <c r="DM161" s="60"/>
      <c r="DN161" s="60"/>
      <c r="DO161" s="60"/>
      <c r="DP161" s="60"/>
      <c r="DQ161" s="60"/>
    </row>
    <row r="162" spans="1:121" ht="25.5" customHeight="1" x14ac:dyDescent="0.2">
      <c r="A162" s="58"/>
      <c r="B162" s="59"/>
      <c r="C162" s="60"/>
      <c r="D162" s="59"/>
      <c r="E162" s="60"/>
      <c r="F162" s="59"/>
      <c r="G162" s="60"/>
      <c r="H162" s="60"/>
      <c r="I162" s="60"/>
      <c r="J162" s="60"/>
      <c r="K162" s="60"/>
      <c r="L162" s="60"/>
      <c r="M162" s="60"/>
      <c r="N162" s="60"/>
      <c r="O162" s="60"/>
      <c r="P162" s="60"/>
      <c r="Q162" s="60"/>
      <c r="R162" s="60"/>
      <c r="S162" s="60"/>
      <c r="T162" s="60"/>
      <c r="U162" s="60"/>
      <c r="V162" s="60"/>
      <c r="W162" s="60"/>
      <c r="X162" s="60"/>
      <c r="Y162" s="60"/>
      <c r="Z162" s="60"/>
      <c r="AA162" s="60"/>
      <c r="AB162" s="59"/>
      <c r="AC162" s="60"/>
      <c r="AD162" s="59"/>
      <c r="AE162" s="60"/>
      <c r="AF162" s="59"/>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1"/>
      <c r="BF162" s="61"/>
      <c r="BG162" s="61"/>
      <c r="BH162" s="62"/>
      <c r="BI162" s="60"/>
      <c r="BJ162" s="60"/>
      <c r="BK162" s="60"/>
      <c r="BL162" s="59"/>
      <c r="BM162" s="60"/>
      <c r="BN162" s="60"/>
      <c r="BO162" s="60"/>
      <c r="BP162" s="59"/>
      <c r="BQ162" s="60"/>
      <c r="BR162" s="60"/>
      <c r="BS162" s="60"/>
      <c r="BT162" s="59"/>
      <c r="BU162" s="60"/>
      <c r="BV162" s="60"/>
      <c r="BW162" s="60"/>
      <c r="BX162" s="59"/>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59"/>
      <c r="DG162" s="60"/>
      <c r="DH162" s="60"/>
      <c r="DI162" s="60"/>
      <c r="DJ162" s="60"/>
      <c r="DK162" s="60"/>
      <c r="DL162" s="59"/>
      <c r="DM162" s="60"/>
      <c r="DN162" s="60"/>
      <c r="DO162" s="60"/>
      <c r="DP162" s="60"/>
      <c r="DQ162" s="60"/>
    </row>
    <row r="163" spans="1:121" ht="25.5" customHeight="1" x14ac:dyDescent="0.2">
      <c r="A163" s="58"/>
      <c r="B163" s="59"/>
      <c r="C163" s="60"/>
      <c r="D163" s="59"/>
      <c r="E163" s="60"/>
      <c r="F163" s="59"/>
      <c r="G163" s="60"/>
      <c r="H163" s="60"/>
      <c r="I163" s="60"/>
      <c r="J163" s="60"/>
      <c r="K163" s="60"/>
      <c r="L163" s="60"/>
      <c r="M163" s="60"/>
      <c r="N163" s="60"/>
      <c r="O163" s="60"/>
      <c r="P163" s="60"/>
      <c r="Q163" s="60"/>
      <c r="R163" s="60"/>
      <c r="S163" s="60"/>
      <c r="T163" s="60"/>
      <c r="U163" s="60"/>
      <c r="V163" s="60"/>
      <c r="W163" s="60"/>
      <c r="X163" s="60"/>
      <c r="Y163" s="60"/>
      <c r="Z163" s="60"/>
      <c r="AA163" s="60"/>
      <c r="AB163" s="59"/>
      <c r="AC163" s="60"/>
      <c r="AD163" s="59"/>
      <c r="AE163" s="60"/>
      <c r="AF163" s="59"/>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1"/>
      <c r="BF163" s="61"/>
      <c r="BG163" s="61"/>
      <c r="BH163" s="62"/>
      <c r="BI163" s="60"/>
      <c r="BJ163" s="60"/>
      <c r="BK163" s="60"/>
      <c r="BL163" s="59"/>
      <c r="BM163" s="60"/>
      <c r="BN163" s="60"/>
      <c r="BO163" s="60"/>
      <c r="BP163" s="59"/>
      <c r="BQ163" s="60"/>
      <c r="BR163" s="60"/>
      <c r="BS163" s="60"/>
      <c r="BT163" s="59"/>
      <c r="BU163" s="60"/>
      <c r="BV163" s="60"/>
      <c r="BW163" s="60"/>
      <c r="BX163" s="59"/>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59"/>
      <c r="DG163" s="60"/>
      <c r="DH163" s="60"/>
      <c r="DI163" s="60"/>
      <c r="DJ163" s="60"/>
      <c r="DK163" s="60"/>
      <c r="DL163" s="59"/>
      <c r="DM163" s="60"/>
      <c r="DN163" s="60"/>
      <c r="DO163" s="60"/>
      <c r="DP163" s="60"/>
      <c r="DQ163" s="60"/>
    </row>
    <row r="164" spans="1:121" ht="25.5" customHeight="1" x14ac:dyDescent="0.2">
      <c r="A164" s="58"/>
      <c r="B164" s="59"/>
      <c r="C164" s="60"/>
      <c r="D164" s="59"/>
      <c r="E164" s="60"/>
      <c r="F164" s="59"/>
      <c r="G164" s="60"/>
      <c r="H164" s="60"/>
      <c r="I164" s="60"/>
      <c r="J164" s="60"/>
      <c r="K164" s="60"/>
      <c r="L164" s="60"/>
      <c r="M164" s="60"/>
      <c r="N164" s="60"/>
      <c r="O164" s="60"/>
      <c r="P164" s="60"/>
      <c r="Q164" s="60"/>
      <c r="R164" s="60"/>
      <c r="S164" s="60"/>
      <c r="T164" s="60"/>
      <c r="U164" s="60"/>
      <c r="V164" s="60"/>
      <c r="W164" s="60"/>
      <c r="X164" s="60"/>
      <c r="Y164" s="60"/>
      <c r="Z164" s="60"/>
      <c r="AA164" s="60"/>
      <c r="AB164" s="59"/>
      <c r="AC164" s="60"/>
      <c r="AD164" s="59"/>
      <c r="AE164" s="60"/>
      <c r="AF164" s="59"/>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1"/>
      <c r="BF164" s="61"/>
      <c r="BG164" s="61"/>
      <c r="BH164" s="62"/>
      <c r="BI164" s="60"/>
      <c r="BJ164" s="60"/>
      <c r="BK164" s="60"/>
      <c r="BL164" s="59"/>
      <c r="BM164" s="60"/>
      <c r="BN164" s="60"/>
      <c r="BO164" s="60"/>
      <c r="BP164" s="59"/>
      <c r="BQ164" s="60"/>
      <c r="BR164" s="60"/>
      <c r="BS164" s="60"/>
      <c r="BT164" s="59"/>
      <c r="BU164" s="60"/>
      <c r="BV164" s="60"/>
      <c r="BW164" s="60"/>
      <c r="BX164" s="59"/>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59"/>
      <c r="DG164" s="60"/>
      <c r="DH164" s="60"/>
      <c r="DI164" s="60"/>
      <c r="DJ164" s="60"/>
      <c r="DK164" s="60"/>
      <c r="DL164" s="59"/>
      <c r="DM164" s="60"/>
      <c r="DN164" s="60"/>
      <c r="DO164" s="60"/>
      <c r="DP164" s="60"/>
      <c r="DQ164" s="60"/>
    </row>
    <row r="165" spans="1:121" ht="25.5" customHeight="1" x14ac:dyDescent="0.2">
      <c r="A165" s="58"/>
      <c r="B165" s="59"/>
      <c r="C165" s="60"/>
      <c r="D165" s="59"/>
      <c r="E165" s="60"/>
      <c r="F165" s="59"/>
      <c r="G165" s="60"/>
      <c r="H165" s="60"/>
      <c r="I165" s="60"/>
      <c r="J165" s="60"/>
      <c r="K165" s="60"/>
      <c r="L165" s="60"/>
      <c r="M165" s="60"/>
      <c r="N165" s="60"/>
      <c r="O165" s="60"/>
      <c r="P165" s="60"/>
      <c r="Q165" s="60"/>
      <c r="R165" s="60"/>
      <c r="S165" s="60"/>
      <c r="T165" s="60"/>
      <c r="U165" s="60"/>
      <c r="V165" s="60"/>
      <c r="W165" s="60"/>
      <c r="X165" s="60"/>
      <c r="Y165" s="60"/>
      <c r="Z165" s="60"/>
      <c r="AA165" s="60"/>
      <c r="AB165" s="59"/>
      <c r="AC165" s="60"/>
      <c r="AD165" s="59"/>
      <c r="AE165" s="60"/>
      <c r="AF165" s="59"/>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1"/>
      <c r="BF165" s="61"/>
      <c r="BG165" s="61"/>
      <c r="BH165" s="62"/>
      <c r="BI165" s="60"/>
      <c r="BJ165" s="60"/>
      <c r="BK165" s="60"/>
      <c r="BL165" s="59"/>
      <c r="BM165" s="60"/>
      <c r="BN165" s="60"/>
      <c r="BO165" s="60"/>
      <c r="BP165" s="59"/>
      <c r="BQ165" s="60"/>
      <c r="BR165" s="60"/>
      <c r="BS165" s="60"/>
      <c r="BT165" s="59"/>
      <c r="BU165" s="60"/>
      <c r="BV165" s="60"/>
      <c r="BW165" s="60"/>
      <c r="BX165" s="59"/>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59"/>
      <c r="DG165" s="60"/>
      <c r="DH165" s="60"/>
      <c r="DI165" s="60"/>
      <c r="DJ165" s="60"/>
      <c r="DK165" s="60"/>
      <c r="DL165" s="59"/>
      <c r="DM165" s="60"/>
      <c r="DN165" s="60"/>
      <c r="DO165" s="60"/>
      <c r="DP165" s="60"/>
      <c r="DQ165" s="60"/>
    </row>
    <row r="166" spans="1:121" ht="25.5" customHeight="1" x14ac:dyDescent="0.2">
      <c r="A166" s="58"/>
      <c r="B166" s="59"/>
      <c r="C166" s="60"/>
      <c r="D166" s="59"/>
      <c r="E166" s="60"/>
      <c r="F166" s="59"/>
      <c r="G166" s="60"/>
      <c r="H166" s="60"/>
      <c r="I166" s="60"/>
      <c r="J166" s="60"/>
      <c r="K166" s="60"/>
      <c r="L166" s="60"/>
      <c r="M166" s="60"/>
      <c r="N166" s="60"/>
      <c r="O166" s="60"/>
      <c r="P166" s="60"/>
      <c r="Q166" s="60"/>
      <c r="R166" s="60"/>
      <c r="S166" s="60"/>
      <c r="T166" s="60"/>
      <c r="U166" s="60"/>
      <c r="V166" s="60"/>
      <c r="W166" s="60"/>
      <c r="X166" s="60"/>
      <c r="Y166" s="60"/>
      <c r="Z166" s="60"/>
      <c r="AA166" s="60"/>
      <c r="AB166" s="59"/>
      <c r="AC166" s="60"/>
      <c r="AD166" s="59"/>
      <c r="AE166" s="60"/>
      <c r="AF166" s="59"/>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1"/>
      <c r="BF166" s="61"/>
      <c r="BG166" s="61"/>
      <c r="BH166" s="62"/>
      <c r="BI166" s="60"/>
      <c r="BJ166" s="60"/>
      <c r="BK166" s="60"/>
      <c r="BL166" s="59"/>
      <c r="BM166" s="60"/>
      <c r="BN166" s="60"/>
      <c r="BO166" s="60"/>
      <c r="BP166" s="59"/>
      <c r="BQ166" s="60"/>
      <c r="BR166" s="60"/>
      <c r="BS166" s="60"/>
      <c r="BT166" s="59"/>
      <c r="BU166" s="60"/>
      <c r="BV166" s="60"/>
      <c r="BW166" s="60"/>
      <c r="BX166" s="59"/>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59"/>
      <c r="DG166" s="60"/>
      <c r="DH166" s="60"/>
      <c r="DI166" s="60"/>
      <c r="DJ166" s="60"/>
      <c r="DK166" s="60"/>
      <c r="DL166" s="59"/>
      <c r="DM166" s="60"/>
      <c r="DN166" s="60"/>
      <c r="DO166" s="60"/>
      <c r="DP166" s="60"/>
      <c r="DQ166" s="60"/>
    </row>
    <row r="167" spans="1:121" ht="25.5" customHeight="1" x14ac:dyDescent="0.2">
      <c r="A167" s="58"/>
      <c r="B167" s="59"/>
      <c r="C167" s="60"/>
      <c r="D167" s="59"/>
      <c r="E167" s="60"/>
      <c r="F167" s="59"/>
      <c r="G167" s="60"/>
      <c r="H167" s="60"/>
      <c r="I167" s="60"/>
      <c r="J167" s="60"/>
      <c r="K167" s="60"/>
      <c r="L167" s="60"/>
      <c r="M167" s="60"/>
      <c r="N167" s="60"/>
      <c r="O167" s="60"/>
      <c r="P167" s="60"/>
      <c r="Q167" s="60"/>
      <c r="R167" s="60"/>
      <c r="S167" s="60"/>
      <c r="T167" s="60"/>
      <c r="U167" s="60"/>
      <c r="V167" s="60"/>
      <c r="W167" s="60"/>
      <c r="X167" s="60"/>
      <c r="Y167" s="60"/>
      <c r="Z167" s="60"/>
      <c r="AA167" s="60"/>
      <c r="AB167" s="59"/>
      <c r="AC167" s="60"/>
      <c r="AD167" s="59"/>
      <c r="AE167" s="60"/>
      <c r="AF167" s="59"/>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1"/>
      <c r="BF167" s="61"/>
      <c r="BG167" s="61"/>
      <c r="BH167" s="62"/>
      <c r="BI167" s="60"/>
      <c r="BJ167" s="60"/>
      <c r="BK167" s="60"/>
      <c r="BL167" s="59"/>
      <c r="BM167" s="60"/>
      <c r="BN167" s="60"/>
      <c r="BO167" s="60"/>
      <c r="BP167" s="59"/>
      <c r="BQ167" s="60"/>
      <c r="BR167" s="60"/>
      <c r="BS167" s="60"/>
      <c r="BT167" s="59"/>
      <c r="BU167" s="60"/>
      <c r="BV167" s="60"/>
      <c r="BW167" s="60"/>
      <c r="BX167" s="59"/>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59"/>
      <c r="DG167" s="60"/>
      <c r="DH167" s="60"/>
      <c r="DI167" s="60"/>
      <c r="DJ167" s="60"/>
      <c r="DK167" s="60"/>
      <c r="DL167" s="59"/>
      <c r="DM167" s="60"/>
      <c r="DN167" s="60"/>
      <c r="DO167" s="60"/>
      <c r="DP167" s="60"/>
      <c r="DQ167" s="60"/>
    </row>
    <row r="168" spans="1:121" ht="25.5" customHeight="1" x14ac:dyDescent="0.2">
      <c r="A168" s="58"/>
      <c r="B168" s="59"/>
      <c r="C168" s="60"/>
      <c r="D168" s="59"/>
      <c r="E168" s="60"/>
      <c r="F168" s="59"/>
      <c r="G168" s="60"/>
      <c r="H168" s="60"/>
      <c r="I168" s="60"/>
      <c r="J168" s="60"/>
      <c r="K168" s="60"/>
      <c r="L168" s="60"/>
      <c r="M168" s="60"/>
      <c r="N168" s="60"/>
      <c r="O168" s="60"/>
      <c r="P168" s="60"/>
      <c r="Q168" s="60"/>
      <c r="R168" s="60"/>
      <c r="S168" s="60"/>
      <c r="T168" s="60"/>
      <c r="U168" s="60"/>
      <c r="V168" s="60"/>
      <c r="W168" s="60"/>
      <c r="X168" s="60"/>
      <c r="Y168" s="60"/>
      <c r="Z168" s="60"/>
      <c r="AA168" s="60"/>
      <c r="AB168" s="59"/>
      <c r="AC168" s="60"/>
      <c r="AD168" s="59"/>
      <c r="AE168" s="60"/>
      <c r="AF168" s="59"/>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1"/>
      <c r="BF168" s="61"/>
      <c r="BG168" s="61"/>
      <c r="BH168" s="62"/>
      <c r="BI168" s="60"/>
      <c r="BJ168" s="60"/>
      <c r="BK168" s="60"/>
      <c r="BL168" s="59"/>
      <c r="BM168" s="60"/>
      <c r="BN168" s="60"/>
      <c r="BO168" s="60"/>
      <c r="BP168" s="59"/>
      <c r="BQ168" s="60"/>
      <c r="BR168" s="60"/>
      <c r="BS168" s="60"/>
      <c r="BT168" s="59"/>
      <c r="BU168" s="60"/>
      <c r="BV168" s="60"/>
      <c r="BW168" s="60"/>
      <c r="BX168" s="59"/>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59"/>
      <c r="DG168" s="60"/>
      <c r="DH168" s="60"/>
      <c r="DI168" s="60"/>
      <c r="DJ168" s="60"/>
      <c r="DK168" s="60"/>
      <c r="DL168" s="59"/>
      <c r="DM168" s="60"/>
      <c r="DN168" s="60"/>
      <c r="DO168" s="60"/>
      <c r="DP168" s="60"/>
      <c r="DQ168" s="60"/>
    </row>
    <row r="169" spans="1:121" ht="25.5" customHeight="1" x14ac:dyDescent="0.2">
      <c r="A169" s="58"/>
      <c r="B169" s="59"/>
      <c r="C169" s="60"/>
      <c r="D169" s="59"/>
      <c r="E169" s="60"/>
      <c r="F169" s="59"/>
      <c r="G169" s="60"/>
      <c r="H169" s="60"/>
      <c r="I169" s="60"/>
      <c r="J169" s="60"/>
      <c r="K169" s="60"/>
      <c r="L169" s="60"/>
      <c r="M169" s="60"/>
      <c r="N169" s="60"/>
      <c r="O169" s="60"/>
      <c r="P169" s="60"/>
      <c r="Q169" s="60"/>
      <c r="R169" s="60"/>
      <c r="S169" s="60"/>
      <c r="T169" s="60"/>
      <c r="U169" s="60"/>
      <c r="V169" s="60"/>
      <c r="W169" s="60"/>
      <c r="X169" s="60"/>
      <c r="Y169" s="60"/>
      <c r="Z169" s="60"/>
      <c r="AA169" s="60"/>
      <c r="AB169" s="59"/>
      <c r="AC169" s="60"/>
      <c r="AD169" s="59"/>
      <c r="AE169" s="60"/>
      <c r="AF169" s="59"/>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1"/>
      <c r="BF169" s="61"/>
      <c r="BG169" s="61"/>
      <c r="BH169" s="62"/>
      <c r="BI169" s="60"/>
      <c r="BJ169" s="60"/>
      <c r="BK169" s="60"/>
      <c r="BL169" s="59"/>
      <c r="BM169" s="60"/>
      <c r="BN169" s="60"/>
      <c r="BO169" s="60"/>
      <c r="BP169" s="59"/>
      <c r="BQ169" s="60"/>
      <c r="BR169" s="60"/>
      <c r="BS169" s="60"/>
      <c r="BT169" s="59"/>
      <c r="BU169" s="60"/>
      <c r="BV169" s="60"/>
      <c r="BW169" s="60"/>
      <c r="BX169" s="59"/>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59"/>
      <c r="DG169" s="60"/>
      <c r="DH169" s="60"/>
      <c r="DI169" s="60"/>
      <c r="DJ169" s="60"/>
      <c r="DK169" s="60"/>
      <c r="DL169" s="59"/>
      <c r="DM169" s="60"/>
      <c r="DN169" s="60"/>
      <c r="DO169" s="60"/>
      <c r="DP169" s="60"/>
      <c r="DQ169" s="60"/>
    </row>
    <row r="170" spans="1:121" ht="25.5" customHeight="1" x14ac:dyDescent="0.2">
      <c r="A170" s="58"/>
      <c r="B170" s="59"/>
      <c r="C170" s="60"/>
      <c r="D170" s="59"/>
      <c r="E170" s="60"/>
      <c r="F170" s="59"/>
      <c r="G170" s="60"/>
      <c r="H170" s="60"/>
      <c r="I170" s="60"/>
      <c r="J170" s="60"/>
      <c r="K170" s="60"/>
      <c r="L170" s="60"/>
      <c r="M170" s="60"/>
      <c r="N170" s="60"/>
      <c r="O170" s="60"/>
      <c r="P170" s="60"/>
      <c r="Q170" s="60"/>
      <c r="R170" s="60"/>
      <c r="S170" s="60"/>
      <c r="T170" s="60"/>
      <c r="U170" s="60"/>
      <c r="V170" s="60"/>
      <c r="W170" s="60"/>
      <c r="X170" s="60"/>
      <c r="Y170" s="60"/>
      <c r="Z170" s="60"/>
      <c r="AA170" s="60"/>
      <c r="AB170" s="59"/>
      <c r="AC170" s="60"/>
      <c r="AD170" s="59"/>
      <c r="AE170" s="60"/>
      <c r="AF170" s="59"/>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1"/>
      <c r="BF170" s="61"/>
      <c r="BG170" s="61"/>
      <c r="BH170" s="62"/>
      <c r="BI170" s="60"/>
      <c r="BJ170" s="60"/>
      <c r="BK170" s="60"/>
      <c r="BL170" s="59"/>
      <c r="BM170" s="60"/>
      <c r="BN170" s="60"/>
      <c r="BO170" s="60"/>
      <c r="BP170" s="59"/>
      <c r="BQ170" s="60"/>
      <c r="BR170" s="60"/>
      <c r="BS170" s="60"/>
      <c r="BT170" s="59"/>
      <c r="BU170" s="60"/>
      <c r="BV170" s="60"/>
      <c r="BW170" s="60"/>
      <c r="BX170" s="59"/>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59"/>
      <c r="DG170" s="60"/>
      <c r="DH170" s="60"/>
      <c r="DI170" s="60"/>
      <c r="DJ170" s="60"/>
      <c r="DK170" s="60"/>
      <c r="DL170" s="59"/>
      <c r="DM170" s="60"/>
      <c r="DN170" s="60"/>
      <c r="DO170" s="60"/>
      <c r="DP170" s="60"/>
      <c r="DQ170" s="60"/>
    </row>
    <row r="171" spans="1:121" ht="25.5" customHeight="1" x14ac:dyDescent="0.2">
      <c r="A171" s="58"/>
      <c r="B171" s="59"/>
      <c r="C171" s="60"/>
      <c r="D171" s="59"/>
      <c r="E171" s="60"/>
      <c r="F171" s="59"/>
      <c r="G171" s="60"/>
      <c r="H171" s="60"/>
      <c r="I171" s="60"/>
      <c r="J171" s="60"/>
      <c r="K171" s="60"/>
      <c r="L171" s="60"/>
      <c r="M171" s="60"/>
      <c r="N171" s="60"/>
      <c r="O171" s="60"/>
      <c r="P171" s="60"/>
      <c r="Q171" s="60"/>
      <c r="R171" s="60"/>
      <c r="S171" s="60"/>
      <c r="T171" s="60"/>
      <c r="U171" s="60"/>
      <c r="V171" s="60"/>
      <c r="W171" s="60"/>
      <c r="X171" s="60"/>
      <c r="Y171" s="60"/>
      <c r="Z171" s="60"/>
      <c r="AA171" s="60"/>
      <c r="AB171" s="59"/>
      <c r="AC171" s="60"/>
      <c r="AD171" s="59"/>
      <c r="AE171" s="60"/>
      <c r="AF171" s="59"/>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1"/>
      <c r="BF171" s="61"/>
      <c r="BG171" s="61"/>
      <c r="BH171" s="62"/>
      <c r="BI171" s="60"/>
      <c r="BJ171" s="60"/>
      <c r="BK171" s="60"/>
      <c r="BL171" s="59"/>
      <c r="BM171" s="60"/>
      <c r="BN171" s="60"/>
      <c r="BO171" s="60"/>
      <c r="BP171" s="59"/>
      <c r="BQ171" s="60"/>
      <c r="BR171" s="60"/>
      <c r="BS171" s="60"/>
      <c r="BT171" s="59"/>
      <c r="BU171" s="60"/>
      <c r="BV171" s="60"/>
      <c r="BW171" s="60"/>
      <c r="BX171" s="59"/>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59"/>
      <c r="DG171" s="60"/>
      <c r="DH171" s="60"/>
      <c r="DI171" s="60"/>
      <c r="DJ171" s="60"/>
      <c r="DK171" s="60"/>
      <c r="DL171" s="59"/>
      <c r="DM171" s="60"/>
      <c r="DN171" s="60"/>
      <c r="DO171" s="60"/>
      <c r="DP171" s="60"/>
      <c r="DQ171" s="60"/>
    </row>
    <row r="172" spans="1:121" ht="25.5" customHeight="1" x14ac:dyDescent="0.2">
      <c r="A172" s="58"/>
      <c r="B172" s="59"/>
      <c r="C172" s="60"/>
      <c r="D172" s="59"/>
      <c r="E172" s="60"/>
      <c r="F172" s="59"/>
      <c r="G172" s="60"/>
      <c r="H172" s="60"/>
      <c r="I172" s="60"/>
      <c r="J172" s="60"/>
      <c r="K172" s="60"/>
      <c r="L172" s="60"/>
      <c r="M172" s="60"/>
      <c r="N172" s="60"/>
      <c r="O172" s="60"/>
      <c r="P172" s="60"/>
      <c r="Q172" s="60"/>
      <c r="R172" s="60"/>
      <c r="S172" s="60"/>
      <c r="T172" s="60"/>
      <c r="U172" s="60"/>
      <c r="V172" s="60"/>
      <c r="W172" s="60"/>
      <c r="X172" s="60"/>
      <c r="Y172" s="60"/>
      <c r="Z172" s="60"/>
      <c r="AA172" s="60"/>
      <c r="AB172" s="59"/>
      <c r="AC172" s="60"/>
      <c r="AD172" s="59"/>
      <c r="AE172" s="60"/>
      <c r="AF172" s="59"/>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1"/>
      <c r="BF172" s="61"/>
      <c r="BG172" s="61"/>
      <c r="BH172" s="62"/>
      <c r="BI172" s="60"/>
      <c r="BJ172" s="60"/>
      <c r="BK172" s="60"/>
      <c r="BL172" s="59"/>
      <c r="BM172" s="60"/>
      <c r="BN172" s="60"/>
      <c r="BO172" s="60"/>
      <c r="BP172" s="59"/>
      <c r="BQ172" s="60"/>
      <c r="BR172" s="60"/>
      <c r="BS172" s="60"/>
      <c r="BT172" s="59"/>
      <c r="BU172" s="60"/>
      <c r="BV172" s="60"/>
      <c r="BW172" s="60"/>
      <c r="BX172" s="59"/>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59"/>
      <c r="DG172" s="60"/>
      <c r="DH172" s="60"/>
      <c r="DI172" s="60"/>
      <c r="DJ172" s="60"/>
      <c r="DK172" s="60"/>
      <c r="DL172" s="59"/>
      <c r="DM172" s="60"/>
      <c r="DN172" s="60"/>
      <c r="DO172" s="60"/>
      <c r="DP172" s="60"/>
      <c r="DQ172" s="60"/>
    </row>
    <row r="173" spans="1:121" ht="25.5" customHeight="1" x14ac:dyDescent="0.2">
      <c r="A173" s="58"/>
      <c r="B173" s="59"/>
      <c r="C173" s="60"/>
      <c r="D173" s="59"/>
      <c r="E173" s="60"/>
      <c r="F173" s="59"/>
      <c r="G173" s="60"/>
      <c r="H173" s="60"/>
      <c r="I173" s="60"/>
      <c r="J173" s="60"/>
      <c r="K173" s="60"/>
      <c r="L173" s="60"/>
      <c r="M173" s="60"/>
      <c r="N173" s="60"/>
      <c r="O173" s="60"/>
      <c r="P173" s="60"/>
      <c r="Q173" s="60"/>
      <c r="R173" s="60"/>
      <c r="S173" s="60"/>
      <c r="T173" s="60"/>
      <c r="U173" s="60"/>
      <c r="V173" s="60"/>
      <c r="W173" s="60"/>
      <c r="X173" s="60"/>
      <c r="Y173" s="60"/>
      <c r="Z173" s="60"/>
      <c r="AA173" s="60"/>
      <c r="AB173" s="59"/>
      <c r="AC173" s="60"/>
      <c r="AD173" s="59"/>
      <c r="AE173" s="60"/>
      <c r="AF173" s="59"/>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1"/>
      <c r="BF173" s="61"/>
      <c r="BG173" s="61"/>
      <c r="BH173" s="62"/>
      <c r="BI173" s="60"/>
      <c r="BJ173" s="60"/>
      <c r="BK173" s="60"/>
      <c r="BL173" s="59"/>
      <c r="BM173" s="60"/>
      <c r="BN173" s="60"/>
      <c r="BO173" s="60"/>
      <c r="BP173" s="59"/>
      <c r="BQ173" s="60"/>
      <c r="BR173" s="60"/>
      <c r="BS173" s="60"/>
      <c r="BT173" s="59"/>
      <c r="BU173" s="60"/>
      <c r="BV173" s="60"/>
      <c r="BW173" s="60"/>
      <c r="BX173" s="59"/>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59"/>
      <c r="DG173" s="60"/>
      <c r="DH173" s="60"/>
      <c r="DI173" s="60"/>
      <c r="DJ173" s="60"/>
      <c r="DK173" s="60"/>
      <c r="DL173" s="59"/>
      <c r="DM173" s="60"/>
      <c r="DN173" s="60"/>
      <c r="DO173" s="60"/>
      <c r="DP173" s="60"/>
      <c r="DQ173" s="60"/>
    </row>
    <row r="174" spans="1:121" ht="25.5" customHeight="1" x14ac:dyDescent="0.2">
      <c r="A174" s="58"/>
      <c r="B174" s="59"/>
      <c r="C174" s="60"/>
      <c r="D174" s="59"/>
      <c r="E174" s="60"/>
      <c r="F174" s="59"/>
      <c r="G174" s="60"/>
      <c r="H174" s="60"/>
      <c r="I174" s="60"/>
      <c r="J174" s="60"/>
      <c r="K174" s="60"/>
      <c r="L174" s="60"/>
      <c r="M174" s="60"/>
      <c r="N174" s="60"/>
      <c r="O174" s="60"/>
      <c r="P174" s="60"/>
      <c r="Q174" s="60"/>
      <c r="R174" s="60"/>
      <c r="S174" s="60"/>
      <c r="T174" s="60"/>
      <c r="U174" s="60"/>
      <c r="V174" s="60"/>
      <c r="W174" s="60"/>
      <c r="X174" s="60"/>
      <c r="Y174" s="60"/>
      <c r="Z174" s="60"/>
      <c r="AA174" s="60"/>
      <c r="AB174" s="59"/>
      <c r="AC174" s="60"/>
      <c r="AD174" s="59"/>
      <c r="AE174" s="60"/>
      <c r="AF174" s="59"/>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1"/>
      <c r="BF174" s="61"/>
      <c r="BG174" s="61"/>
      <c r="BH174" s="62"/>
      <c r="BI174" s="60"/>
      <c r="BJ174" s="60"/>
      <c r="BK174" s="60"/>
      <c r="BL174" s="59"/>
      <c r="BM174" s="60"/>
      <c r="BN174" s="60"/>
      <c r="BO174" s="60"/>
      <c r="BP174" s="59"/>
      <c r="BQ174" s="60"/>
      <c r="BR174" s="60"/>
      <c r="BS174" s="60"/>
      <c r="BT174" s="59"/>
      <c r="BU174" s="60"/>
      <c r="BV174" s="60"/>
      <c r="BW174" s="60"/>
      <c r="BX174" s="59"/>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59"/>
      <c r="DG174" s="60"/>
      <c r="DH174" s="60"/>
      <c r="DI174" s="60"/>
      <c r="DJ174" s="60"/>
      <c r="DK174" s="60"/>
      <c r="DL174" s="59"/>
      <c r="DM174" s="60"/>
      <c r="DN174" s="60"/>
      <c r="DO174" s="60"/>
      <c r="DP174" s="60"/>
      <c r="DQ174" s="60"/>
    </row>
    <row r="175" spans="1:121" ht="25.5" customHeight="1" x14ac:dyDescent="0.2">
      <c r="A175" s="58"/>
      <c r="B175" s="59"/>
      <c r="C175" s="60"/>
      <c r="D175" s="59"/>
      <c r="E175" s="60"/>
      <c r="F175" s="59"/>
      <c r="G175" s="60"/>
      <c r="H175" s="60"/>
      <c r="I175" s="60"/>
      <c r="J175" s="60"/>
      <c r="K175" s="60"/>
      <c r="L175" s="60"/>
      <c r="M175" s="60"/>
      <c r="N175" s="60"/>
      <c r="O175" s="60"/>
      <c r="P175" s="60"/>
      <c r="Q175" s="60"/>
      <c r="R175" s="60"/>
      <c r="S175" s="60"/>
      <c r="T175" s="60"/>
      <c r="U175" s="60"/>
      <c r="V175" s="60"/>
      <c r="W175" s="60"/>
      <c r="X175" s="60"/>
      <c r="Y175" s="60"/>
      <c r="Z175" s="60"/>
      <c r="AA175" s="60"/>
      <c r="AB175" s="59"/>
      <c r="AC175" s="60"/>
      <c r="AD175" s="59"/>
      <c r="AE175" s="60"/>
      <c r="AF175" s="59"/>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1"/>
      <c r="BF175" s="61"/>
      <c r="BG175" s="61"/>
      <c r="BH175" s="62"/>
      <c r="BI175" s="60"/>
      <c r="BJ175" s="60"/>
      <c r="BK175" s="60"/>
      <c r="BL175" s="59"/>
      <c r="BM175" s="60"/>
      <c r="BN175" s="60"/>
      <c r="BO175" s="60"/>
      <c r="BP175" s="59"/>
      <c r="BQ175" s="60"/>
      <c r="BR175" s="60"/>
      <c r="BS175" s="60"/>
      <c r="BT175" s="59"/>
      <c r="BU175" s="60"/>
      <c r="BV175" s="60"/>
      <c r="BW175" s="60"/>
      <c r="BX175" s="59"/>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59"/>
      <c r="DG175" s="60"/>
      <c r="DH175" s="60"/>
      <c r="DI175" s="60"/>
      <c r="DJ175" s="60"/>
      <c r="DK175" s="60"/>
      <c r="DL175" s="59"/>
      <c r="DM175" s="60"/>
      <c r="DN175" s="60"/>
      <c r="DO175" s="60"/>
      <c r="DP175" s="60"/>
      <c r="DQ175" s="60"/>
    </row>
    <row r="176" spans="1:121" ht="25.5" customHeight="1" x14ac:dyDescent="0.2">
      <c r="A176" s="58"/>
      <c r="B176" s="59"/>
      <c r="C176" s="60"/>
      <c r="D176" s="59"/>
      <c r="E176" s="60"/>
      <c r="F176" s="59"/>
      <c r="G176" s="60"/>
      <c r="H176" s="60"/>
      <c r="I176" s="60"/>
      <c r="J176" s="60"/>
      <c r="K176" s="60"/>
      <c r="L176" s="60"/>
      <c r="M176" s="60"/>
      <c r="N176" s="60"/>
      <c r="O176" s="60"/>
      <c r="P176" s="60"/>
      <c r="Q176" s="60"/>
      <c r="R176" s="60"/>
      <c r="S176" s="60"/>
      <c r="T176" s="60"/>
      <c r="U176" s="60"/>
      <c r="V176" s="60"/>
      <c r="W176" s="60"/>
      <c r="X176" s="60"/>
      <c r="Y176" s="60"/>
      <c r="Z176" s="60"/>
      <c r="AA176" s="60"/>
      <c r="AB176" s="59"/>
      <c r="AC176" s="60"/>
      <c r="AD176" s="59"/>
      <c r="AE176" s="60"/>
      <c r="AF176" s="59"/>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1"/>
      <c r="BF176" s="61"/>
      <c r="BG176" s="61"/>
      <c r="BH176" s="62"/>
      <c r="BI176" s="60"/>
      <c r="BJ176" s="60"/>
      <c r="BK176" s="60"/>
      <c r="BL176" s="59"/>
      <c r="BM176" s="60"/>
      <c r="BN176" s="60"/>
      <c r="BO176" s="60"/>
      <c r="BP176" s="59"/>
      <c r="BQ176" s="60"/>
      <c r="BR176" s="60"/>
      <c r="BS176" s="60"/>
      <c r="BT176" s="59"/>
      <c r="BU176" s="60"/>
      <c r="BV176" s="60"/>
      <c r="BW176" s="60"/>
      <c r="BX176" s="59"/>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59"/>
      <c r="DG176" s="60"/>
      <c r="DH176" s="60"/>
      <c r="DI176" s="60"/>
      <c r="DJ176" s="60"/>
      <c r="DK176" s="60"/>
      <c r="DL176" s="59"/>
      <c r="DM176" s="60"/>
      <c r="DN176" s="60"/>
      <c r="DO176" s="60"/>
      <c r="DP176" s="60"/>
      <c r="DQ176" s="60"/>
    </row>
    <row r="177" spans="1:121" ht="25.5" customHeight="1" x14ac:dyDescent="0.2">
      <c r="A177" s="58"/>
      <c r="B177" s="59"/>
      <c r="C177" s="60"/>
      <c r="D177" s="59"/>
      <c r="E177" s="60"/>
      <c r="F177" s="59"/>
      <c r="G177" s="60"/>
      <c r="H177" s="60"/>
      <c r="I177" s="60"/>
      <c r="J177" s="60"/>
      <c r="K177" s="60"/>
      <c r="L177" s="60"/>
      <c r="M177" s="60"/>
      <c r="N177" s="60"/>
      <c r="O177" s="60"/>
      <c r="P177" s="60"/>
      <c r="Q177" s="60"/>
      <c r="R177" s="60"/>
      <c r="S177" s="60"/>
      <c r="T177" s="60"/>
      <c r="U177" s="60"/>
      <c r="V177" s="60"/>
      <c r="W177" s="60"/>
      <c r="X177" s="60"/>
      <c r="Y177" s="60"/>
      <c r="Z177" s="60"/>
      <c r="AA177" s="60"/>
      <c r="AB177" s="59"/>
      <c r="AC177" s="60"/>
      <c r="AD177" s="59"/>
      <c r="AE177" s="60"/>
      <c r="AF177" s="59"/>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1"/>
      <c r="BF177" s="61"/>
      <c r="BG177" s="61"/>
      <c r="BH177" s="62"/>
      <c r="BI177" s="60"/>
      <c r="BJ177" s="60"/>
      <c r="BK177" s="60"/>
      <c r="BL177" s="59"/>
      <c r="BM177" s="60"/>
      <c r="BN177" s="60"/>
      <c r="BO177" s="60"/>
      <c r="BP177" s="59"/>
      <c r="BQ177" s="60"/>
      <c r="BR177" s="60"/>
      <c r="BS177" s="60"/>
      <c r="BT177" s="59"/>
      <c r="BU177" s="60"/>
      <c r="BV177" s="60"/>
      <c r="BW177" s="60"/>
      <c r="BX177" s="59"/>
      <c r="BY177" s="60"/>
      <c r="BZ177" s="60"/>
      <c r="CA177" s="60"/>
      <c r="CB177" s="60"/>
      <c r="CC177" s="60"/>
      <c r="CD177" s="60"/>
      <c r="CE177" s="60"/>
      <c r="CF177" s="60"/>
      <c r="CG177" s="60"/>
      <c r="CH177" s="60"/>
      <c r="CI177" s="60"/>
      <c r="CJ177" s="60"/>
      <c r="CK177" s="60"/>
      <c r="CL177" s="60"/>
      <c r="CM177" s="60"/>
      <c r="CN177" s="60"/>
      <c r="CO177" s="60"/>
      <c r="CP177" s="60"/>
      <c r="CQ177" s="60"/>
      <c r="CR177" s="60"/>
      <c r="CS177" s="60"/>
      <c r="CT177" s="60"/>
      <c r="CU177" s="60"/>
      <c r="CV177" s="60"/>
      <c r="CW177" s="60"/>
      <c r="CX177" s="60"/>
      <c r="CY177" s="60"/>
      <c r="CZ177" s="60"/>
      <c r="DA177" s="60"/>
      <c r="DB177" s="60"/>
      <c r="DC177" s="60"/>
      <c r="DD177" s="60"/>
      <c r="DE177" s="60"/>
      <c r="DF177" s="59"/>
      <c r="DG177" s="60"/>
      <c r="DH177" s="60"/>
      <c r="DI177" s="60"/>
      <c r="DJ177" s="60"/>
      <c r="DK177" s="60"/>
      <c r="DL177" s="59"/>
      <c r="DM177" s="60"/>
      <c r="DN177" s="60"/>
      <c r="DO177" s="60"/>
      <c r="DP177" s="60"/>
      <c r="DQ177" s="60"/>
    </row>
    <row r="178" spans="1:121" ht="25.5" customHeight="1" x14ac:dyDescent="0.2">
      <c r="A178" s="58"/>
      <c r="B178" s="59"/>
      <c r="C178" s="60"/>
      <c r="D178" s="59"/>
      <c r="E178" s="60"/>
      <c r="F178" s="59"/>
      <c r="G178" s="60"/>
      <c r="H178" s="60"/>
      <c r="I178" s="60"/>
      <c r="J178" s="60"/>
      <c r="K178" s="60"/>
      <c r="L178" s="60"/>
      <c r="M178" s="60"/>
      <c r="N178" s="60"/>
      <c r="O178" s="60"/>
      <c r="P178" s="60"/>
      <c r="Q178" s="60"/>
      <c r="R178" s="60"/>
      <c r="S178" s="60"/>
      <c r="T178" s="60"/>
      <c r="U178" s="60"/>
      <c r="V178" s="60"/>
      <c r="W178" s="60"/>
      <c r="X178" s="60"/>
      <c r="Y178" s="60"/>
      <c r="Z178" s="60"/>
      <c r="AA178" s="60"/>
      <c r="AB178" s="59"/>
      <c r="AC178" s="60"/>
      <c r="AD178" s="59"/>
      <c r="AE178" s="60"/>
      <c r="AF178" s="59"/>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1"/>
      <c r="BF178" s="61"/>
      <c r="BG178" s="61"/>
      <c r="BH178" s="62"/>
      <c r="BI178" s="60"/>
      <c r="BJ178" s="60"/>
      <c r="BK178" s="60"/>
      <c r="BL178" s="59"/>
      <c r="BM178" s="60"/>
      <c r="BN178" s="60"/>
      <c r="BO178" s="60"/>
      <c r="BP178" s="59"/>
      <c r="BQ178" s="60"/>
      <c r="BR178" s="60"/>
      <c r="BS178" s="60"/>
      <c r="BT178" s="59"/>
      <c r="BU178" s="60"/>
      <c r="BV178" s="60"/>
      <c r="BW178" s="60"/>
      <c r="BX178" s="59"/>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59"/>
      <c r="DG178" s="60"/>
      <c r="DH178" s="60"/>
      <c r="DI178" s="60"/>
      <c r="DJ178" s="60"/>
      <c r="DK178" s="60"/>
      <c r="DL178" s="59"/>
      <c r="DM178" s="60"/>
      <c r="DN178" s="60"/>
      <c r="DO178" s="60"/>
      <c r="DP178" s="60"/>
      <c r="DQ178" s="60"/>
    </row>
    <row r="179" spans="1:121" ht="25.5" customHeight="1" x14ac:dyDescent="0.2">
      <c r="A179" s="58"/>
      <c r="B179" s="59"/>
      <c r="C179" s="60"/>
      <c r="D179" s="59"/>
      <c r="E179" s="60"/>
      <c r="F179" s="59"/>
      <c r="G179" s="60"/>
      <c r="H179" s="60"/>
      <c r="I179" s="60"/>
      <c r="J179" s="60"/>
      <c r="K179" s="60"/>
      <c r="L179" s="60"/>
      <c r="M179" s="60"/>
      <c r="N179" s="60"/>
      <c r="O179" s="60"/>
      <c r="P179" s="60"/>
      <c r="Q179" s="60"/>
      <c r="R179" s="60"/>
      <c r="S179" s="60"/>
      <c r="T179" s="60"/>
      <c r="U179" s="60"/>
      <c r="V179" s="60"/>
      <c r="W179" s="60"/>
      <c r="X179" s="60"/>
      <c r="Y179" s="60"/>
      <c r="Z179" s="60"/>
      <c r="AA179" s="60"/>
      <c r="AB179" s="59"/>
      <c r="AC179" s="60"/>
      <c r="AD179" s="59"/>
      <c r="AE179" s="60"/>
      <c r="AF179" s="59"/>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1"/>
      <c r="BF179" s="61"/>
      <c r="BG179" s="61"/>
      <c r="BH179" s="62"/>
      <c r="BI179" s="60"/>
      <c r="BJ179" s="60"/>
      <c r="BK179" s="60"/>
      <c r="BL179" s="59"/>
      <c r="BM179" s="60"/>
      <c r="BN179" s="60"/>
      <c r="BO179" s="60"/>
      <c r="BP179" s="59"/>
      <c r="BQ179" s="60"/>
      <c r="BR179" s="60"/>
      <c r="BS179" s="60"/>
      <c r="BT179" s="59"/>
      <c r="BU179" s="60"/>
      <c r="BV179" s="60"/>
      <c r="BW179" s="60"/>
      <c r="BX179" s="59"/>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59"/>
      <c r="DG179" s="60"/>
      <c r="DH179" s="60"/>
      <c r="DI179" s="60"/>
      <c r="DJ179" s="60"/>
      <c r="DK179" s="60"/>
      <c r="DL179" s="59"/>
      <c r="DM179" s="60"/>
      <c r="DN179" s="60"/>
      <c r="DO179" s="60"/>
      <c r="DP179" s="60"/>
      <c r="DQ179" s="60"/>
    </row>
    <row r="180" spans="1:121" ht="25.5" customHeight="1" x14ac:dyDescent="0.2">
      <c r="A180" s="58"/>
      <c r="B180" s="59"/>
      <c r="C180" s="60"/>
      <c r="D180" s="59"/>
      <c r="E180" s="60"/>
      <c r="F180" s="59"/>
      <c r="G180" s="60"/>
      <c r="H180" s="60"/>
      <c r="I180" s="60"/>
      <c r="J180" s="60"/>
      <c r="K180" s="60"/>
      <c r="L180" s="60"/>
      <c r="M180" s="60"/>
      <c r="N180" s="60"/>
      <c r="O180" s="60"/>
      <c r="P180" s="60"/>
      <c r="Q180" s="60"/>
      <c r="R180" s="60"/>
      <c r="S180" s="60"/>
      <c r="T180" s="60"/>
      <c r="U180" s="60"/>
      <c r="V180" s="60"/>
      <c r="W180" s="60"/>
      <c r="X180" s="60"/>
      <c r="Y180" s="60"/>
      <c r="Z180" s="60"/>
      <c r="AA180" s="60"/>
      <c r="AB180" s="59"/>
      <c r="AC180" s="60"/>
      <c r="AD180" s="59"/>
      <c r="AE180" s="60"/>
      <c r="AF180" s="59"/>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1"/>
      <c r="BF180" s="61"/>
      <c r="BG180" s="61"/>
      <c r="BH180" s="62"/>
      <c r="BI180" s="60"/>
      <c r="BJ180" s="60"/>
      <c r="BK180" s="60"/>
      <c r="BL180" s="59"/>
      <c r="BM180" s="60"/>
      <c r="BN180" s="60"/>
      <c r="BO180" s="60"/>
      <c r="BP180" s="59"/>
      <c r="BQ180" s="60"/>
      <c r="BR180" s="60"/>
      <c r="BS180" s="60"/>
      <c r="BT180" s="59"/>
      <c r="BU180" s="60"/>
      <c r="BV180" s="60"/>
      <c r="BW180" s="60"/>
      <c r="BX180" s="59"/>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59"/>
      <c r="DG180" s="60"/>
      <c r="DH180" s="60"/>
      <c r="DI180" s="60"/>
      <c r="DJ180" s="60"/>
      <c r="DK180" s="60"/>
      <c r="DL180" s="59"/>
      <c r="DM180" s="60"/>
      <c r="DN180" s="60"/>
      <c r="DO180" s="60"/>
      <c r="DP180" s="60"/>
      <c r="DQ180" s="60"/>
    </row>
    <row r="181" spans="1:121" ht="25.5" customHeight="1" x14ac:dyDescent="0.2">
      <c r="A181" s="58"/>
      <c r="B181" s="59"/>
      <c r="C181" s="60"/>
      <c r="D181" s="59"/>
      <c r="E181" s="60"/>
      <c r="F181" s="59"/>
      <c r="G181" s="60"/>
      <c r="H181" s="60"/>
      <c r="I181" s="60"/>
      <c r="J181" s="60"/>
      <c r="K181" s="60"/>
      <c r="L181" s="60"/>
      <c r="M181" s="60"/>
      <c r="N181" s="60"/>
      <c r="O181" s="60"/>
      <c r="P181" s="60"/>
      <c r="Q181" s="60"/>
      <c r="R181" s="60"/>
      <c r="S181" s="60"/>
      <c r="T181" s="60"/>
      <c r="U181" s="60"/>
      <c r="V181" s="60"/>
      <c r="W181" s="60"/>
      <c r="X181" s="60"/>
      <c r="Y181" s="60"/>
      <c r="Z181" s="60"/>
      <c r="AA181" s="60"/>
      <c r="AB181" s="59"/>
      <c r="AC181" s="60"/>
      <c r="AD181" s="59"/>
      <c r="AE181" s="60"/>
      <c r="AF181" s="59"/>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1"/>
      <c r="BF181" s="61"/>
      <c r="BG181" s="61"/>
      <c r="BH181" s="62"/>
      <c r="BI181" s="60"/>
      <c r="BJ181" s="60"/>
      <c r="BK181" s="60"/>
      <c r="BL181" s="59"/>
      <c r="BM181" s="60"/>
      <c r="BN181" s="60"/>
      <c r="BO181" s="60"/>
      <c r="BP181" s="59"/>
      <c r="BQ181" s="60"/>
      <c r="BR181" s="60"/>
      <c r="BS181" s="60"/>
      <c r="BT181" s="59"/>
      <c r="BU181" s="60"/>
      <c r="BV181" s="60"/>
      <c r="BW181" s="60"/>
      <c r="BX181" s="59"/>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59"/>
      <c r="DG181" s="60"/>
      <c r="DH181" s="60"/>
      <c r="DI181" s="60"/>
      <c r="DJ181" s="60"/>
      <c r="DK181" s="60"/>
      <c r="DL181" s="59"/>
      <c r="DM181" s="60"/>
      <c r="DN181" s="60"/>
      <c r="DO181" s="60"/>
      <c r="DP181" s="60"/>
      <c r="DQ181" s="60"/>
    </row>
    <row r="182" spans="1:121" ht="25.5" customHeight="1" x14ac:dyDescent="0.2">
      <c r="A182" s="58"/>
      <c r="B182" s="59"/>
      <c r="C182" s="60"/>
      <c r="D182" s="59"/>
      <c r="E182" s="60"/>
      <c r="F182" s="59"/>
      <c r="G182" s="60"/>
      <c r="H182" s="60"/>
      <c r="I182" s="60"/>
      <c r="J182" s="60"/>
      <c r="K182" s="60"/>
      <c r="L182" s="60"/>
      <c r="M182" s="60"/>
      <c r="N182" s="60"/>
      <c r="O182" s="60"/>
      <c r="P182" s="60"/>
      <c r="Q182" s="60"/>
      <c r="R182" s="60"/>
      <c r="S182" s="60"/>
      <c r="T182" s="60"/>
      <c r="U182" s="60"/>
      <c r="V182" s="60"/>
      <c r="W182" s="60"/>
      <c r="X182" s="60"/>
      <c r="Y182" s="60"/>
      <c r="Z182" s="60"/>
      <c r="AA182" s="60"/>
      <c r="AB182" s="59"/>
      <c r="AC182" s="60"/>
      <c r="AD182" s="59"/>
      <c r="AE182" s="60"/>
      <c r="AF182" s="59"/>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1"/>
      <c r="BF182" s="61"/>
      <c r="BG182" s="61"/>
      <c r="BH182" s="62"/>
      <c r="BI182" s="60"/>
      <c r="BJ182" s="60"/>
      <c r="BK182" s="60"/>
      <c r="BL182" s="59"/>
      <c r="BM182" s="60"/>
      <c r="BN182" s="60"/>
      <c r="BO182" s="60"/>
      <c r="BP182" s="59"/>
      <c r="BQ182" s="60"/>
      <c r="BR182" s="60"/>
      <c r="BS182" s="60"/>
      <c r="BT182" s="59"/>
      <c r="BU182" s="60"/>
      <c r="BV182" s="60"/>
      <c r="BW182" s="60"/>
      <c r="BX182" s="59"/>
      <c r="BY182" s="60"/>
      <c r="BZ182" s="60"/>
      <c r="CA182" s="60"/>
      <c r="CB182" s="60"/>
      <c r="CC182" s="60"/>
      <c r="CD182" s="60"/>
      <c r="CE182" s="60"/>
      <c r="CF182" s="60"/>
      <c r="CG182" s="60"/>
      <c r="CH182" s="60"/>
      <c r="CI182" s="60"/>
      <c r="CJ182" s="60"/>
      <c r="CK182" s="60"/>
      <c r="CL182" s="60"/>
      <c r="CM182" s="60"/>
      <c r="CN182" s="60"/>
      <c r="CO182" s="60"/>
      <c r="CP182" s="60"/>
      <c r="CQ182" s="60"/>
      <c r="CR182" s="60"/>
      <c r="CS182" s="60"/>
      <c r="CT182" s="60"/>
      <c r="CU182" s="60"/>
      <c r="CV182" s="60"/>
      <c r="CW182" s="60"/>
      <c r="CX182" s="60"/>
      <c r="CY182" s="60"/>
      <c r="CZ182" s="60"/>
      <c r="DA182" s="60"/>
      <c r="DB182" s="60"/>
      <c r="DC182" s="60"/>
      <c r="DD182" s="60"/>
      <c r="DE182" s="60"/>
      <c r="DF182" s="59"/>
      <c r="DG182" s="60"/>
      <c r="DH182" s="60"/>
      <c r="DI182" s="60"/>
      <c r="DJ182" s="60"/>
      <c r="DK182" s="60"/>
      <c r="DL182" s="59"/>
      <c r="DM182" s="60"/>
      <c r="DN182" s="60"/>
      <c r="DO182" s="60"/>
      <c r="DP182" s="60"/>
      <c r="DQ182" s="60"/>
    </row>
    <row r="183" spans="1:121" ht="25.5" customHeight="1" x14ac:dyDescent="0.2">
      <c r="A183" s="58"/>
      <c r="B183" s="59"/>
      <c r="C183" s="60"/>
      <c r="D183" s="59"/>
      <c r="E183" s="60"/>
      <c r="F183" s="59"/>
      <c r="G183" s="60"/>
      <c r="H183" s="60"/>
      <c r="I183" s="60"/>
      <c r="J183" s="60"/>
      <c r="K183" s="60"/>
      <c r="L183" s="60"/>
      <c r="M183" s="60"/>
      <c r="N183" s="60"/>
      <c r="O183" s="60"/>
      <c r="P183" s="60"/>
      <c r="Q183" s="60"/>
      <c r="R183" s="60"/>
      <c r="S183" s="60"/>
      <c r="T183" s="60"/>
      <c r="U183" s="60"/>
      <c r="V183" s="60"/>
      <c r="W183" s="60"/>
      <c r="X183" s="60"/>
      <c r="Y183" s="60"/>
      <c r="Z183" s="60"/>
      <c r="AA183" s="60"/>
      <c r="AB183" s="59"/>
      <c r="AC183" s="60"/>
      <c r="AD183" s="59"/>
      <c r="AE183" s="60"/>
      <c r="AF183" s="59"/>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1"/>
      <c r="BF183" s="61"/>
      <c r="BG183" s="61"/>
      <c r="BH183" s="62"/>
      <c r="BI183" s="60"/>
      <c r="BJ183" s="60"/>
      <c r="BK183" s="60"/>
      <c r="BL183" s="59"/>
      <c r="BM183" s="60"/>
      <c r="BN183" s="60"/>
      <c r="BO183" s="60"/>
      <c r="BP183" s="59"/>
      <c r="BQ183" s="60"/>
      <c r="BR183" s="60"/>
      <c r="BS183" s="60"/>
      <c r="BT183" s="59"/>
      <c r="BU183" s="60"/>
      <c r="BV183" s="60"/>
      <c r="BW183" s="60"/>
      <c r="BX183" s="59"/>
      <c r="BY183" s="60"/>
      <c r="BZ183" s="60"/>
      <c r="CA183" s="60"/>
      <c r="CB183" s="60"/>
      <c r="CC183" s="60"/>
      <c r="CD183" s="60"/>
      <c r="CE183" s="60"/>
      <c r="CF183" s="60"/>
      <c r="CG183" s="60"/>
      <c r="CH183" s="60"/>
      <c r="CI183" s="60"/>
      <c r="CJ183" s="60"/>
      <c r="CK183" s="60"/>
      <c r="CL183" s="60"/>
      <c r="CM183" s="60"/>
      <c r="CN183" s="60"/>
      <c r="CO183" s="60"/>
      <c r="CP183" s="60"/>
      <c r="CQ183" s="60"/>
      <c r="CR183" s="60"/>
      <c r="CS183" s="60"/>
      <c r="CT183" s="60"/>
      <c r="CU183" s="60"/>
      <c r="CV183" s="60"/>
      <c r="CW183" s="60"/>
      <c r="CX183" s="60"/>
      <c r="CY183" s="60"/>
      <c r="CZ183" s="60"/>
      <c r="DA183" s="60"/>
      <c r="DB183" s="60"/>
      <c r="DC183" s="60"/>
      <c r="DD183" s="60"/>
      <c r="DE183" s="60"/>
      <c r="DF183" s="59"/>
      <c r="DG183" s="60"/>
      <c r="DH183" s="60"/>
      <c r="DI183" s="60"/>
      <c r="DJ183" s="60"/>
      <c r="DK183" s="60"/>
      <c r="DL183" s="59"/>
      <c r="DM183" s="60"/>
      <c r="DN183" s="60"/>
      <c r="DO183" s="60"/>
      <c r="DP183" s="60"/>
      <c r="DQ183" s="60"/>
    </row>
    <row r="184" spans="1:121" ht="25.5" customHeight="1" x14ac:dyDescent="0.2">
      <c r="A184" s="58"/>
      <c r="B184" s="59"/>
      <c r="C184" s="60"/>
      <c r="D184" s="59"/>
      <c r="E184" s="60"/>
      <c r="F184" s="59"/>
      <c r="G184" s="60"/>
      <c r="H184" s="60"/>
      <c r="I184" s="60"/>
      <c r="J184" s="60"/>
      <c r="K184" s="60"/>
      <c r="L184" s="60"/>
      <c r="M184" s="60"/>
      <c r="N184" s="60"/>
      <c r="O184" s="60"/>
      <c r="P184" s="60"/>
      <c r="Q184" s="60"/>
      <c r="R184" s="60"/>
      <c r="S184" s="60"/>
      <c r="T184" s="60"/>
      <c r="U184" s="60"/>
      <c r="V184" s="60"/>
      <c r="W184" s="60"/>
      <c r="X184" s="60"/>
      <c r="Y184" s="60"/>
      <c r="Z184" s="60"/>
      <c r="AA184" s="60"/>
      <c r="AB184" s="59"/>
      <c r="AC184" s="60"/>
      <c r="AD184" s="59"/>
      <c r="AE184" s="60"/>
      <c r="AF184" s="59"/>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1"/>
      <c r="BF184" s="61"/>
      <c r="BG184" s="61"/>
      <c r="BH184" s="62"/>
      <c r="BI184" s="60"/>
      <c r="BJ184" s="60"/>
      <c r="BK184" s="60"/>
      <c r="BL184" s="59"/>
      <c r="BM184" s="60"/>
      <c r="BN184" s="60"/>
      <c r="BO184" s="60"/>
      <c r="BP184" s="59"/>
      <c r="BQ184" s="60"/>
      <c r="BR184" s="60"/>
      <c r="BS184" s="60"/>
      <c r="BT184" s="59"/>
      <c r="BU184" s="60"/>
      <c r="BV184" s="60"/>
      <c r="BW184" s="60"/>
      <c r="BX184" s="59"/>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59"/>
      <c r="DG184" s="60"/>
      <c r="DH184" s="60"/>
      <c r="DI184" s="60"/>
      <c r="DJ184" s="60"/>
      <c r="DK184" s="60"/>
      <c r="DL184" s="59"/>
      <c r="DM184" s="60"/>
      <c r="DN184" s="60"/>
      <c r="DO184" s="60"/>
      <c r="DP184" s="60"/>
      <c r="DQ184" s="60"/>
    </row>
    <row r="185" spans="1:121" ht="25.5" customHeight="1" x14ac:dyDescent="0.2">
      <c r="A185" s="58"/>
      <c r="B185" s="59"/>
      <c r="C185" s="60"/>
      <c r="D185" s="59"/>
      <c r="E185" s="60"/>
      <c r="F185" s="59"/>
      <c r="G185" s="60"/>
      <c r="H185" s="60"/>
      <c r="I185" s="60"/>
      <c r="J185" s="60"/>
      <c r="K185" s="60"/>
      <c r="L185" s="60"/>
      <c r="M185" s="60"/>
      <c r="N185" s="60"/>
      <c r="O185" s="60"/>
      <c r="P185" s="60"/>
      <c r="Q185" s="60"/>
      <c r="R185" s="60"/>
      <c r="S185" s="60"/>
      <c r="T185" s="60"/>
      <c r="U185" s="60"/>
      <c r="V185" s="60"/>
      <c r="W185" s="60"/>
      <c r="X185" s="60"/>
      <c r="Y185" s="60"/>
      <c r="Z185" s="60"/>
      <c r="AA185" s="60"/>
      <c r="AB185" s="59"/>
      <c r="AC185" s="60"/>
      <c r="AD185" s="59"/>
      <c r="AE185" s="60"/>
      <c r="AF185" s="59"/>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1"/>
      <c r="BF185" s="61"/>
      <c r="BG185" s="61"/>
      <c r="BH185" s="62"/>
      <c r="BI185" s="60"/>
      <c r="BJ185" s="60"/>
      <c r="BK185" s="60"/>
      <c r="BL185" s="59"/>
      <c r="BM185" s="60"/>
      <c r="BN185" s="60"/>
      <c r="BO185" s="60"/>
      <c r="BP185" s="59"/>
      <c r="BQ185" s="60"/>
      <c r="BR185" s="60"/>
      <c r="BS185" s="60"/>
      <c r="BT185" s="59"/>
      <c r="BU185" s="60"/>
      <c r="BV185" s="60"/>
      <c r="BW185" s="60"/>
      <c r="BX185" s="59"/>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59"/>
      <c r="DG185" s="60"/>
      <c r="DH185" s="60"/>
      <c r="DI185" s="60"/>
      <c r="DJ185" s="60"/>
      <c r="DK185" s="60"/>
      <c r="DL185" s="59"/>
      <c r="DM185" s="60"/>
      <c r="DN185" s="60"/>
      <c r="DO185" s="60"/>
      <c r="DP185" s="60"/>
      <c r="DQ185" s="60"/>
    </row>
    <row r="186" spans="1:121" ht="25.5" customHeight="1" x14ac:dyDescent="0.2">
      <c r="A186" s="58"/>
      <c r="B186" s="59"/>
      <c r="C186" s="60"/>
      <c r="D186" s="59"/>
      <c r="E186" s="60"/>
      <c r="F186" s="59"/>
      <c r="G186" s="60"/>
      <c r="H186" s="60"/>
      <c r="I186" s="60"/>
      <c r="J186" s="60"/>
      <c r="K186" s="60"/>
      <c r="L186" s="60"/>
      <c r="M186" s="60"/>
      <c r="N186" s="60"/>
      <c r="O186" s="60"/>
      <c r="P186" s="60"/>
      <c r="Q186" s="60"/>
      <c r="R186" s="60"/>
      <c r="S186" s="60"/>
      <c r="T186" s="60"/>
      <c r="U186" s="60"/>
      <c r="V186" s="60"/>
      <c r="W186" s="60"/>
      <c r="X186" s="60"/>
      <c r="Y186" s="60"/>
      <c r="Z186" s="60"/>
      <c r="AA186" s="60"/>
      <c r="AB186" s="59"/>
      <c r="AC186" s="60"/>
      <c r="AD186" s="59"/>
      <c r="AE186" s="60"/>
      <c r="AF186" s="59"/>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1"/>
      <c r="BF186" s="61"/>
      <c r="BG186" s="61"/>
      <c r="BH186" s="62"/>
      <c r="BI186" s="60"/>
      <c r="BJ186" s="60"/>
      <c r="BK186" s="60"/>
      <c r="BL186" s="59"/>
      <c r="BM186" s="60"/>
      <c r="BN186" s="60"/>
      <c r="BO186" s="60"/>
      <c r="BP186" s="59"/>
      <c r="BQ186" s="60"/>
      <c r="BR186" s="60"/>
      <c r="BS186" s="60"/>
      <c r="BT186" s="59"/>
      <c r="BU186" s="60"/>
      <c r="BV186" s="60"/>
      <c r="BW186" s="60"/>
      <c r="BX186" s="59"/>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59"/>
      <c r="DG186" s="60"/>
      <c r="DH186" s="60"/>
      <c r="DI186" s="60"/>
      <c r="DJ186" s="60"/>
      <c r="DK186" s="60"/>
      <c r="DL186" s="59"/>
      <c r="DM186" s="60"/>
      <c r="DN186" s="60"/>
      <c r="DO186" s="60"/>
      <c r="DP186" s="60"/>
      <c r="DQ186" s="60"/>
    </row>
    <row r="187" spans="1:121" ht="25.5" customHeight="1" x14ac:dyDescent="0.2">
      <c r="A187" s="58"/>
      <c r="B187" s="59"/>
      <c r="C187" s="60"/>
      <c r="D187" s="59"/>
      <c r="E187" s="60"/>
      <c r="F187" s="59"/>
      <c r="G187" s="60"/>
      <c r="H187" s="60"/>
      <c r="I187" s="60"/>
      <c r="J187" s="60"/>
      <c r="K187" s="60"/>
      <c r="L187" s="60"/>
      <c r="M187" s="60"/>
      <c r="N187" s="60"/>
      <c r="O187" s="60"/>
      <c r="P187" s="60"/>
      <c r="Q187" s="60"/>
      <c r="R187" s="60"/>
      <c r="S187" s="60"/>
      <c r="T187" s="60"/>
      <c r="U187" s="60"/>
      <c r="V187" s="60"/>
      <c r="W187" s="60"/>
      <c r="X187" s="60"/>
      <c r="Y187" s="60"/>
      <c r="Z187" s="60"/>
      <c r="AA187" s="60"/>
      <c r="AB187" s="59"/>
      <c r="AC187" s="60"/>
      <c r="AD187" s="59"/>
      <c r="AE187" s="60"/>
      <c r="AF187" s="59"/>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1"/>
      <c r="BF187" s="61"/>
      <c r="BG187" s="61"/>
      <c r="BH187" s="62"/>
      <c r="BI187" s="60"/>
      <c r="BJ187" s="60"/>
      <c r="BK187" s="60"/>
      <c r="BL187" s="59"/>
      <c r="BM187" s="60"/>
      <c r="BN187" s="60"/>
      <c r="BO187" s="60"/>
      <c r="BP187" s="59"/>
      <c r="BQ187" s="60"/>
      <c r="BR187" s="60"/>
      <c r="BS187" s="60"/>
      <c r="BT187" s="59"/>
      <c r="BU187" s="60"/>
      <c r="BV187" s="60"/>
      <c r="BW187" s="60"/>
      <c r="BX187" s="59"/>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59"/>
      <c r="DG187" s="60"/>
      <c r="DH187" s="60"/>
      <c r="DI187" s="60"/>
      <c r="DJ187" s="60"/>
      <c r="DK187" s="60"/>
      <c r="DL187" s="59"/>
      <c r="DM187" s="60"/>
      <c r="DN187" s="60"/>
      <c r="DO187" s="60"/>
      <c r="DP187" s="60"/>
      <c r="DQ187" s="60"/>
    </row>
    <row r="188" spans="1:121" ht="25.5" customHeight="1" x14ac:dyDescent="0.2">
      <c r="A188" s="58"/>
      <c r="B188" s="59"/>
      <c r="C188" s="60"/>
      <c r="D188" s="59"/>
      <c r="E188" s="60"/>
      <c r="F188" s="59"/>
      <c r="G188" s="60"/>
      <c r="H188" s="60"/>
      <c r="I188" s="60"/>
      <c r="J188" s="60"/>
      <c r="K188" s="60"/>
      <c r="L188" s="60"/>
      <c r="M188" s="60"/>
      <c r="N188" s="60"/>
      <c r="O188" s="60"/>
      <c r="P188" s="60"/>
      <c r="Q188" s="60"/>
      <c r="R188" s="60"/>
      <c r="S188" s="60"/>
      <c r="T188" s="60"/>
      <c r="U188" s="60"/>
      <c r="V188" s="60"/>
      <c r="W188" s="60"/>
      <c r="X188" s="60"/>
      <c r="Y188" s="60"/>
      <c r="Z188" s="60"/>
      <c r="AA188" s="60"/>
      <c r="AB188" s="59"/>
      <c r="AC188" s="60"/>
      <c r="AD188" s="59"/>
      <c r="AE188" s="60"/>
      <c r="AF188" s="59"/>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1"/>
      <c r="BF188" s="61"/>
      <c r="BG188" s="61"/>
      <c r="BH188" s="62"/>
      <c r="BI188" s="60"/>
      <c r="BJ188" s="60"/>
      <c r="BK188" s="60"/>
      <c r="BL188" s="59"/>
      <c r="BM188" s="60"/>
      <c r="BN188" s="60"/>
      <c r="BO188" s="60"/>
      <c r="BP188" s="59"/>
      <c r="BQ188" s="60"/>
      <c r="BR188" s="60"/>
      <c r="BS188" s="60"/>
      <c r="BT188" s="59"/>
      <c r="BU188" s="60"/>
      <c r="BV188" s="60"/>
      <c r="BW188" s="60"/>
      <c r="BX188" s="59"/>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59"/>
      <c r="DG188" s="60"/>
      <c r="DH188" s="60"/>
      <c r="DI188" s="60"/>
      <c r="DJ188" s="60"/>
      <c r="DK188" s="60"/>
      <c r="DL188" s="59"/>
      <c r="DM188" s="60"/>
      <c r="DN188" s="60"/>
      <c r="DO188" s="60"/>
      <c r="DP188" s="60"/>
      <c r="DQ188" s="60"/>
    </row>
    <row r="189" spans="1:121" ht="25.5" customHeight="1" x14ac:dyDescent="0.2">
      <c r="A189" s="58"/>
      <c r="B189" s="59"/>
      <c r="C189" s="60"/>
      <c r="D189" s="59"/>
      <c r="E189" s="60"/>
      <c r="F189" s="59"/>
      <c r="G189" s="60"/>
      <c r="H189" s="60"/>
      <c r="I189" s="60"/>
      <c r="J189" s="60"/>
      <c r="K189" s="60"/>
      <c r="L189" s="60"/>
      <c r="M189" s="60"/>
      <c r="N189" s="60"/>
      <c r="O189" s="60"/>
      <c r="P189" s="60"/>
      <c r="Q189" s="60"/>
      <c r="R189" s="60"/>
      <c r="S189" s="60"/>
      <c r="T189" s="60"/>
      <c r="U189" s="60"/>
      <c r="V189" s="60"/>
      <c r="W189" s="60"/>
      <c r="X189" s="60"/>
      <c r="Y189" s="60"/>
      <c r="Z189" s="60"/>
      <c r="AA189" s="60"/>
      <c r="AB189" s="59"/>
      <c r="AC189" s="60"/>
      <c r="AD189" s="59"/>
      <c r="AE189" s="60"/>
      <c r="AF189" s="59"/>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1"/>
      <c r="BF189" s="61"/>
      <c r="BG189" s="61"/>
      <c r="BH189" s="62"/>
      <c r="BI189" s="60"/>
      <c r="BJ189" s="60"/>
      <c r="BK189" s="60"/>
      <c r="BL189" s="59"/>
      <c r="BM189" s="60"/>
      <c r="BN189" s="60"/>
      <c r="BO189" s="60"/>
      <c r="BP189" s="59"/>
      <c r="BQ189" s="60"/>
      <c r="BR189" s="60"/>
      <c r="BS189" s="60"/>
      <c r="BT189" s="59"/>
      <c r="BU189" s="60"/>
      <c r="BV189" s="60"/>
      <c r="BW189" s="60"/>
      <c r="BX189" s="59"/>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59"/>
      <c r="DG189" s="60"/>
      <c r="DH189" s="60"/>
      <c r="DI189" s="60"/>
      <c r="DJ189" s="60"/>
      <c r="DK189" s="60"/>
      <c r="DL189" s="59"/>
      <c r="DM189" s="60"/>
      <c r="DN189" s="60"/>
      <c r="DO189" s="60"/>
      <c r="DP189" s="60"/>
      <c r="DQ189" s="60"/>
    </row>
    <row r="190" spans="1:121" ht="25.5" customHeight="1" x14ac:dyDescent="0.2">
      <c r="A190" s="58"/>
      <c r="B190" s="59"/>
      <c r="C190" s="60"/>
      <c r="D190" s="59"/>
      <c r="E190" s="60"/>
      <c r="F190" s="59"/>
      <c r="G190" s="60"/>
      <c r="H190" s="60"/>
      <c r="I190" s="60"/>
      <c r="J190" s="60"/>
      <c r="K190" s="60"/>
      <c r="L190" s="60"/>
      <c r="M190" s="60"/>
      <c r="N190" s="60"/>
      <c r="O190" s="60"/>
      <c r="P190" s="60"/>
      <c r="Q190" s="60"/>
      <c r="R190" s="60"/>
      <c r="S190" s="60"/>
      <c r="T190" s="60"/>
      <c r="U190" s="60"/>
      <c r="V190" s="60"/>
      <c r="W190" s="60"/>
      <c r="X190" s="60"/>
      <c r="Y190" s="60"/>
      <c r="Z190" s="60"/>
      <c r="AA190" s="60"/>
      <c r="AB190" s="59"/>
      <c r="AC190" s="60"/>
      <c r="AD190" s="59"/>
      <c r="AE190" s="60"/>
      <c r="AF190" s="59"/>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1"/>
      <c r="BF190" s="61"/>
      <c r="BG190" s="61"/>
      <c r="BH190" s="62"/>
      <c r="BI190" s="60"/>
      <c r="BJ190" s="60"/>
      <c r="BK190" s="60"/>
      <c r="BL190" s="59"/>
      <c r="BM190" s="60"/>
      <c r="BN190" s="60"/>
      <c r="BO190" s="60"/>
      <c r="BP190" s="59"/>
      <c r="BQ190" s="60"/>
      <c r="BR190" s="60"/>
      <c r="BS190" s="60"/>
      <c r="BT190" s="59"/>
      <c r="BU190" s="60"/>
      <c r="BV190" s="60"/>
      <c r="BW190" s="60"/>
      <c r="BX190" s="59"/>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59"/>
      <c r="DG190" s="60"/>
      <c r="DH190" s="60"/>
      <c r="DI190" s="60"/>
      <c r="DJ190" s="60"/>
      <c r="DK190" s="60"/>
      <c r="DL190" s="59"/>
      <c r="DM190" s="60"/>
      <c r="DN190" s="60"/>
      <c r="DO190" s="60"/>
      <c r="DP190" s="60"/>
      <c r="DQ190" s="60"/>
    </row>
    <row r="191" spans="1:121" ht="25.5" customHeight="1" x14ac:dyDescent="0.2">
      <c r="A191" s="58"/>
      <c r="B191" s="59"/>
      <c r="C191" s="60"/>
      <c r="D191" s="59"/>
      <c r="E191" s="60"/>
      <c r="F191" s="59"/>
      <c r="G191" s="60"/>
      <c r="H191" s="60"/>
      <c r="I191" s="60"/>
      <c r="J191" s="60"/>
      <c r="K191" s="60"/>
      <c r="L191" s="60"/>
      <c r="M191" s="60"/>
      <c r="N191" s="60"/>
      <c r="O191" s="60"/>
      <c r="P191" s="60"/>
      <c r="Q191" s="60"/>
      <c r="R191" s="60"/>
      <c r="S191" s="60"/>
      <c r="T191" s="60"/>
      <c r="U191" s="60"/>
      <c r="V191" s="60"/>
      <c r="W191" s="60"/>
      <c r="X191" s="60"/>
      <c r="Y191" s="60"/>
      <c r="Z191" s="60"/>
      <c r="AA191" s="60"/>
      <c r="AB191" s="59"/>
      <c r="AC191" s="60"/>
      <c r="AD191" s="59"/>
      <c r="AE191" s="60"/>
      <c r="AF191" s="59"/>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1"/>
      <c r="BF191" s="61"/>
      <c r="BG191" s="61"/>
      <c r="BH191" s="62"/>
      <c r="BI191" s="60"/>
      <c r="BJ191" s="60"/>
      <c r="BK191" s="60"/>
      <c r="BL191" s="59"/>
      <c r="BM191" s="60"/>
      <c r="BN191" s="60"/>
      <c r="BO191" s="60"/>
      <c r="BP191" s="59"/>
      <c r="BQ191" s="60"/>
      <c r="BR191" s="60"/>
      <c r="BS191" s="60"/>
      <c r="BT191" s="59"/>
      <c r="BU191" s="60"/>
      <c r="BV191" s="60"/>
      <c r="BW191" s="60"/>
      <c r="BX191" s="59"/>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59"/>
      <c r="DG191" s="60"/>
      <c r="DH191" s="60"/>
      <c r="DI191" s="60"/>
      <c r="DJ191" s="60"/>
      <c r="DK191" s="60"/>
      <c r="DL191" s="59"/>
      <c r="DM191" s="60"/>
      <c r="DN191" s="60"/>
      <c r="DO191" s="60"/>
      <c r="DP191" s="60"/>
      <c r="DQ191" s="60"/>
    </row>
    <row r="192" spans="1:121" ht="25.5" customHeight="1" x14ac:dyDescent="0.2">
      <c r="A192" s="58"/>
      <c r="B192" s="59"/>
      <c r="C192" s="60"/>
      <c r="D192" s="59"/>
      <c r="E192" s="60"/>
      <c r="F192" s="59"/>
      <c r="G192" s="60"/>
      <c r="H192" s="60"/>
      <c r="I192" s="60"/>
      <c r="J192" s="60"/>
      <c r="K192" s="60"/>
      <c r="L192" s="60"/>
      <c r="M192" s="60"/>
      <c r="N192" s="60"/>
      <c r="O192" s="60"/>
      <c r="P192" s="60"/>
      <c r="Q192" s="60"/>
      <c r="R192" s="60"/>
      <c r="S192" s="60"/>
      <c r="T192" s="60"/>
      <c r="U192" s="60"/>
      <c r="V192" s="60"/>
      <c r="W192" s="60"/>
      <c r="X192" s="60"/>
      <c r="Y192" s="60"/>
      <c r="Z192" s="60"/>
      <c r="AA192" s="60"/>
      <c r="AB192" s="59"/>
      <c r="AC192" s="60"/>
      <c r="AD192" s="59"/>
      <c r="AE192" s="60"/>
      <c r="AF192" s="59"/>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1"/>
      <c r="BF192" s="61"/>
      <c r="BG192" s="61"/>
      <c r="BH192" s="62"/>
      <c r="BI192" s="60"/>
      <c r="BJ192" s="60"/>
      <c r="BK192" s="60"/>
      <c r="BL192" s="59"/>
      <c r="BM192" s="60"/>
      <c r="BN192" s="60"/>
      <c r="BO192" s="60"/>
      <c r="BP192" s="59"/>
      <c r="BQ192" s="60"/>
      <c r="BR192" s="60"/>
      <c r="BS192" s="60"/>
      <c r="BT192" s="59"/>
      <c r="BU192" s="60"/>
      <c r="BV192" s="60"/>
      <c r="BW192" s="60"/>
      <c r="BX192" s="59"/>
      <c r="BY192" s="60"/>
      <c r="BZ192" s="60"/>
      <c r="CA192" s="60"/>
      <c r="CB192" s="60"/>
      <c r="CC192" s="60"/>
      <c r="CD192" s="60"/>
      <c r="CE192" s="60"/>
      <c r="CF192" s="60"/>
      <c r="CG192" s="60"/>
      <c r="CH192" s="60"/>
      <c r="CI192" s="60"/>
      <c r="CJ192" s="60"/>
      <c r="CK192" s="60"/>
      <c r="CL192" s="60"/>
      <c r="CM192" s="60"/>
      <c r="CN192" s="60"/>
      <c r="CO192" s="60"/>
      <c r="CP192" s="60"/>
      <c r="CQ192" s="60"/>
      <c r="CR192" s="60"/>
      <c r="CS192" s="60"/>
      <c r="CT192" s="60"/>
      <c r="CU192" s="60"/>
      <c r="CV192" s="60"/>
      <c r="CW192" s="60"/>
      <c r="CX192" s="60"/>
      <c r="CY192" s="60"/>
      <c r="CZ192" s="60"/>
      <c r="DA192" s="60"/>
      <c r="DB192" s="60"/>
      <c r="DC192" s="60"/>
      <c r="DD192" s="60"/>
      <c r="DE192" s="60"/>
      <c r="DF192" s="59"/>
      <c r="DG192" s="60"/>
      <c r="DH192" s="60"/>
      <c r="DI192" s="60"/>
      <c r="DJ192" s="60"/>
      <c r="DK192" s="60"/>
      <c r="DL192" s="59"/>
      <c r="DM192" s="60"/>
      <c r="DN192" s="60"/>
      <c r="DO192" s="60"/>
      <c r="DP192" s="60"/>
      <c r="DQ192" s="60"/>
    </row>
    <row r="193" spans="1:121" ht="25.5" customHeight="1" x14ac:dyDescent="0.2">
      <c r="A193" s="58"/>
      <c r="B193" s="59"/>
      <c r="C193" s="60"/>
      <c r="D193" s="59"/>
      <c r="E193" s="60"/>
      <c r="F193" s="59"/>
      <c r="G193" s="60"/>
      <c r="H193" s="60"/>
      <c r="I193" s="60"/>
      <c r="J193" s="60"/>
      <c r="K193" s="60"/>
      <c r="L193" s="60"/>
      <c r="M193" s="60"/>
      <c r="N193" s="60"/>
      <c r="O193" s="60"/>
      <c r="P193" s="60"/>
      <c r="Q193" s="60"/>
      <c r="R193" s="60"/>
      <c r="S193" s="60"/>
      <c r="T193" s="60"/>
      <c r="U193" s="60"/>
      <c r="V193" s="60"/>
      <c r="W193" s="60"/>
      <c r="X193" s="60"/>
      <c r="Y193" s="60"/>
      <c r="Z193" s="60"/>
      <c r="AA193" s="60"/>
      <c r="AB193" s="59"/>
      <c r="AC193" s="60"/>
      <c r="AD193" s="59"/>
      <c r="AE193" s="60"/>
      <c r="AF193" s="59"/>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1"/>
      <c r="BF193" s="61"/>
      <c r="BG193" s="61"/>
      <c r="BH193" s="62"/>
      <c r="BI193" s="60"/>
      <c r="BJ193" s="60"/>
      <c r="BK193" s="60"/>
      <c r="BL193" s="59"/>
      <c r="BM193" s="60"/>
      <c r="BN193" s="60"/>
      <c r="BO193" s="60"/>
      <c r="BP193" s="59"/>
      <c r="BQ193" s="60"/>
      <c r="BR193" s="60"/>
      <c r="BS193" s="60"/>
      <c r="BT193" s="59"/>
      <c r="BU193" s="60"/>
      <c r="BV193" s="60"/>
      <c r="BW193" s="60"/>
      <c r="BX193" s="59"/>
      <c r="BY193" s="60"/>
      <c r="BZ193" s="60"/>
      <c r="CA193" s="60"/>
      <c r="CB193" s="60"/>
      <c r="CC193" s="60"/>
      <c r="CD193" s="60"/>
      <c r="CE193" s="60"/>
      <c r="CF193" s="60"/>
      <c r="CG193" s="60"/>
      <c r="CH193" s="60"/>
      <c r="CI193" s="60"/>
      <c r="CJ193" s="60"/>
      <c r="CK193" s="60"/>
      <c r="CL193" s="60"/>
      <c r="CM193" s="60"/>
      <c r="CN193" s="60"/>
      <c r="CO193" s="60"/>
      <c r="CP193" s="60"/>
      <c r="CQ193" s="60"/>
      <c r="CR193" s="60"/>
      <c r="CS193" s="60"/>
      <c r="CT193" s="60"/>
      <c r="CU193" s="60"/>
      <c r="CV193" s="60"/>
      <c r="CW193" s="60"/>
      <c r="CX193" s="60"/>
      <c r="CY193" s="60"/>
      <c r="CZ193" s="60"/>
      <c r="DA193" s="60"/>
      <c r="DB193" s="60"/>
      <c r="DC193" s="60"/>
      <c r="DD193" s="60"/>
      <c r="DE193" s="60"/>
      <c r="DF193" s="59"/>
      <c r="DG193" s="60"/>
      <c r="DH193" s="60"/>
      <c r="DI193" s="60"/>
      <c r="DJ193" s="60"/>
      <c r="DK193" s="60"/>
      <c r="DL193" s="59"/>
      <c r="DM193" s="60"/>
      <c r="DN193" s="60"/>
      <c r="DO193" s="60"/>
      <c r="DP193" s="60"/>
      <c r="DQ193" s="60"/>
    </row>
    <row r="194" spans="1:121" ht="25.5" customHeight="1" x14ac:dyDescent="0.2">
      <c r="A194" s="58"/>
      <c r="B194" s="59"/>
      <c r="C194" s="60"/>
      <c r="D194" s="59"/>
      <c r="E194" s="60"/>
      <c r="F194" s="59"/>
      <c r="G194" s="60"/>
      <c r="H194" s="60"/>
      <c r="I194" s="60"/>
      <c r="J194" s="60"/>
      <c r="K194" s="60"/>
      <c r="L194" s="60"/>
      <c r="M194" s="60"/>
      <c r="N194" s="60"/>
      <c r="O194" s="60"/>
      <c r="P194" s="60"/>
      <c r="Q194" s="60"/>
      <c r="R194" s="60"/>
      <c r="S194" s="60"/>
      <c r="T194" s="60"/>
      <c r="U194" s="60"/>
      <c r="V194" s="60"/>
      <c r="W194" s="60"/>
      <c r="X194" s="60"/>
      <c r="Y194" s="60"/>
      <c r="Z194" s="60"/>
      <c r="AA194" s="60"/>
      <c r="AB194" s="59"/>
      <c r="AC194" s="60"/>
      <c r="AD194" s="59"/>
      <c r="AE194" s="60"/>
      <c r="AF194" s="59"/>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1"/>
      <c r="BF194" s="61"/>
      <c r="BG194" s="61"/>
      <c r="BH194" s="62"/>
      <c r="BI194" s="60"/>
      <c r="BJ194" s="60"/>
      <c r="BK194" s="60"/>
      <c r="BL194" s="59"/>
      <c r="BM194" s="60"/>
      <c r="BN194" s="60"/>
      <c r="BO194" s="60"/>
      <c r="BP194" s="59"/>
      <c r="BQ194" s="60"/>
      <c r="BR194" s="60"/>
      <c r="BS194" s="60"/>
      <c r="BT194" s="59"/>
      <c r="BU194" s="60"/>
      <c r="BV194" s="60"/>
      <c r="BW194" s="60"/>
      <c r="BX194" s="59"/>
      <c r="BY194" s="60"/>
      <c r="BZ194" s="60"/>
      <c r="CA194" s="60"/>
      <c r="CB194" s="60"/>
      <c r="CC194" s="60"/>
      <c r="CD194" s="60"/>
      <c r="CE194" s="60"/>
      <c r="CF194" s="60"/>
      <c r="CG194" s="60"/>
      <c r="CH194" s="60"/>
      <c r="CI194" s="60"/>
      <c r="CJ194" s="60"/>
      <c r="CK194" s="60"/>
      <c r="CL194" s="60"/>
      <c r="CM194" s="60"/>
      <c r="CN194" s="60"/>
      <c r="CO194" s="60"/>
      <c r="CP194" s="60"/>
      <c r="CQ194" s="60"/>
      <c r="CR194" s="60"/>
      <c r="CS194" s="60"/>
      <c r="CT194" s="60"/>
      <c r="CU194" s="60"/>
      <c r="CV194" s="60"/>
      <c r="CW194" s="60"/>
      <c r="CX194" s="60"/>
      <c r="CY194" s="60"/>
      <c r="CZ194" s="60"/>
      <c r="DA194" s="60"/>
      <c r="DB194" s="60"/>
      <c r="DC194" s="60"/>
      <c r="DD194" s="60"/>
      <c r="DE194" s="60"/>
      <c r="DF194" s="59"/>
      <c r="DG194" s="60"/>
      <c r="DH194" s="60"/>
      <c r="DI194" s="60"/>
      <c r="DJ194" s="60"/>
      <c r="DK194" s="60"/>
      <c r="DL194" s="59"/>
      <c r="DM194" s="60"/>
      <c r="DN194" s="60"/>
      <c r="DO194" s="60"/>
      <c r="DP194" s="60"/>
      <c r="DQ194" s="60"/>
    </row>
    <row r="195" spans="1:121" ht="25.5" customHeight="1" x14ac:dyDescent="0.2">
      <c r="A195" s="58"/>
      <c r="B195" s="59"/>
      <c r="C195" s="60"/>
      <c r="D195" s="59"/>
      <c r="E195" s="60"/>
      <c r="F195" s="59"/>
      <c r="G195" s="60"/>
      <c r="H195" s="60"/>
      <c r="I195" s="60"/>
      <c r="J195" s="60"/>
      <c r="K195" s="60"/>
      <c r="L195" s="60"/>
      <c r="M195" s="60"/>
      <c r="N195" s="60"/>
      <c r="O195" s="60"/>
      <c r="P195" s="60"/>
      <c r="Q195" s="60"/>
      <c r="R195" s="60"/>
      <c r="S195" s="60"/>
      <c r="T195" s="60"/>
      <c r="U195" s="60"/>
      <c r="V195" s="60"/>
      <c r="W195" s="60"/>
      <c r="X195" s="60"/>
      <c r="Y195" s="60"/>
      <c r="Z195" s="60"/>
      <c r="AA195" s="60"/>
      <c r="AB195" s="59"/>
      <c r="AC195" s="60"/>
      <c r="AD195" s="59"/>
      <c r="AE195" s="60"/>
      <c r="AF195" s="59"/>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1"/>
      <c r="BF195" s="61"/>
      <c r="BG195" s="61"/>
      <c r="BH195" s="62"/>
      <c r="BI195" s="60"/>
      <c r="BJ195" s="60"/>
      <c r="BK195" s="60"/>
      <c r="BL195" s="59"/>
      <c r="BM195" s="60"/>
      <c r="BN195" s="60"/>
      <c r="BO195" s="60"/>
      <c r="BP195" s="59"/>
      <c r="BQ195" s="60"/>
      <c r="BR195" s="60"/>
      <c r="BS195" s="60"/>
      <c r="BT195" s="59"/>
      <c r="BU195" s="60"/>
      <c r="BV195" s="60"/>
      <c r="BW195" s="60"/>
      <c r="BX195" s="59"/>
      <c r="BY195" s="60"/>
      <c r="BZ195" s="60"/>
      <c r="CA195" s="60"/>
      <c r="CB195" s="60"/>
      <c r="CC195" s="60"/>
      <c r="CD195" s="60"/>
      <c r="CE195" s="60"/>
      <c r="CF195" s="60"/>
      <c r="CG195" s="60"/>
      <c r="CH195" s="60"/>
      <c r="CI195" s="60"/>
      <c r="CJ195" s="60"/>
      <c r="CK195" s="60"/>
      <c r="CL195" s="60"/>
      <c r="CM195" s="60"/>
      <c r="CN195" s="60"/>
      <c r="CO195" s="60"/>
      <c r="CP195" s="60"/>
      <c r="CQ195" s="60"/>
      <c r="CR195" s="60"/>
      <c r="CS195" s="60"/>
      <c r="CT195" s="60"/>
      <c r="CU195" s="60"/>
      <c r="CV195" s="60"/>
      <c r="CW195" s="60"/>
      <c r="CX195" s="60"/>
      <c r="CY195" s="60"/>
      <c r="CZ195" s="60"/>
      <c r="DA195" s="60"/>
      <c r="DB195" s="60"/>
      <c r="DC195" s="60"/>
      <c r="DD195" s="60"/>
      <c r="DE195" s="60"/>
      <c r="DF195" s="59"/>
      <c r="DG195" s="60"/>
      <c r="DH195" s="60"/>
      <c r="DI195" s="60"/>
      <c r="DJ195" s="60"/>
      <c r="DK195" s="60"/>
      <c r="DL195" s="59"/>
      <c r="DM195" s="60"/>
      <c r="DN195" s="60"/>
      <c r="DO195" s="60"/>
      <c r="DP195" s="60"/>
      <c r="DQ195" s="60"/>
    </row>
    <row r="196" spans="1:121" ht="25.5" customHeight="1" x14ac:dyDescent="0.2">
      <c r="A196" s="58"/>
      <c r="B196" s="59"/>
      <c r="C196" s="60"/>
      <c r="D196" s="59"/>
      <c r="E196" s="60"/>
      <c r="F196" s="59"/>
      <c r="G196" s="60"/>
      <c r="H196" s="60"/>
      <c r="I196" s="60"/>
      <c r="J196" s="60"/>
      <c r="K196" s="60"/>
      <c r="L196" s="60"/>
      <c r="M196" s="60"/>
      <c r="N196" s="60"/>
      <c r="O196" s="60"/>
      <c r="P196" s="60"/>
      <c r="Q196" s="60"/>
      <c r="R196" s="60"/>
      <c r="S196" s="60"/>
      <c r="T196" s="60"/>
      <c r="U196" s="60"/>
      <c r="V196" s="60"/>
      <c r="W196" s="60"/>
      <c r="X196" s="60"/>
      <c r="Y196" s="60"/>
      <c r="Z196" s="60"/>
      <c r="AA196" s="60"/>
      <c r="AB196" s="59"/>
      <c r="AC196" s="60"/>
      <c r="AD196" s="59"/>
      <c r="AE196" s="60"/>
      <c r="AF196" s="59"/>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1"/>
      <c r="BF196" s="61"/>
      <c r="BG196" s="61"/>
      <c r="BH196" s="62"/>
      <c r="BI196" s="60"/>
      <c r="BJ196" s="60"/>
      <c r="BK196" s="60"/>
      <c r="BL196" s="59"/>
      <c r="BM196" s="60"/>
      <c r="BN196" s="60"/>
      <c r="BO196" s="60"/>
      <c r="BP196" s="59"/>
      <c r="BQ196" s="60"/>
      <c r="BR196" s="60"/>
      <c r="BS196" s="60"/>
      <c r="BT196" s="59"/>
      <c r="BU196" s="60"/>
      <c r="BV196" s="60"/>
      <c r="BW196" s="60"/>
      <c r="BX196" s="59"/>
      <c r="BY196" s="60"/>
      <c r="BZ196" s="60"/>
      <c r="CA196" s="60"/>
      <c r="CB196" s="60"/>
      <c r="CC196" s="60"/>
      <c r="CD196" s="60"/>
      <c r="CE196" s="60"/>
      <c r="CF196" s="60"/>
      <c r="CG196" s="60"/>
      <c r="CH196" s="60"/>
      <c r="CI196" s="60"/>
      <c r="CJ196" s="60"/>
      <c r="CK196" s="60"/>
      <c r="CL196" s="60"/>
      <c r="CM196" s="60"/>
      <c r="CN196" s="60"/>
      <c r="CO196" s="60"/>
      <c r="CP196" s="60"/>
      <c r="CQ196" s="60"/>
      <c r="CR196" s="60"/>
      <c r="CS196" s="60"/>
      <c r="CT196" s="60"/>
      <c r="CU196" s="60"/>
      <c r="CV196" s="60"/>
      <c r="CW196" s="60"/>
      <c r="CX196" s="60"/>
      <c r="CY196" s="60"/>
      <c r="CZ196" s="60"/>
      <c r="DA196" s="60"/>
      <c r="DB196" s="60"/>
      <c r="DC196" s="60"/>
      <c r="DD196" s="60"/>
      <c r="DE196" s="60"/>
      <c r="DF196" s="59"/>
      <c r="DG196" s="60"/>
      <c r="DH196" s="60"/>
      <c r="DI196" s="60"/>
      <c r="DJ196" s="60"/>
      <c r="DK196" s="60"/>
      <c r="DL196" s="59"/>
      <c r="DM196" s="60"/>
      <c r="DN196" s="60"/>
      <c r="DO196" s="60"/>
      <c r="DP196" s="60"/>
      <c r="DQ196" s="60"/>
    </row>
    <row r="197" spans="1:121" ht="25.5" customHeight="1" x14ac:dyDescent="0.2">
      <c r="A197" s="58"/>
      <c r="B197" s="59"/>
      <c r="C197" s="60"/>
      <c r="D197" s="59"/>
      <c r="E197" s="60"/>
      <c r="F197" s="59"/>
      <c r="G197" s="60"/>
      <c r="H197" s="60"/>
      <c r="I197" s="60"/>
      <c r="J197" s="60"/>
      <c r="K197" s="60"/>
      <c r="L197" s="60"/>
      <c r="M197" s="60"/>
      <c r="N197" s="60"/>
      <c r="O197" s="60"/>
      <c r="P197" s="60"/>
      <c r="Q197" s="60"/>
      <c r="R197" s="60"/>
      <c r="S197" s="60"/>
      <c r="T197" s="60"/>
      <c r="U197" s="60"/>
      <c r="V197" s="60"/>
      <c r="W197" s="60"/>
      <c r="X197" s="60"/>
      <c r="Y197" s="60"/>
      <c r="Z197" s="60"/>
      <c r="AA197" s="60"/>
      <c r="AB197" s="59"/>
      <c r="AC197" s="60"/>
      <c r="AD197" s="59"/>
      <c r="AE197" s="60"/>
      <c r="AF197" s="59"/>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1"/>
      <c r="BF197" s="61"/>
      <c r="BG197" s="61"/>
      <c r="BH197" s="62"/>
      <c r="BI197" s="60"/>
      <c r="BJ197" s="60"/>
      <c r="BK197" s="60"/>
      <c r="BL197" s="59"/>
      <c r="BM197" s="60"/>
      <c r="BN197" s="60"/>
      <c r="BO197" s="60"/>
      <c r="BP197" s="59"/>
      <c r="BQ197" s="60"/>
      <c r="BR197" s="60"/>
      <c r="BS197" s="60"/>
      <c r="BT197" s="59"/>
      <c r="BU197" s="60"/>
      <c r="BV197" s="60"/>
      <c r="BW197" s="60"/>
      <c r="BX197" s="59"/>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59"/>
      <c r="DG197" s="60"/>
      <c r="DH197" s="60"/>
      <c r="DI197" s="60"/>
      <c r="DJ197" s="60"/>
      <c r="DK197" s="60"/>
      <c r="DL197" s="59"/>
      <c r="DM197" s="60"/>
      <c r="DN197" s="60"/>
      <c r="DO197" s="60"/>
      <c r="DP197" s="60"/>
      <c r="DQ197" s="60"/>
    </row>
    <row r="198" spans="1:121" ht="25.5" customHeight="1" x14ac:dyDescent="0.2">
      <c r="A198" s="58"/>
      <c r="B198" s="59"/>
      <c r="C198" s="60"/>
      <c r="D198" s="59"/>
      <c r="E198" s="60"/>
      <c r="F198" s="59"/>
      <c r="G198" s="60"/>
      <c r="H198" s="60"/>
      <c r="I198" s="60"/>
      <c r="J198" s="60"/>
      <c r="K198" s="60"/>
      <c r="L198" s="60"/>
      <c r="M198" s="60"/>
      <c r="N198" s="60"/>
      <c r="O198" s="60"/>
      <c r="P198" s="60"/>
      <c r="Q198" s="60"/>
      <c r="R198" s="60"/>
      <c r="S198" s="60"/>
      <c r="T198" s="60"/>
      <c r="U198" s="60"/>
      <c r="V198" s="60"/>
      <c r="W198" s="60"/>
      <c r="X198" s="60"/>
      <c r="Y198" s="60"/>
      <c r="Z198" s="60"/>
      <c r="AA198" s="60"/>
      <c r="AB198" s="59"/>
      <c r="AC198" s="60"/>
      <c r="AD198" s="59"/>
      <c r="AE198" s="60"/>
      <c r="AF198" s="59"/>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1"/>
      <c r="BF198" s="61"/>
      <c r="BG198" s="61"/>
      <c r="BH198" s="62"/>
      <c r="BI198" s="60"/>
      <c r="BJ198" s="60"/>
      <c r="BK198" s="60"/>
      <c r="BL198" s="59"/>
      <c r="BM198" s="60"/>
      <c r="BN198" s="60"/>
      <c r="BO198" s="60"/>
      <c r="BP198" s="59"/>
      <c r="BQ198" s="60"/>
      <c r="BR198" s="60"/>
      <c r="BS198" s="60"/>
      <c r="BT198" s="59"/>
      <c r="BU198" s="60"/>
      <c r="BV198" s="60"/>
      <c r="BW198" s="60"/>
      <c r="BX198" s="59"/>
      <c r="BY198" s="60"/>
      <c r="BZ198" s="60"/>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59"/>
      <c r="DG198" s="60"/>
      <c r="DH198" s="60"/>
      <c r="DI198" s="60"/>
      <c r="DJ198" s="60"/>
      <c r="DK198" s="60"/>
      <c r="DL198" s="59"/>
      <c r="DM198" s="60"/>
      <c r="DN198" s="60"/>
      <c r="DO198" s="60"/>
      <c r="DP198" s="60"/>
      <c r="DQ198" s="60"/>
    </row>
    <row r="199" spans="1:121" ht="25.5" customHeight="1" x14ac:dyDescent="0.2">
      <c r="A199" s="58"/>
      <c r="B199" s="59"/>
      <c r="C199" s="60"/>
      <c r="D199" s="59"/>
      <c r="E199" s="60"/>
      <c r="F199" s="59"/>
      <c r="G199" s="60"/>
      <c r="H199" s="60"/>
      <c r="I199" s="60"/>
      <c r="J199" s="60"/>
      <c r="K199" s="60"/>
      <c r="L199" s="60"/>
      <c r="M199" s="60"/>
      <c r="N199" s="60"/>
      <c r="O199" s="60"/>
      <c r="P199" s="60"/>
      <c r="Q199" s="60"/>
      <c r="R199" s="60"/>
      <c r="S199" s="60"/>
      <c r="T199" s="60"/>
      <c r="U199" s="60"/>
      <c r="V199" s="60"/>
      <c r="W199" s="60"/>
      <c r="X199" s="60"/>
      <c r="Y199" s="60"/>
      <c r="Z199" s="60"/>
      <c r="AA199" s="60"/>
      <c r="AB199" s="59"/>
      <c r="AC199" s="60"/>
      <c r="AD199" s="59"/>
      <c r="AE199" s="60"/>
      <c r="AF199" s="59"/>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1"/>
      <c r="BF199" s="61"/>
      <c r="BG199" s="61"/>
      <c r="BH199" s="62"/>
      <c r="BI199" s="60"/>
      <c r="BJ199" s="60"/>
      <c r="BK199" s="60"/>
      <c r="BL199" s="59"/>
      <c r="BM199" s="60"/>
      <c r="BN199" s="60"/>
      <c r="BO199" s="60"/>
      <c r="BP199" s="59"/>
      <c r="BQ199" s="60"/>
      <c r="BR199" s="60"/>
      <c r="BS199" s="60"/>
      <c r="BT199" s="59"/>
      <c r="BU199" s="60"/>
      <c r="BV199" s="60"/>
      <c r="BW199" s="60"/>
      <c r="BX199" s="59"/>
      <c r="BY199" s="60"/>
      <c r="BZ199" s="60"/>
      <c r="CA199" s="60"/>
      <c r="CB199" s="60"/>
      <c r="CC199" s="60"/>
      <c r="CD199" s="60"/>
      <c r="CE199" s="60"/>
      <c r="CF199" s="60"/>
      <c r="CG199" s="60"/>
      <c r="CH199" s="60"/>
      <c r="CI199" s="60"/>
      <c r="CJ199" s="60"/>
      <c r="CK199" s="60"/>
      <c r="CL199" s="60"/>
      <c r="CM199" s="60"/>
      <c r="CN199" s="60"/>
      <c r="CO199" s="60"/>
      <c r="CP199" s="60"/>
      <c r="CQ199" s="60"/>
      <c r="CR199" s="60"/>
      <c r="CS199" s="60"/>
      <c r="CT199" s="60"/>
      <c r="CU199" s="60"/>
      <c r="CV199" s="60"/>
      <c r="CW199" s="60"/>
      <c r="CX199" s="60"/>
      <c r="CY199" s="60"/>
      <c r="CZ199" s="60"/>
      <c r="DA199" s="60"/>
      <c r="DB199" s="60"/>
      <c r="DC199" s="60"/>
      <c r="DD199" s="60"/>
      <c r="DE199" s="60"/>
      <c r="DF199" s="59"/>
      <c r="DG199" s="60"/>
      <c r="DH199" s="60"/>
      <c r="DI199" s="60"/>
      <c r="DJ199" s="60"/>
      <c r="DK199" s="60"/>
      <c r="DL199" s="59"/>
      <c r="DM199" s="60"/>
      <c r="DN199" s="60"/>
      <c r="DO199" s="60"/>
      <c r="DP199" s="60"/>
      <c r="DQ199" s="60"/>
    </row>
    <row r="200" spans="1:121" ht="25.5" customHeight="1" x14ac:dyDescent="0.2">
      <c r="A200" s="58"/>
      <c r="B200" s="59"/>
      <c r="C200" s="60"/>
      <c r="D200" s="59"/>
      <c r="E200" s="60"/>
      <c r="F200" s="59"/>
      <c r="G200" s="60"/>
      <c r="H200" s="60"/>
      <c r="I200" s="60"/>
      <c r="J200" s="60"/>
      <c r="K200" s="60"/>
      <c r="L200" s="60"/>
      <c r="M200" s="60"/>
      <c r="N200" s="60"/>
      <c r="O200" s="60"/>
      <c r="P200" s="60"/>
      <c r="Q200" s="60"/>
      <c r="R200" s="60"/>
      <c r="S200" s="60"/>
      <c r="T200" s="60"/>
      <c r="U200" s="60"/>
      <c r="V200" s="60"/>
      <c r="W200" s="60"/>
      <c r="X200" s="60"/>
      <c r="Y200" s="60"/>
      <c r="Z200" s="60"/>
      <c r="AA200" s="60"/>
      <c r="AB200" s="59"/>
      <c r="AC200" s="60"/>
      <c r="AD200" s="59"/>
      <c r="AE200" s="60"/>
      <c r="AF200" s="59"/>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1"/>
      <c r="BF200" s="61"/>
      <c r="BG200" s="61"/>
      <c r="BH200" s="62"/>
      <c r="BI200" s="60"/>
      <c r="BJ200" s="60"/>
      <c r="BK200" s="60"/>
      <c r="BL200" s="59"/>
      <c r="BM200" s="60"/>
      <c r="BN200" s="60"/>
      <c r="BO200" s="60"/>
      <c r="BP200" s="59"/>
      <c r="BQ200" s="60"/>
      <c r="BR200" s="60"/>
      <c r="BS200" s="60"/>
      <c r="BT200" s="59"/>
      <c r="BU200" s="60"/>
      <c r="BV200" s="60"/>
      <c r="BW200" s="60"/>
      <c r="BX200" s="59"/>
      <c r="BY200" s="60"/>
      <c r="BZ200" s="60"/>
      <c r="CA200" s="60"/>
      <c r="CB200" s="60"/>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59"/>
      <c r="DG200" s="60"/>
      <c r="DH200" s="60"/>
      <c r="DI200" s="60"/>
      <c r="DJ200" s="60"/>
      <c r="DK200" s="60"/>
      <c r="DL200" s="59"/>
      <c r="DM200" s="60"/>
      <c r="DN200" s="60"/>
      <c r="DO200" s="60"/>
      <c r="DP200" s="60"/>
      <c r="DQ200" s="60"/>
    </row>
    <row r="201" spans="1:121" ht="25.5" customHeight="1" x14ac:dyDescent="0.2">
      <c r="A201" s="58"/>
      <c r="B201" s="59"/>
      <c r="C201" s="60"/>
      <c r="D201" s="59"/>
      <c r="E201" s="60"/>
      <c r="F201" s="59"/>
      <c r="G201" s="60"/>
      <c r="H201" s="60"/>
      <c r="I201" s="60"/>
      <c r="J201" s="60"/>
      <c r="K201" s="60"/>
      <c r="L201" s="60"/>
      <c r="M201" s="60"/>
      <c r="N201" s="60"/>
      <c r="O201" s="60"/>
      <c r="P201" s="60"/>
      <c r="Q201" s="60"/>
      <c r="R201" s="60"/>
      <c r="S201" s="60"/>
      <c r="T201" s="60"/>
      <c r="U201" s="60"/>
      <c r="V201" s="60"/>
      <c r="W201" s="60"/>
      <c r="X201" s="60"/>
      <c r="Y201" s="60"/>
      <c r="Z201" s="60"/>
      <c r="AA201" s="60"/>
      <c r="AB201" s="59"/>
      <c r="AC201" s="60"/>
      <c r="AD201" s="59"/>
      <c r="AE201" s="60"/>
      <c r="AF201" s="59"/>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1"/>
      <c r="BF201" s="61"/>
      <c r="BG201" s="61"/>
      <c r="BH201" s="62"/>
      <c r="BI201" s="60"/>
      <c r="BJ201" s="60"/>
      <c r="BK201" s="60"/>
      <c r="BL201" s="59"/>
      <c r="BM201" s="60"/>
      <c r="BN201" s="60"/>
      <c r="BO201" s="60"/>
      <c r="BP201" s="59"/>
      <c r="BQ201" s="60"/>
      <c r="BR201" s="60"/>
      <c r="BS201" s="60"/>
      <c r="BT201" s="59"/>
      <c r="BU201" s="60"/>
      <c r="BV201" s="60"/>
      <c r="BW201" s="60"/>
      <c r="BX201" s="59"/>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59"/>
      <c r="DG201" s="60"/>
      <c r="DH201" s="60"/>
      <c r="DI201" s="60"/>
      <c r="DJ201" s="60"/>
      <c r="DK201" s="60"/>
      <c r="DL201" s="59"/>
      <c r="DM201" s="60"/>
      <c r="DN201" s="60"/>
      <c r="DO201" s="60"/>
      <c r="DP201" s="60"/>
      <c r="DQ201" s="60"/>
    </row>
    <row r="202" spans="1:121" ht="25.5" customHeight="1" x14ac:dyDescent="0.2">
      <c r="A202" s="58"/>
      <c r="B202" s="59"/>
      <c r="C202" s="60"/>
      <c r="D202" s="59"/>
      <c r="E202" s="60"/>
      <c r="F202" s="59"/>
      <c r="G202" s="60"/>
      <c r="H202" s="60"/>
      <c r="I202" s="60"/>
      <c r="J202" s="60"/>
      <c r="K202" s="60"/>
      <c r="L202" s="60"/>
      <c r="M202" s="60"/>
      <c r="N202" s="60"/>
      <c r="O202" s="60"/>
      <c r="P202" s="60"/>
      <c r="Q202" s="60"/>
      <c r="R202" s="60"/>
      <c r="S202" s="60"/>
      <c r="T202" s="60"/>
      <c r="U202" s="60"/>
      <c r="V202" s="60"/>
      <c r="W202" s="60"/>
      <c r="X202" s="60"/>
      <c r="Y202" s="60"/>
      <c r="Z202" s="60"/>
      <c r="AA202" s="60"/>
      <c r="AB202" s="59"/>
      <c r="AC202" s="60"/>
      <c r="AD202" s="59"/>
      <c r="AE202" s="60"/>
      <c r="AF202" s="59"/>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1"/>
      <c r="BF202" s="61"/>
      <c r="BG202" s="61"/>
      <c r="BH202" s="62"/>
      <c r="BI202" s="60"/>
      <c r="BJ202" s="60"/>
      <c r="BK202" s="60"/>
      <c r="BL202" s="59"/>
      <c r="BM202" s="60"/>
      <c r="BN202" s="60"/>
      <c r="BO202" s="60"/>
      <c r="BP202" s="59"/>
      <c r="BQ202" s="60"/>
      <c r="BR202" s="60"/>
      <c r="BS202" s="60"/>
      <c r="BT202" s="59"/>
      <c r="BU202" s="60"/>
      <c r="BV202" s="60"/>
      <c r="BW202" s="60"/>
      <c r="BX202" s="59"/>
      <c r="BY202" s="60"/>
      <c r="BZ202" s="60"/>
      <c r="CA202" s="60"/>
      <c r="CB202" s="60"/>
      <c r="CC202" s="60"/>
      <c r="CD202" s="60"/>
      <c r="CE202" s="60"/>
      <c r="CF202" s="60"/>
      <c r="CG202" s="60"/>
      <c r="CH202" s="60"/>
      <c r="CI202" s="60"/>
      <c r="CJ202" s="60"/>
      <c r="CK202" s="60"/>
      <c r="CL202" s="60"/>
      <c r="CM202" s="60"/>
      <c r="CN202" s="60"/>
      <c r="CO202" s="60"/>
      <c r="CP202" s="60"/>
      <c r="CQ202" s="60"/>
      <c r="CR202" s="60"/>
      <c r="CS202" s="60"/>
      <c r="CT202" s="60"/>
      <c r="CU202" s="60"/>
      <c r="CV202" s="60"/>
      <c r="CW202" s="60"/>
      <c r="CX202" s="60"/>
      <c r="CY202" s="60"/>
      <c r="CZ202" s="60"/>
      <c r="DA202" s="60"/>
      <c r="DB202" s="60"/>
      <c r="DC202" s="60"/>
      <c r="DD202" s="60"/>
      <c r="DE202" s="60"/>
      <c r="DF202" s="59"/>
      <c r="DG202" s="60"/>
      <c r="DH202" s="60"/>
      <c r="DI202" s="60"/>
      <c r="DJ202" s="60"/>
      <c r="DK202" s="60"/>
      <c r="DL202" s="59"/>
      <c r="DM202" s="60"/>
      <c r="DN202" s="60"/>
      <c r="DO202" s="60"/>
      <c r="DP202" s="60"/>
      <c r="DQ202" s="60"/>
    </row>
    <row r="203" spans="1:121" ht="25.5" customHeight="1" x14ac:dyDescent="0.2">
      <c r="A203" s="58"/>
      <c r="B203" s="59"/>
      <c r="C203" s="60"/>
      <c r="D203" s="59"/>
      <c r="E203" s="60"/>
      <c r="F203" s="59"/>
      <c r="G203" s="60"/>
      <c r="H203" s="60"/>
      <c r="I203" s="60"/>
      <c r="J203" s="60"/>
      <c r="K203" s="60"/>
      <c r="L203" s="60"/>
      <c r="M203" s="60"/>
      <c r="N203" s="60"/>
      <c r="O203" s="60"/>
      <c r="P203" s="60"/>
      <c r="Q203" s="60"/>
      <c r="R203" s="60"/>
      <c r="S203" s="60"/>
      <c r="T203" s="60"/>
      <c r="U203" s="60"/>
      <c r="V203" s="60"/>
      <c r="W203" s="60"/>
      <c r="X203" s="60"/>
      <c r="Y203" s="60"/>
      <c r="Z203" s="60"/>
      <c r="AA203" s="60"/>
      <c r="AB203" s="59"/>
      <c r="AC203" s="60"/>
      <c r="AD203" s="59"/>
      <c r="AE203" s="60"/>
      <c r="AF203" s="59"/>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1"/>
      <c r="BF203" s="61"/>
      <c r="BG203" s="61"/>
      <c r="BH203" s="62"/>
      <c r="BI203" s="60"/>
      <c r="BJ203" s="60"/>
      <c r="BK203" s="60"/>
      <c r="BL203" s="59"/>
      <c r="BM203" s="60"/>
      <c r="BN203" s="60"/>
      <c r="BO203" s="60"/>
      <c r="BP203" s="59"/>
      <c r="BQ203" s="60"/>
      <c r="BR203" s="60"/>
      <c r="BS203" s="60"/>
      <c r="BT203" s="59"/>
      <c r="BU203" s="60"/>
      <c r="BV203" s="60"/>
      <c r="BW203" s="60"/>
      <c r="BX203" s="59"/>
      <c r="BY203" s="60"/>
      <c r="BZ203" s="60"/>
      <c r="CA203" s="60"/>
      <c r="CB203" s="60"/>
      <c r="CC203" s="60"/>
      <c r="CD203" s="60"/>
      <c r="CE203" s="60"/>
      <c r="CF203" s="60"/>
      <c r="CG203" s="60"/>
      <c r="CH203" s="60"/>
      <c r="CI203" s="60"/>
      <c r="CJ203" s="60"/>
      <c r="CK203" s="60"/>
      <c r="CL203" s="60"/>
      <c r="CM203" s="60"/>
      <c r="CN203" s="60"/>
      <c r="CO203" s="60"/>
      <c r="CP203" s="60"/>
      <c r="CQ203" s="60"/>
      <c r="CR203" s="60"/>
      <c r="CS203" s="60"/>
      <c r="CT203" s="60"/>
      <c r="CU203" s="60"/>
      <c r="CV203" s="60"/>
      <c r="CW203" s="60"/>
      <c r="CX203" s="60"/>
      <c r="CY203" s="60"/>
      <c r="CZ203" s="60"/>
      <c r="DA203" s="60"/>
      <c r="DB203" s="60"/>
      <c r="DC203" s="60"/>
      <c r="DD203" s="60"/>
      <c r="DE203" s="60"/>
      <c r="DF203" s="59"/>
      <c r="DG203" s="60"/>
      <c r="DH203" s="60"/>
      <c r="DI203" s="60"/>
      <c r="DJ203" s="60"/>
      <c r="DK203" s="60"/>
      <c r="DL203" s="59"/>
      <c r="DM203" s="60"/>
      <c r="DN203" s="60"/>
      <c r="DO203" s="60"/>
      <c r="DP203" s="60"/>
      <c r="DQ203" s="60"/>
    </row>
    <row r="204" spans="1:121" ht="25.5" customHeight="1" x14ac:dyDescent="0.2">
      <c r="A204" s="58"/>
      <c r="B204" s="59"/>
      <c r="C204" s="60"/>
      <c r="D204" s="59"/>
      <c r="E204" s="60"/>
      <c r="F204" s="59"/>
      <c r="G204" s="60"/>
      <c r="H204" s="60"/>
      <c r="I204" s="60"/>
      <c r="J204" s="60"/>
      <c r="K204" s="60"/>
      <c r="L204" s="60"/>
      <c r="M204" s="60"/>
      <c r="N204" s="60"/>
      <c r="O204" s="60"/>
      <c r="P204" s="60"/>
      <c r="Q204" s="60"/>
      <c r="R204" s="60"/>
      <c r="S204" s="60"/>
      <c r="T204" s="60"/>
      <c r="U204" s="60"/>
      <c r="V204" s="60"/>
      <c r="W204" s="60"/>
      <c r="X204" s="60"/>
      <c r="Y204" s="60"/>
      <c r="Z204" s="60"/>
      <c r="AA204" s="60"/>
      <c r="AB204" s="59"/>
      <c r="AC204" s="60"/>
      <c r="AD204" s="59"/>
      <c r="AE204" s="60"/>
      <c r="AF204" s="59"/>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1"/>
      <c r="BF204" s="61"/>
      <c r="BG204" s="61"/>
      <c r="BH204" s="62"/>
      <c r="BI204" s="60"/>
      <c r="BJ204" s="60"/>
      <c r="BK204" s="60"/>
      <c r="BL204" s="59"/>
      <c r="BM204" s="60"/>
      <c r="BN204" s="60"/>
      <c r="BO204" s="60"/>
      <c r="BP204" s="59"/>
      <c r="BQ204" s="60"/>
      <c r="BR204" s="60"/>
      <c r="BS204" s="60"/>
      <c r="BT204" s="59"/>
      <c r="BU204" s="60"/>
      <c r="BV204" s="60"/>
      <c r="BW204" s="60"/>
      <c r="BX204" s="59"/>
      <c r="BY204" s="60"/>
      <c r="BZ204" s="60"/>
      <c r="CA204" s="60"/>
      <c r="CB204" s="60"/>
      <c r="CC204" s="60"/>
      <c r="CD204" s="60"/>
      <c r="CE204" s="60"/>
      <c r="CF204" s="60"/>
      <c r="CG204" s="60"/>
      <c r="CH204" s="60"/>
      <c r="CI204" s="60"/>
      <c r="CJ204" s="60"/>
      <c r="CK204" s="60"/>
      <c r="CL204" s="60"/>
      <c r="CM204" s="60"/>
      <c r="CN204" s="60"/>
      <c r="CO204" s="60"/>
      <c r="CP204" s="60"/>
      <c r="CQ204" s="60"/>
      <c r="CR204" s="60"/>
      <c r="CS204" s="60"/>
      <c r="CT204" s="60"/>
      <c r="CU204" s="60"/>
      <c r="CV204" s="60"/>
      <c r="CW204" s="60"/>
      <c r="CX204" s="60"/>
      <c r="CY204" s="60"/>
      <c r="CZ204" s="60"/>
      <c r="DA204" s="60"/>
      <c r="DB204" s="60"/>
      <c r="DC204" s="60"/>
      <c r="DD204" s="60"/>
      <c r="DE204" s="60"/>
      <c r="DF204" s="59"/>
      <c r="DG204" s="60"/>
      <c r="DH204" s="60"/>
      <c r="DI204" s="60"/>
      <c r="DJ204" s="60"/>
      <c r="DK204" s="60"/>
      <c r="DL204" s="59"/>
      <c r="DM204" s="60"/>
      <c r="DN204" s="60"/>
      <c r="DO204" s="60"/>
      <c r="DP204" s="60"/>
      <c r="DQ204" s="60"/>
    </row>
    <row r="205" spans="1:121" ht="25.5" customHeight="1" x14ac:dyDescent="0.2">
      <c r="A205" s="58"/>
      <c r="B205" s="59"/>
      <c r="C205" s="60"/>
      <c r="D205" s="59"/>
      <c r="E205" s="60"/>
      <c r="F205" s="59"/>
      <c r="G205" s="60"/>
      <c r="H205" s="60"/>
      <c r="I205" s="60"/>
      <c r="J205" s="60"/>
      <c r="K205" s="60"/>
      <c r="L205" s="60"/>
      <c r="M205" s="60"/>
      <c r="N205" s="60"/>
      <c r="O205" s="60"/>
      <c r="P205" s="60"/>
      <c r="Q205" s="60"/>
      <c r="R205" s="60"/>
      <c r="S205" s="60"/>
      <c r="T205" s="60"/>
      <c r="U205" s="60"/>
      <c r="V205" s="60"/>
      <c r="W205" s="60"/>
      <c r="X205" s="60"/>
      <c r="Y205" s="60"/>
      <c r="Z205" s="60"/>
      <c r="AA205" s="60"/>
      <c r="AB205" s="59"/>
      <c r="AC205" s="60"/>
      <c r="AD205" s="59"/>
      <c r="AE205" s="60"/>
      <c r="AF205" s="59"/>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1"/>
      <c r="BF205" s="61"/>
      <c r="BG205" s="61"/>
      <c r="BH205" s="62"/>
      <c r="BI205" s="60"/>
      <c r="BJ205" s="60"/>
      <c r="BK205" s="60"/>
      <c r="BL205" s="59"/>
      <c r="BM205" s="60"/>
      <c r="BN205" s="60"/>
      <c r="BO205" s="60"/>
      <c r="BP205" s="59"/>
      <c r="BQ205" s="60"/>
      <c r="BR205" s="60"/>
      <c r="BS205" s="60"/>
      <c r="BT205" s="59"/>
      <c r="BU205" s="60"/>
      <c r="BV205" s="60"/>
      <c r="BW205" s="60"/>
      <c r="BX205" s="59"/>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59"/>
      <c r="DG205" s="60"/>
      <c r="DH205" s="60"/>
      <c r="DI205" s="60"/>
      <c r="DJ205" s="60"/>
      <c r="DK205" s="60"/>
      <c r="DL205" s="59"/>
      <c r="DM205" s="60"/>
      <c r="DN205" s="60"/>
      <c r="DO205" s="60"/>
      <c r="DP205" s="60"/>
      <c r="DQ205" s="60"/>
    </row>
    <row r="206" spans="1:121" ht="25.5" customHeight="1" x14ac:dyDescent="0.2">
      <c r="A206" s="58"/>
      <c r="B206" s="59"/>
      <c r="C206" s="60"/>
      <c r="D206" s="59"/>
      <c r="E206" s="60"/>
      <c r="F206" s="59"/>
      <c r="G206" s="60"/>
      <c r="H206" s="60"/>
      <c r="I206" s="60"/>
      <c r="J206" s="60"/>
      <c r="K206" s="60"/>
      <c r="L206" s="60"/>
      <c r="M206" s="60"/>
      <c r="N206" s="60"/>
      <c r="O206" s="60"/>
      <c r="P206" s="60"/>
      <c r="Q206" s="60"/>
      <c r="R206" s="60"/>
      <c r="S206" s="60"/>
      <c r="T206" s="60"/>
      <c r="U206" s="60"/>
      <c r="V206" s="60"/>
      <c r="W206" s="60"/>
      <c r="X206" s="60"/>
      <c r="Y206" s="60"/>
      <c r="Z206" s="60"/>
      <c r="AA206" s="60"/>
      <c r="AB206" s="59"/>
      <c r="AC206" s="60"/>
      <c r="AD206" s="59"/>
      <c r="AE206" s="60"/>
      <c r="AF206" s="59"/>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1"/>
      <c r="BF206" s="61"/>
      <c r="BG206" s="61"/>
      <c r="BH206" s="62"/>
      <c r="BI206" s="60"/>
      <c r="BJ206" s="60"/>
      <c r="BK206" s="60"/>
      <c r="BL206" s="59"/>
      <c r="BM206" s="60"/>
      <c r="BN206" s="60"/>
      <c r="BO206" s="60"/>
      <c r="BP206" s="59"/>
      <c r="BQ206" s="60"/>
      <c r="BR206" s="60"/>
      <c r="BS206" s="60"/>
      <c r="BT206" s="59"/>
      <c r="BU206" s="60"/>
      <c r="BV206" s="60"/>
      <c r="BW206" s="60"/>
      <c r="BX206" s="59"/>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59"/>
      <c r="DG206" s="60"/>
      <c r="DH206" s="60"/>
      <c r="DI206" s="60"/>
      <c r="DJ206" s="60"/>
      <c r="DK206" s="60"/>
      <c r="DL206" s="59"/>
      <c r="DM206" s="60"/>
      <c r="DN206" s="60"/>
      <c r="DO206" s="60"/>
      <c r="DP206" s="60"/>
      <c r="DQ206" s="60"/>
    </row>
    <row r="207" spans="1:121" ht="25.5" customHeight="1" x14ac:dyDescent="0.2">
      <c r="A207" s="58"/>
      <c r="B207" s="59"/>
      <c r="C207" s="60"/>
      <c r="D207" s="59"/>
      <c r="E207" s="60"/>
      <c r="F207" s="59"/>
      <c r="G207" s="60"/>
      <c r="H207" s="60"/>
      <c r="I207" s="60"/>
      <c r="J207" s="60"/>
      <c r="K207" s="60"/>
      <c r="L207" s="60"/>
      <c r="M207" s="60"/>
      <c r="N207" s="60"/>
      <c r="O207" s="60"/>
      <c r="P207" s="60"/>
      <c r="Q207" s="60"/>
      <c r="R207" s="60"/>
      <c r="S207" s="60"/>
      <c r="T207" s="60"/>
      <c r="U207" s="60"/>
      <c r="V207" s="60"/>
      <c r="W207" s="60"/>
      <c r="X207" s="60"/>
      <c r="Y207" s="60"/>
      <c r="Z207" s="60"/>
      <c r="AA207" s="60"/>
      <c r="AB207" s="59"/>
      <c r="AC207" s="60"/>
      <c r="AD207" s="59"/>
      <c r="AE207" s="60"/>
      <c r="AF207" s="59"/>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1"/>
      <c r="BF207" s="61"/>
      <c r="BG207" s="61"/>
      <c r="BH207" s="62"/>
      <c r="BI207" s="60"/>
      <c r="BJ207" s="60"/>
      <c r="BK207" s="60"/>
      <c r="BL207" s="59"/>
      <c r="BM207" s="60"/>
      <c r="BN207" s="60"/>
      <c r="BO207" s="60"/>
      <c r="BP207" s="59"/>
      <c r="BQ207" s="60"/>
      <c r="BR207" s="60"/>
      <c r="BS207" s="60"/>
      <c r="BT207" s="59"/>
      <c r="BU207" s="60"/>
      <c r="BV207" s="60"/>
      <c r="BW207" s="60"/>
      <c r="BX207" s="59"/>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59"/>
      <c r="DG207" s="60"/>
      <c r="DH207" s="60"/>
      <c r="DI207" s="60"/>
      <c r="DJ207" s="60"/>
      <c r="DK207" s="60"/>
      <c r="DL207" s="59"/>
      <c r="DM207" s="60"/>
      <c r="DN207" s="60"/>
      <c r="DO207" s="60"/>
      <c r="DP207" s="60"/>
      <c r="DQ207" s="60"/>
    </row>
    <row r="208" spans="1:121" ht="25.5" customHeight="1" x14ac:dyDescent="0.2">
      <c r="A208" s="58"/>
      <c r="B208" s="59"/>
      <c r="C208" s="60"/>
      <c r="D208" s="59"/>
      <c r="E208" s="60"/>
      <c r="F208" s="59"/>
      <c r="G208" s="60"/>
      <c r="H208" s="60"/>
      <c r="I208" s="60"/>
      <c r="J208" s="60"/>
      <c r="K208" s="60"/>
      <c r="L208" s="60"/>
      <c r="M208" s="60"/>
      <c r="N208" s="60"/>
      <c r="O208" s="60"/>
      <c r="P208" s="60"/>
      <c r="Q208" s="60"/>
      <c r="R208" s="60"/>
      <c r="S208" s="60"/>
      <c r="T208" s="60"/>
      <c r="U208" s="60"/>
      <c r="V208" s="60"/>
      <c r="W208" s="60"/>
      <c r="X208" s="60"/>
      <c r="Y208" s="60"/>
      <c r="Z208" s="60"/>
      <c r="AA208" s="60"/>
      <c r="AB208" s="59"/>
      <c r="AC208" s="60"/>
      <c r="AD208" s="59"/>
      <c r="AE208" s="60"/>
      <c r="AF208" s="59"/>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1"/>
      <c r="BF208" s="61"/>
      <c r="BG208" s="61"/>
      <c r="BH208" s="62"/>
      <c r="BI208" s="60"/>
      <c r="BJ208" s="60"/>
      <c r="BK208" s="60"/>
      <c r="BL208" s="59"/>
      <c r="BM208" s="60"/>
      <c r="BN208" s="60"/>
      <c r="BO208" s="60"/>
      <c r="BP208" s="59"/>
      <c r="BQ208" s="60"/>
      <c r="BR208" s="60"/>
      <c r="BS208" s="60"/>
      <c r="BT208" s="59"/>
      <c r="BU208" s="60"/>
      <c r="BV208" s="60"/>
      <c r="BW208" s="60"/>
      <c r="BX208" s="59"/>
      <c r="BY208" s="60"/>
      <c r="BZ208" s="60"/>
      <c r="CA208" s="60"/>
      <c r="CB208" s="60"/>
      <c r="CC208" s="60"/>
      <c r="CD208" s="60"/>
      <c r="CE208" s="60"/>
      <c r="CF208" s="60"/>
      <c r="CG208" s="60"/>
      <c r="CH208" s="60"/>
      <c r="CI208" s="60"/>
      <c r="CJ208" s="60"/>
      <c r="CK208" s="60"/>
      <c r="CL208" s="60"/>
      <c r="CM208" s="60"/>
      <c r="CN208" s="60"/>
      <c r="CO208" s="60"/>
      <c r="CP208" s="60"/>
      <c r="CQ208" s="60"/>
      <c r="CR208" s="60"/>
      <c r="CS208" s="60"/>
      <c r="CT208" s="60"/>
      <c r="CU208" s="60"/>
      <c r="CV208" s="60"/>
      <c r="CW208" s="60"/>
      <c r="CX208" s="60"/>
      <c r="CY208" s="60"/>
      <c r="CZ208" s="60"/>
      <c r="DA208" s="60"/>
      <c r="DB208" s="60"/>
      <c r="DC208" s="60"/>
      <c r="DD208" s="60"/>
      <c r="DE208" s="60"/>
      <c r="DF208" s="59"/>
      <c r="DG208" s="60"/>
      <c r="DH208" s="60"/>
      <c r="DI208" s="60"/>
      <c r="DJ208" s="60"/>
      <c r="DK208" s="60"/>
      <c r="DL208" s="59"/>
      <c r="DM208" s="60"/>
      <c r="DN208" s="60"/>
      <c r="DO208" s="60"/>
      <c r="DP208" s="60"/>
      <c r="DQ208" s="60"/>
    </row>
    <row r="209" spans="1:121" ht="25.5" customHeight="1" x14ac:dyDescent="0.2">
      <c r="A209" s="58"/>
      <c r="B209" s="59"/>
      <c r="C209" s="60"/>
      <c r="D209" s="59"/>
      <c r="E209" s="60"/>
      <c r="F209" s="59"/>
      <c r="G209" s="60"/>
      <c r="H209" s="60"/>
      <c r="I209" s="60"/>
      <c r="J209" s="60"/>
      <c r="K209" s="60"/>
      <c r="L209" s="60"/>
      <c r="M209" s="60"/>
      <c r="N209" s="60"/>
      <c r="O209" s="60"/>
      <c r="P209" s="60"/>
      <c r="Q209" s="60"/>
      <c r="R209" s="60"/>
      <c r="S209" s="60"/>
      <c r="T209" s="60"/>
      <c r="U209" s="60"/>
      <c r="V209" s="60"/>
      <c r="W209" s="60"/>
      <c r="X209" s="60"/>
      <c r="Y209" s="60"/>
      <c r="Z209" s="60"/>
      <c r="AA209" s="60"/>
      <c r="AB209" s="59"/>
      <c r="AC209" s="60"/>
      <c r="AD209" s="59"/>
      <c r="AE209" s="60"/>
      <c r="AF209" s="59"/>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1"/>
      <c r="BF209" s="61"/>
      <c r="BG209" s="61"/>
      <c r="BH209" s="62"/>
      <c r="BI209" s="60"/>
      <c r="BJ209" s="60"/>
      <c r="BK209" s="60"/>
      <c r="BL209" s="59"/>
      <c r="BM209" s="60"/>
      <c r="BN209" s="60"/>
      <c r="BO209" s="60"/>
      <c r="BP209" s="59"/>
      <c r="BQ209" s="60"/>
      <c r="BR209" s="60"/>
      <c r="BS209" s="60"/>
      <c r="BT209" s="59"/>
      <c r="BU209" s="60"/>
      <c r="BV209" s="60"/>
      <c r="BW209" s="60"/>
      <c r="BX209" s="59"/>
      <c r="BY209" s="60"/>
      <c r="BZ209" s="60"/>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59"/>
      <c r="DG209" s="60"/>
      <c r="DH209" s="60"/>
      <c r="DI209" s="60"/>
      <c r="DJ209" s="60"/>
      <c r="DK209" s="60"/>
      <c r="DL209" s="59"/>
      <c r="DM209" s="60"/>
      <c r="DN209" s="60"/>
      <c r="DO209" s="60"/>
      <c r="DP209" s="60"/>
      <c r="DQ209" s="60"/>
    </row>
    <row r="210" spans="1:121" ht="25.5" customHeight="1" x14ac:dyDescent="0.2">
      <c r="A210" s="58"/>
      <c r="B210" s="59"/>
      <c r="C210" s="60"/>
      <c r="D210" s="59"/>
      <c r="E210" s="60"/>
      <c r="F210" s="59"/>
      <c r="G210" s="60"/>
      <c r="H210" s="60"/>
      <c r="I210" s="60"/>
      <c r="J210" s="60"/>
      <c r="K210" s="60"/>
      <c r="L210" s="60"/>
      <c r="M210" s="60"/>
      <c r="N210" s="60"/>
      <c r="O210" s="60"/>
      <c r="P210" s="60"/>
      <c r="Q210" s="60"/>
      <c r="R210" s="60"/>
      <c r="S210" s="60"/>
      <c r="T210" s="60"/>
      <c r="U210" s="60"/>
      <c r="V210" s="60"/>
      <c r="W210" s="60"/>
      <c r="X210" s="60"/>
      <c r="Y210" s="60"/>
      <c r="Z210" s="60"/>
      <c r="AA210" s="60"/>
      <c r="AB210" s="59"/>
      <c r="AC210" s="60"/>
      <c r="AD210" s="59"/>
      <c r="AE210" s="60"/>
      <c r="AF210" s="59"/>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1"/>
      <c r="BF210" s="61"/>
      <c r="BG210" s="61"/>
      <c r="BH210" s="62"/>
      <c r="BI210" s="60"/>
      <c r="BJ210" s="60"/>
      <c r="BK210" s="60"/>
      <c r="BL210" s="59"/>
      <c r="BM210" s="60"/>
      <c r="BN210" s="60"/>
      <c r="BO210" s="60"/>
      <c r="BP210" s="59"/>
      <c r="BQ210" s="60"/>
      <c r="BR210" s="60"/>
      <c r="BS210" s="60"/>
      <c r="BT210" s="59"/>
      <c r="BU210" s="60"/>
      <c r="BV210" s="60"/>
      <c r="BW210" s="60"/>
      <c r="BX210" s="59"/>
      <c r="BY210" s="60"/>
      <c r="BZ210" s="60"/>
      <c r="CA210" s="60"/>
      <c r="CB210" s="60"/>
      <c r="CC210" s="60"/>
      <c r="CD210" s="60"/>
      <c r="CE210" s="60"/>
      <c r="CF210" s="60"/>
      <c r="CG210" s="60"/>
      <c r="CH210" s="60"/>
      <c r="CI210" s="60"/>
      <c r="CJ210" s="60"/>
      <c r="CK210" s="60"/>
      <c r="CL210" s="60"/>
      <c r="CM210" s="60"/>
      <c r="CN210" s="60"/>
      <c r="CO210" s="60"/>
      <c r="CP210" s="60"/>
      <c r="CQ210" s="60"/>
      <c r="CR210" s="60"/>
      <c r="CS210" s="60"/>
      <c r="CT210" s="60"/>
      <c r="CU210" s="60"/>
      <c r="CV210" s="60"/>
      <c r="CW210" s="60"/>
      <c r="CX210" s="60"/>
      <c r="CY210" s="60"/>
      <c r="CZ210" s="60"/>
      <c r="DA210" s="60"/>
      <c r="DB210" s="60"/>
      <c r="DC210" s="60"/>
      <c r="DD210" s="60"/>
      <c r="DE210" s="60"/>
      <c r="DF210" s="59"/>
      <c r="DG210" s="60"/>
      <c r="DH210" s="60"/>
      <c r="DI210" s="60"/>
      <c r="DJ210" s="60"/>
      <c r="DK210" s="60"/>
      <c r="DL210" s="59"/>
      <c r="DM210" s="60"/>
      <c r="DN210" s="60"/>
      <c r="DO210" s="60"/>
      <c r="DP210" s="60"/>
      <c r="DQ210" s="60"/>
    </row>
    <row r="211" spans="1:121" ht="25.5" customHeight="1" x14ac:dyDescent="0.2">
      <c r="A211" s="58"/>
      <c r="B211" s="59"/>
      <c r="C211" s="60"/>
      <c r="D211" s="59"/>
      <c r="E211" s="60"/>
      <c r="F211" s="59"/>
      <c r="G211" s="60"/>
      <c r="H211" s="60"/>
      <c r="I211" s="60"/>
      <c r="J211" s="60"/>
      <c r="K211" s="60"/>
      <c r="L211" s="60"/>
      <c r="M211" s="60"/>
      <c r="N211" s="60"/>
      <c r="O211" s="60"/>
      <c r="P211" s="60"/>
      <c r="Q211" s="60"/>
      <c r="R211" s="60"/>
      <c r="S211" s="60"/>
      <c r="T211" s="60"/>
      <c r="U211" s="60"/>
      <c r="V211" s="60"/>
      <c r="W211" s="60"/>
      <c r="X211" s="60"/>
      <c r="Y211" s="60"/>
      <c r="Z211" s="60"/>
      <c r="AA211" s="60"/>
      <c r="AB211" s="59"/>
      <c r="AC211" s="60"/>
      <c r="AD211" s="59"/>
      <c r="AE211" s="60"/>
      <c r="AF211" s="59"/>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1"/>
      <c r="BF211" s="61"/>
      <c r="BG211" s="61"/>
      <c r="BH211" s="62"/>
      <c r="BI211" s="60"/>
      <c r="BJ211" s="60"/>
      <c r="BK211" s="60"/>
      <c r="BL211" s="59"/>
      <c r="BM211" s="60"/>
      <c r="BN211" s="60"/>
      <c r="BO211" s="60"/>
      <c r="BP211" s="59"/>
      <c r="BQ211" s="60"/>
      <c r="BR211" s="60"/>
      <c r="BS211" s="60"/>
      <c r="BT211" s="59"/>
      <c r="BU211" s="60"/>
      <c r="BV211" s="60"/>
      <c r="BW211" s="60"/>
      <c r="BX211" s="59"/>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59"/>
      <c r="DG211" s="60"/>
      <c r="DH211" s="60"/>
      <c r="DI211" s="60"/>
      <c r="DJ211" s="60"/>
      <c r="DK211" s="60"/>
      <c r="DL211" s="59"/>
      <c r="DM211" s="60"/>
      <c r="DN211" s="60"/>
      <c r="DO211" s="60"/>
      <c r="DP211" s="60"/>
      <c r="DQ211" s="60"/>
    </row>
    <row r="212" spans="1:121" ht="25.5" customHeight="1" x14ac:dyDescent="0.2">
      <c r="A212" s="58"/>
      <c r="B212" s="59"/>
      <c r="C212" s="60"/>
      <c r="D212" s="59"/>
      <c r="E212" s="60"/>
      <c r="F212" s="59"/>
      <c r="G212" s="60"/>
      <c r="H212" s="60"/>
      <c r="I212" s="60"/>
      <c r="J212" s="60"/>
      <c r="K212" s="60"/>
      <c r="L212" s="60"/>
      <c r="M212" s="60"/>
      <c r="N212" s="60"/>
      <c r="O212" s="60"/>
      <c r="P212" s="60"/>
      <c r="Q212" s="60"/>
      <c r="R212" s="60"/>
      <c r="S212" s="60"/>
      <c r="T212" s="60"/>
      <c r="U212" s="60"/>
      <c r="V212" s="60"/>
      <c r="W212" s="60"/>
      <c r="X212" s="60"/>
      <c r="Y212" s="60"/>
      <c r="Z212" s="60"/>
      <c r="AA212" s="60"/>
      <c r="AB212" s="59"/>
      <c r="AC212" s="60"/>
      <c r="AD212" s="59"/>
      <c r="AE212" s="60"/>
      <c r="AF212" s="59"/>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1"/>
      <c r="BF212" s="61"/>
      <c r="BG212" s="61"/>
      <c r="BH212" s="62"/>
      <c r="BI212" s="60"/>
      <c r="BJ212" s="60"/>
      <c r="BK212" s="60"/>
      <c r="BL212" s="59"/>
      <c r="BM212" s="60"/>
      <c r="BN212" s="60"/>
      <c r="BO212" s="60"/>
      <c r="BP212" s="59"/>
      <c r="BQ212" s="60"/>
      <c r="BR212" s="60"/>
      <c r="BS212" s="60"/>
      <c r="BT212" s="59"/>
      <c r="BU212" s="60"/>
      <c r="BV212" s="60"/>
      <c r="BW212" s="60"/>
      <c r="BX212" s="59"/>
      <c r="BY212" s="60"/>
      <c r="BZ212" s="60"/>
      <c r="CA212" s="60"/>
      <c r="CB212" s="60"/>
      <c r="CC212" s="60"/>
      <c r="CD212" s="60"/>
      <c r="CE212" s="60"/>
      <c r="CF212" s="60"/>
      <c r="CG212" s="60"/>
      <c r="CH212" s="60"/>
      <c r="CI212" s="60"/>
      <c r="CJ212" s="60"/>
      <c r="CK212" s="60"/>
      <c r="CL212" s="60"/>
      <c r="CM212" s="60"/>
      <c r="CN212" s="60"/>
      <c r="CO212" s="60"/>
      <c r="CP212" s="60"/>
      <c r="CQ212" s="60"/>
      <c r="CR212" s="60"/>
      <c r="CS212" s="60"/>
      <c r="CT212" s="60"/>
      <c r="CU212" s="60"/>
      <c r="CV212" s="60"/>
      <c r="CW212" s="60"/>
      <c r="CX212" s="60"/>
      <c r="CY212" s="60"/>
      <c r="CZ212" s="60"/>
      <c r="DA212" s="60"/>
      <c r="DB212" s="60"/>
      <c r="DC212" s="60"/>
      <c r="DD212" s="60"/>
      <c r="DE212" s="60"/>
      <c r="DF212" s="59"/>
      <c r="DG212" s="60"/>
      <c r="DH212" s="60"/>
      <c r="DI212" s="60"/>
      <c r="DJ212" s="60"/>
      <c r="DK212" s="60"/>
      <c r="DL212" s="59"/>
      <c r="DM212" s="60"/>
      <c r="DN212" s="60"/>
      <c r="DO212" s="60"/>
      <c r="DP212" s="60"/>
      <c r="DQ212" s="60"/>
    </row>
    <row r="213" spans="1:121" ht="25.5" customHeight="1" x14ac:dyDescent="0.2">
      <c r="A213" s="58"/>
      <c r="B213" s="59"/>
      <c r="C213" s="60"/>
      <c r="D213" s="59"/>
      <c r="E213" s="60"/>
      <c r="F213" s="59"/>
      <c r="G213" s="60"/>
      <c r="H213" s="60"/>
      <c r="I213" s="60"/>
      <c r="J213" s="60"/>
      <c r="K213" s="60"/>
      <c r="L213" s="60"/>
      <c r="M213" s="60"/>
      <c r="N213" s="60"/>
      <c r="O213" s="60"/>
      <c r="P213" s="60"/>
      <c r="Q213" s="60"/>
      <c r="R213" s="60"/>
      <c r="S213" s="60"/>
      <c r="T213" s="60"/>
      <c r="U213" s="60"/>
      <c r="V213" s="60"/>
      <c r="W213" s="60"/>
      <c r="X213" s="60"/>
      <c r="Y213" s="60"/>
      <c r="Z213" s="60"/>
      <c r="AA213" s="60"/>
      <c r="AB213" s="59"/>
      <c r="AC213" s="60"/>
      <c r="AD213" s="59"/>
      <c r="AE213" s="60"/>
      <c r="AF213" s="59"/>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1"/>
      <c r="BF213" s="61"/>
      <c r="BG213" s="61"/>
      <c r="BH213" s="62"/>
      <c r="BI213" s="60"/>
      <c r="BJ213" s="60"/>
      <c r="BK213" s="60"/>
      <c r="BL213" s="59"/>
      <c r="BM213" s="60"/>
      <c r="BN213" s="60"/>
      <c r="BO213" s="60"/>
      <c r="BP213" s="59"/>
      <c r="BQ213" s="60"/>
      <c r="BR213" s="60"/>
      <c r="BS213" s="60"/>
      <c r="BT213" s="59"/>
      <c r="BU213" s="60"/>
      <c r="BV213" s="60"/>
      <c r="BW213" s="60"/>
      <c r="BX213" s="59"/>
      <c r="BY213" s="60"/>
      <c r="BZ213" s="60"/>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59"/>
      <c r="DG213" s="60"/>
      <c r="DH213" s="60"/>
      <c r="DI213" s="60"/>
      <c r="DJ213" s="60"/>
      <c r="DK213" s="60"/>
      <c r="DL213" s="59"/>
      <c r="DM213" s="60"/>
      <c r="DN213" s="60"/>
      <c r="DO213" s="60"/>
      <c r="DP213" s="60"/>
      <c r="DQ213" s="60"/>
    </row>
    <row r="214" spans="1:121" ht="25.5" customHeight="1" x14ac:dyDescent="0.2">
      <c r="A214" s="58"/>
      <c r="B214" s="59"/>
      <c r="C214" s="60"/>
      <c r="D214" s="59"/>
      <c r="E214" s="60"/>
      <c r="F214" s="59"/>
      <c r="G214" s="60"/>
      <c r="H214" s="60"/>
      <c r="I214" s="60"/>
      <c r="J214" s="60"/>
      <c r="K214" s="60"/>
      <c r="L214" s="60"/>
      <c r="M214" s="60"/>
      <c r="N214" s="60"/>
      <c r="O214" s="60"/>
      <c r="P214" s="60"/>
      <c r="Q214" s="60"/>
      <c r="R214" s="60"/>
      <c r="S214" s="60"/>
      <c r="T214" s="60"/>
      <c r="U214" s="60"/>
      <c r="V214" s="60"/>
      <c r="W214" s="60"/>
      <c r="X214" s="60"/>
      <c r="Y214" s="60"/>
      <c r="Z214" s="60"/>
      <c r="AA214" s="60"/>
      <c r="AB214" s="59"/>
      <c r="AC214" s="60"/>
      <c r="AD214" s="59"/>
      <c r="AE214" s="60"/>
      <c r="AF214" s="59"/>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1"/>
      <c r="BF214" s="61"/>
      <c r="BG214" s="61"/>
      <c r="BH214" s="62"/>
      <c r="BI214" s="60"/>
      <c r="BJ214" s="60"/>
      <c r="BK214" s="60"/>
      <c r="BL214" s="59"/>
      <c r="BM214" s="60"/>
      <c r="BN214" s="60"/>
      <c r="BO214" s="60"/>
      <c r="BP214" s="59"/>
      <c r="BQ214" s="60"/>
      <c r="BR214" s="60"/>
      <c r="BS214" s="60"/>
      <c r="BT214" s="59"/>
      <c r="BU214" s="60"/>
      <c r="BV214" s="60"/>
      <c r="BW214" s="60"/>
      <c r="BX214" s="59"/>
      <c r="BY214" s="60"/>
      <c r="BZ214" s="60"/>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59"/>
      <c r="DG214" s="60"/>
      <c r="DH214" s="60"/>
      <c r="DI214" s="60"/>
      <c r="DJ214" s="60"/>
      <c r="DK214" s="60"/>
      <c r="DL214" s="59"/>
      <c r="DM214" s="60"/>
      <c r="DN214" s="60"/>
      <c r="DO214" s="60"/>
      <c r="DP214" s="60"/>
      <c r="DQ214" s="60"/>
    </row>
    <row r="215" spans="1:121" ht="25.5" customHeight="1" x14ac:dyDescent="0.2">
      <c r="A215" s="58"/>
      <c r="B215" s="59"/>
      <c r="C215" s="60"/>
      <c r="D215" s="59"/>
      <c r="E215" s="60"/>
      <c r="F215" s="59"/>
      <c r="G215" s="60"/>
      <c r="H215" s="60"/>
      <c r="I215" s="60"/>
      <c r="J215" s="60"/>
      <c r="K215" s="60"/>
      <c r="L215" s="60"/>
      <c r="M215" s="60"/>
      <c r="N215" s="60"/>
      <c r="O215" s="60"/>
      <c r="P215" s="60"/>
      <c r="Q215" s="60"/>
      <c r="R215" s="60"/>
      <c r="S215" s="60"/>
      <c r="T215" s="60"/>
      <c r="U215" s="60"/>
      <c r="V215" s="60"/>
      <c r="W215" s="60"/>
      <c r="X215" s="60"/>
      <c r="Y215" s="60"/>
      <c r="Z215" s="60"/>
      <c r="AA215" s="60"/>
      <c r="AB215" s="59"/>
      <c r="AC215" s="60"/>
      <c r="AD215" s="59"/>
      <c r="AE215" s="60"/>
      <c r="AF215" s="59"/>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1"/>
      <c r="BF215" s="61"/>
      <c r="BG215" s="61"/>
      <c r="BH215" s="62"/>
      <c r="BI215" s="60"/>
      <c r="BJ215" s="60"/>
      <c r="BK215" s="60"/>
      <c r="BL215" s="59"/>
      <c r="BM215" s="60"/>
      <c r="BN215" s="60"/>
      <c r="BO215" s="60"/>
      <c r="BP215" s="59"/>
      <c r="BQ215" s="60"/>
      <c r="BR215" s="60"/>
      <c r="BS215" s="60"/>
      <c r="BT215" s="59"/>
      <c r="BU215" s="60"/>
      <c r="BV215" s="60"/>
      <c r="BW215" s="60"/>
      <c r="BX215" s="59"/>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59"/>
      <c r="DG215" s="60"/>
      <c r="DH215" s="60"/>
      <c r="DI215" s="60"/>
      <c r="DJ215" s="60"/>
      <c r="DK215" s="60"/>
      <c r="DL215" s="59"/>
      <c r="DM215" s="60"/>
      <c r="DN215" s="60"/>
      <c r="DO215" s="60"/>
      <c r="DP215" s="60"/>
      <c r="DQ215" s="60"/>
    </row>
    <row r="216" spans="1:121" ht="25.5" customHeight="1" x14ac:dyDescent="0.2">
      <c r="A216" s="58"/>
      <c r="B216" s="59"/>
      <c r="C216" s="60"/>
      <c r="D216" s="59"/>
      <c r="E216" s="60"/>
      <c r="F216" s="59"/>
      <c r="G216" s="60"/>
      <c r="H216" s="60"/>
      <c r="I216" s="60"/>
      <c r="J216" s="60"/>
      <c r="K216" s="60"/>
      <c r="L216" s="60"/>
      <c r="M216" s="60"/>
      <c r="N216" s="60"/>
      <c r="O216" s="60"/>
      <c r="P216" s="60"/>
      <c r="Q216" s="60"/>
      <c r="R216" s="60"/>
      <c r="S216" s="60"/>
      <c r="T216" s="60"/>
      <c r="U216" s="60"/>
      <c r="V216" s="60"/>
      <c r="W216" s="60"/>
      <c r="X216" s="60"/>
      <c r="Y216" s="60"/>
      <c r="Z216" s="60"/>
      <c r="AA216" s="60"/>
      <c r="AB216" s="59"/>
      <c r="AC216" s="60"/>
      <c r="AD216" s="59"/>
      <c r="AE216" s="60"/>
      <c r="AF216" s="59"/>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1"/>
      <c r="BF216" s="61"/>
      <c r="BG216" s="61"/>
      <c r="BH216" s="62"/>
      <c r="BI216" s="60"/>
      <c r="BJ216" s="60"/>
      <c r="BK216" s="60"/>
      <c r="BL216" s="59"/>
      <c r="BM216" s="60"/>
      <c r="BN216" s="60"/>
      <c r="BO216" s="60"/>
      <c r="BP216" s="59"/>
      <c r="BQ216" s="60"/>
      <c r="BR216" s="60"/>
      <c r="BS216" s="60"/>
      <c r="BT216" s="59"/>
      <c r="BU216" s="60"/>
      <c r="BV216" s="60"/>
      <c r="BW216" s="60"/>
      <c r="BX216" s="59"/>
      <c r="BY216" s="60"/>
      <c r="BZ216" s="60"/>
      <c r="CA216" s="60"/>
      <c r="CB216" s="60"/>
      <c r="CC216" s="60"/>
      <c r="CD216" s="60"/>
      <c r="CE216" s="60"/>
      <c r="CF216" s="60"/>
      <c r="CG216" s="60"/>
      <c r="CH216" s="60"/>
      <c r="CI216" s="60"/>
      <c r="CJ216" s="60"/>
      <c r="CK216" s="60"/>
      <c r="CL216" s="60"/>
      <c r="CM216" s="60"/>
      <c r="CN216" s="60"/>
      <c r="CO216" s="60"/>
      <c r="CP216" s="60"/>
      <c r="CQ216" s="60"/>
      <c r="CR216" s="60"/>
      <c r="CS216" s="60"/>
      <c r="CT216" s="60"/>
      <c r="CU216" s="60"/>
      <c r="CV216" s="60"/>
      <c r="CW216" s="60"/>
      <c r="CX216" s="60"/>
      <c r="CY216" s="60"/>
      <c r="CZ216" s="60"/>
      <c r="DA216" s="60"/>
      <c r="DB216" s="60"/>
      <c r="DC216" s="60"/>
      <c r="DD216" s="60"/>
      <c r="DE216" s="60"/>
      <c r="DF216" s="59"/>
      <c r="DG216" s="60"/>
      <c r="DH216" s="60"/>
      <c r="DI216" s="60"/>
      <c r="DJ216" s="60"/>
      <c r="DK216" s="60"/>
      <c r="DL216" s="59"/>
      <c r="DM216" s="60"/>
      <c r="DN216" s="60"/>
      <c r="DO216" s="60"/>
      <c r="DP216" s="60"/>
      <c r="DQ216" s="60"/>
    </row>
    <row r="217" spans="1:121" ht="25.5" customHeight="1" x14ac:dyDescent="0.2">
      <c r="A217" s="58"/>
      <c r="B217" s="59"/>
      <c r="C217" s="60"/>
      <c r="D217" s="59"/>
      <c r="E217" s="60"/>
      <c r="F217" s="59"/>
      <c r="G217" s="60"/>
      <c r="H217" s="60"/>
      <c r="I217" s="60"/>
      <c r="J217" s="60"/>
      <c r="K217" s="60"/>
      <c r="L217" s="60"/>
      <c r="M217" s="60"/>
      <c r="N217" s="60"/>
      <c r="O217" s="60"/>
      <c r="P217" s="60"/>
      <c r="Q217" s="60"/>
      <c r="R217" s="60"/>
      <c r="S217" s="60"/>
      <c r="T217" s="60"/>
      <c r="U217" s="60"/>
      <c r="V217" s="60"/>
      <c r="W217" s="60"/>
      <c r="X217" s="60"/>
      <c r="Y217" s="60"/>
      <c r="Z217" s="60"/>
      <c r="AA217" s="60"/>
      <c r="AB217" s="59"/>
      <c r="AC217" s="60"/>
      <c r="AD217" s="59"/>
      <c r="AE217" s="60"/>
      <c r="AF217" s="59"/>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1"/>
      <c r="BF217" s="61"/>
      <c r="BG217" s="61"/>
      <c r="BH217" s="62"/>
      <c r="BI217" s="60"/>
      <c r="BJ217" s="60"/>
      <c r="BK217" s="60"/>
      <c r="BL217" s="59"/>
      <c r="BM217" s="60"/>
      <c r="BN217" s="60"/>
      <c r="BO217" s="60"/>
      <c r="BP217" s="59"/>
      <c r="BQ217" s="60"/>
      <c r="BR217" s="60"/>
      <c r="BS217" s="60"/>
      <c r="BT217" s="59"/>
      <c r="BU217" s="60"/>
      <c r="BV217" s="60"/>
      <c r="BW217" s="60"/>
      <c r="BX217" s="59"/>
      <c r="BY217" s="60"/>
      <c r="BZ217" s="60"/>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59"/>
      <c r="DG217" s="60"/>
      <c r="DH217" s="60"/>
      <c r="DI217" s="60"/>
      <c r="DJ217" s="60"/>
      <c r="DK217" s="60"/>
      <c r="DL217" s="59"/>
      <c r="DM217" s="60"/>
      <c r="DN217" s="60"/>
      <c r="DO217" s="60"/>
      <c r="DP217" s="60"/>
      <c r="DQ217" s="60"/>
    </row>
    <row r="218" spans="1:121" ht="25.5" customHeight="1" x14ac:dyDescent="0.2">
      <c r="A218" s="58"/>
      <c r="B218" s="59"/>
      <c r="C218" s="60"/>
      <c r="D218" s="59"/>
      <c r="E218" s="60"/>
      <c r="F218" s="59"/>
      <c r="G218" s="60"/>
      <c r="H218" s="60"/>
      <c r="I218" s="60"/>
      <c r="J218" s="60"/>
      <c r="K218" s="60"/>
      <c r="L218" s="60"/>
      <c r="M218" s="60"/>
      <c r="N218" s="60"/>
      <c r="O218" s="60"/>
      <c r="P218" s="60"/>
      <c r="Q218" s="60"/>
      <c r="R218" s="60"/>
      <c r="S218" s="60"/>
      <c r="T218" s="60"/>
      <c r="U218" s="60"/>
      <c r="V218" s="60"/>
      <c r="W218" s="60"/>
      <c r="X218" s="60"/>
      <c r="Y218" s="60"/>
      <c r="Z218" s="60"/>
      <c r="AA218" s="60"/>
      <c r="AB218" s="59"/>
      <c r="AC218" s="60"/>
      <c r="AD218" s="59"/>
      <c r="AE218" s="60"/>
      <c r="AF218" s="59"/>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1"/>
      <c r="BF218" s="61"/>
      <c r="BG218" s="61"/>
      <c r="BH218" s="62"/>
      <c r="BI218" s="60"/>
      <c r="BJ218" s="60"/>
      <c r="BK218" s="60"/>
      <c r="BL218" s="59"/>
      <c r="BM218" s="60"/>
      <c r="BN218" s="60"/>
      <c r="BO218" s="60"/>
      <c r="BP218" s="59"/>
      <c r="BQ218" s="60"/>
      <c r="BR218" s="60"/>
      <c r="BS218" s="60"/>
      <c r="BT218" s="59"/>
      <c r="BU218" s="60"/>
      <c r="BV218" s="60"/>
      <c r="BW218" s="60"/>
      <c r="BX218" s="59"/>
      <c r="BY218" s="60"/>
      <c r="BZ218" s="60"/>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59"/>
      <c r="DG218" s="60"/>
      <c r="DH218" s="60"/>
      <c r="DI218" s="60"/>
      <c r="DJ218" s="60"/>
      <c r="DK218" s="60"/>
      <c r="DL218" s="59"/>
      <c r="DM218" s="60"/>
      <c r="DN218" s="60"/>
      <c r="DO218" s="60"/>
      <c r="DP218" s="60"/>
      <c r="DQ218" s="60"/>
    </row>
    <row r="219" spans="1:121" ht="25.5" customHeight="1" x14ac:dyDescent="0.2">
      <c r="A219" s="58"/>
      <c r="B219" s="59"/>
      <c r="C219" s="60"/>
      <c r="D219" s="59"/>
      <c r="E219" s="60"/>
      <c r="F219" s="59"/>
      <c r="G219" s="60"/>
      <c r="H219" s="60"/>
      <c r="I219" s="60"/>
      <c r="J219" s="60"/>
      <c r="K219" s="60"/>
      <c r="L219" s="60"/>
      <c r="M219" s="60"/>
      <c r="N219" s="60"/>
      <c r="O219" s="60"/>
      <c r="P219" s="60"/>
      <c r="Q219" s="60"/>
      <c r="R219" s="60"/>
      <c r="S219" s="60"/>
      <c r="T219" s="60"/>
      <c r="U219" s="60"/>
      <c r="V219" s="60"/>
      <c r="W219" s="60"/>
      <c r="X219" s="60"/>
      <c r="Y219" s="60"/>
      <c r="Z219" s="60"/>
      <c r="AA219" s="60"/>
      <c r="AB219" s="59"/>
      <c r="AC219" s="60"/>
      <c r="AD219" s="59"/>
      <c r="AE219" s="60"/>
      <c r="AF219" s="59"/>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1"/>
      <c r="BF219" s="61"/>
      <c r="BG219" s="61"/>
      <c r="BH219" s="62"/>
      <c r="BI219" s="60"/>
      <c r="BJ219" s="60"/>
      <c r="BK219" s="60"/>
      <c r="BL219" s="59"/>
      <c r="BM219" s="60"/>
      <c r="BN219" s="60"/>
      <c r="BO219" s="60"/>
      <c r="BP219" s="59"/>
      <c r="BQ219" s="60"/>
      <c r="BR219" s="60"/>
      <c r="BS219" s="60"/>
      <c r="BT219" s="59"/>
      <c r="BU219" s="60"/>
      <c r="BV219" s="60"/>
      <c r="BW219" s="60"/>
      <c r="BX219" s="59"/>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59"/>
      <c r="DG219" s="60"/>
      <c r="DH219" s="60"/>
      <c r="DI219" s="60"/>
      <c r="DJ219" s="60"/>
      <c r="DK219" s="60"/>
      <c r="DL219" s="59"/>
      <c r="DM219" s="60"/>
      <c r="DN219" s="60"/>
      <c r="DO219" s="60"/>
      <c r="DP219" s="60"/>
      <c r="DQ219" s="60"/>
    </row>
    <row r="220" spans="1:121" ht="25.5" customHeight="1" x14ac:dyDescent="0.2">
      <c r="A220" s="58"/>
      <c r="B220" s="59"/>
      <c r="C220" s="60"/>
      <c r="D220" s="59"/>
      <c r="E220" s="60"/>
      <c r="F220" s="59"/>
      <c r="G220" s="60"/>
      <c r="H220" s="60"/>
      <c r="I220" s="60"/>
      <c r="J220" s="60"/>
      <c r="K220" s="60"/>
      <c r="L220" s="60"/>
      <c r="M220" s="60"/>
      <c r="N220" s="60"/>
      <c r="O220" s="60"/>
      <c r="P220" s="60"/>
      <c r="Q220" s="60"/>
      <c r="R220" s="60"/>
      <c r="S220" s="60"/>
      <c r="T220" s="60"/>
      <c r="U220" s="60"/>
      <c r="V220" s="60"/>
      <c r="W220" s="60"/>
      <c r="X220" s="60"/>
      <c r="Y220" s="60"/>
      <c r="Z220" s="60"/>
      <c r="AA220" s="60"/>
      <c r="AB220" s="59"/>
      <c r="AC220" s="60"/>
      <c r="AD220" s="59"/>
      <c r="AE220" s="60"/>
      <c r="AF220" s="59"/>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1"/>
      <c r="BF220" s="61"/>
      <c r="BG220" s="61"/>
      <c r="BH220" s="62"/>
      <c r="BI220" s="60"/>
      <c r="BJ220" s="60"/>
      <c r="BK220" s="60"/>
      <c r="BL220" s="59"/>
      <c r="BM220" s="60"/>
      <c r="BN220" s="60"/>
      <c r="BO220" s="60"/>
      <c r="BP220" s="59"/>
      <c r="BQ220" s="60"/>
      <c r="BR220" s="60"/>
      <c r="BS220" s="60"/>
      <c r="BT220" s="59"/>
      <c r="BU220" s="60"/>
      <c r="BV220" s="60"/>
      <c r="BW220" s="60"/>
      <c r="BX220" s="59"/>
      <c r="BY220" s="60"/>
      <c r="BZ220" s="60"/>
      <c r="CA220" s="60"/>
      <c r="CB220" s="60"/>
      <c r="CC220" s="60"/>
      <c r="CD220" s="60"/>
      <c r="CE220" s="60"/>
      <c r="CF220" s="60"/>
      <c r="CG220" s="60"/>
      <c r="CH220" s="60"/>
      <c r="CI220" s="60"/>
      <c r="CJ220" s="60"/>
      <c r="CK220" s="60"/>
      <c r="CL220" s="60"/>
      <c r="CM220" s="60"/>
      <c r="CN220" s="60"/>
      <c r="CO220" s="60"/>
      <c r="CP220" s="60"/>
      <c r="CQ220" s="60"/>
      <c r="CR220" s="60"/>
      <c r="CS220" s="60"/>
      <c r="CT220" s="60"/>
      <c r="CU220" s="60"/>
      <c r="CV220" s="60"/>
      <c r="CW220" s="60"/>
      <c r="CX220" s="60"/>
      <c r="CY220" s="60"/>
      <c r="CZ220" s="60"/>
      <c r="DA220" s="60"/>
      <c r="DB220" s="60"/>
      <c r="DC220" s="60"/>
      <c r="DD220" s="60"/>
      <c r="DE220" s="60"/>
      <c r="DF220" s="59"/>
      <c r="DG220" s="60"/>
      <c r="DH220" s="60"/>
      <c r="DI220" s="60"/>
      <c r="DJ220" s="60"/>
      <c r="DK220" s="60"/>
      <c r="DL220" s="59"/>
      <c r="DM220" s="60"/>
      <c r="DN220" s="60"/>
      <c r="DO220" s="60"/>
      <c r="DP220" s="60"/>
      <c r="DQ220" s="60"/>
    </row>
    <row r="221" spans="1:121" ht="25.5" customHeight="1" x14ac:dyDescent="0.2">
      <c r="A221" s="58"/>
      <c r="B221" s="59"/>
      <c r="C221" s="60"/>
      <c r="D221" s="59"/>
      <c r="E221" s="60"/>
      <c r="F221" s="59"/>
      <c r="G221" s="60"/>
      <c r="H221" s="60"/>
      <c r="I221" s="60"/>
      <c r="J221" s="60"/>
      <c r="K221" s="60"/>
      <c r="L221" s="60"/>
      <c r="M221" s="60"/>
      <c r="N221" s="60"/>
      <c r="O221" s="60"/>
      <c r="P221" s="60"/>
      <c r="Q221" s="60"/>
      <c r="R221" s="60"/>
      <c r="S221" s="60"/>
      <c r="T221" s="60"/>
      <c r="U221" s="60"/>
      <c r="V221" s="60"/>
      <c r="W221" s="60"/>
      <c r="X221" s="60"/>
      <c r="Y221" s="60"/>
      <c r="Z221" s="60"/>
      <c r="AA221" s="60"/>
      <c r="AB221" s="59"/>
      <c r="AC221" s="60"/>
      <c r="AD221" s="59"/>
      <c r="AE221" s="60"/>
      <c r="AF221" s="59"/>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1"/>
      <c r="BF221" s="61"/>
      <c r="BG221" s="61"/>
      <c r="BH221" s="62"/>
      <c r="BI221" s="60"/>
      <c r="BJ221" s="60"/>
      <c r="BK221" s="60"/>
      <c r="BL221" s="59"/>
      <c r="BM221" s="60"/>
      <c r="BN221" s="60"/>
      <c r="BO221" s="60"/>
      <c r="BP221" s="59"/>
      <c r="BQ221" s="60"/>
      <c r="BR221" s="60"/>
      <c r="BS221" s="60"/>
      <c r="BT221" s="59"/>
      <c r="BU221" s="60"/>
      <c r="BV221" s="60"/>
      <c r="BW221" s="60"/>
      <c r="BX221" s="59"/>
      <c r="BY221" s="60"/>
      <c r="BZ221" s="60"/>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59"/>
      <c r="DG221" s="60"/>
      <c r="DH221" s="60"/>
      <c r="DI221" s="60"/>
      <c r="DJ221" s="60"/>
      <c r="DK221" s="60"/>
      <c r="DL221" s="59"/>
      <c r="DM221" s="60"/>
      <c r="DN221" s="60"/>
      <c r="DO221" s="60"/>
      <c r="DP221" s="60"/>
      <c r="DQ221" s="60"/>
    </row>
    <row r="222" spans="1:121" ht="25.5" customHeight="1" x14ac:dyDescent="0.2">
      <c r="A222" s="58"/>
      <c r="B222" s="59"/>
      <c r="C222" s="60"/>
      <c r="D222" s="59"/>
      <c r="E222" s="60"/>
      <c r="F222" s="59"/>
      <c r="G222" s="60"/>
      <c r="H222" s="60"/>
      <c r="I222" s="60"/>
      <c r="J222" s="60"/>
      <c r="K222" s="60"/>
      <c r="L222" s="60"/>
      <c r="M222" s="60"/>
      <c r="N222" s="60"/>
      <c r="O222" s="60"/>
      <c r="P222" s="60"/>
      <c r="Q222" s="60"/>
      <c r="R222" s="60"/>
      <c r="S222" s="60"/>
      <c r="T222" s="60"/>
      <c r="U222" s="60"/>
      <c r="V222" s="60"/>
      <c r="W222" s="60"/>
      <c r="X222" s="60"/>
      <c r="Y222" s="60"/>
      <c r="Z222" s="60"/>
      <c r="AA222" s="60"/>
      <c r="AB222" s="59"/>
      <c r="AC222" s="60"/>
      <c r="AD222" s="59"/>
      <c r="AE222" s="60"/>
      <c r="AF222" s="59"/>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1"/>
      <c r="BF222" s="61"/>
      <c r="BG222" s="61"/>
      <c r="BH222" s="62"/>
      <c r="BI222" s="60"/>
      <c r="BJ222" s="60"/>
      <c r="BK222" s="60"/>
      <c r="BL222" s="59"/>
      <c r="BM222" s="60"/>
      <c r="BN222" s="60"/>
      <c r="BO222" s="60"/>
      <c r="BP222" s="59"/>
      <c r="BQ222" s="60"/>
      <c r="BR222" s="60"/>
      <c r="BS222" s="60"/>
      <c r="BT222" s="59"/>
      <c r="BU222" s="60"/>
      <c r="BV222" s="60"/>
      <c r="BW222" s="60"/>
      <c r="BX222" s="59"/>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59"/>
      <c r="DG222" s="60"/>
      <c r="DH222" s="60"/>
      <c r="DI222" s="60"/>
      <c r="DJ222" s="60"/>
      <c r="DK222" s="60"/>
      <c r="DL222" s="59"/>
      <c r="DM222" s="60"/>
      <c r="DN222" s="60"/>
      <c r="DO222" s="60"/>
      <c r="DP222" s="60"/>
      <c r="DQ222" s="60"/>
    </row>
    <row r="223" spans="1:121" ht="25.5" customHeight="1" x14ac:dyDescent="0.2">
      <c r="A223" s="58"/>
      <c r="B223" s="59"/>
      <c r="C223" s="60"/>
      <c r="D223" s="59"/>
      <c r="E223" s="60"/>
      <c r="F223" s="59"/>
      <c r="G223" s="60"/>
      <c r="H223" s="60"/>
      <c r="I223" s="60"/>
      <c r="J223" s="60"/>
      <c r="K223" s="60"/>
      <c r="L223" s="60"/>
      <c r="M223" s="60"/>
      <c r="N223" s="60"/>
      <c r="O223" s="60"/>
      <c r="P223" s="60"/>
      <c r="Q223" s="60"/>
      <c r="R223" s="60"/>
      <c r="S223" s="60"/>
      <c r="T223" s="60"/>
      <c r="U223" s="60"/>
      <c r="V223" s="60"/>
      <c r="W223" s="60"/>
      <c r="X223" s="60"/>
      <c r="Y223" s="60"/>
      <c r="Z223" s="60"/>
      <c r="AA223" s="60"/>
      <c r="AB223" s="59"/>
      <c r="AC223" s="60"/>
      <c r="AD223" s="59"/>
      <c r="AE223" s="60"/>
      <c r="AF223" s="59"/>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1"/>
      <c r="BF223" s="61"/>
      <c r="BG223" s="61"/>
      <c r="BH223" s="62"/>
      <c r="BI223" s="60"/>
      <c r="BJ223" s="60"/>
      <c r="BK223" s="60"/>
      <c r="BL223" s="59"/>
      <c r="BM223" s="60"/>
      <c r="BN223" s="60"/>
      <c r="BO223" s="60"/>
      <c r="BP223" s="59"/>
      <c r="BQ223" s="60"/>
      <c r="BR223" s="60"/>
      <c r="BS223" s="60"/>
      <c r="BT223" s="59"/>
      <c r="BU223" s="60"/>
      <c r="BV223" s="60"/>
      <c r="BW223" s="60"/>
      <c r="BX223" s="59"/>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59"/>
      <c r="DG223" s="60"/>
      <c r="DH223" s="60"/>
      <c r="DI223" s="60"/>
      <c r="DJ223" s="60"/>
      <c r="DK223" s="60"/>
      <c r="DL223" s="59"/>
      <c r="DM223" s="60"/>
      <c r="DN223" s="60"/>
      <c r="DO223" s="60"/>
      <c r="DP223" s="60"/>
      <c r="DQ223" s="60"/>
    </row>
    <row r="224" spans="1:121" ht="25.5" customHeight="1" x14ac:dyDescent="0.2">
      <c r="A224" s="58"/>
      <c r="B224" s="59"/>
      <c r="C224" s="60"/>
      <c r="D224" s="59"/>
      <c r="E224" s="60"/>
      <c r="F224" s="59"/>
      <c r="G224" s="60"/>
      <c r="H224" s="60"/>
      <c r="I224" s="60"/>
      <c r="J224" s="60"/>
      <c r="K224" s="60"/>
      <c r="L224" s="60"/>
      <c r="M224" s="60"/>
      <c r="N224" s="60"/>
      <c r="O224" s="60"/>
      <c r="P224" s="60"/>
      <c r="Q224" s="60"/>
      <c r="R224" s="60"/>
      <c r="S224" s="60"/>
      <c r="T224" s="60"/>
      <c r="U224" s="60"/>
      <c r="V224" s="60"/>
      <c r="W224" s="60"/>
      <c r="X224" s="60"/>
      <c r="Y224" s="60"/>
      <c r="Z224" s="60"/>
      <c r="AA224" s="60"/>
      <c r="AB224" s="59"/>
      <c r="AC224" s="60"/>
      <c r="AD224" s="59"/>
      <c r="AE224" s="60"/>
      <c r="AF224" s="59"/>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1"/>
      <c r="BF224" s="61"/>
      <c r="BG224" s="61"/>
      <c r="BH224" s="62"/>
      <c r="BI224" s="60"/>
      <c r="BJ224" s="60"/>
      <c r="BK224" s="60"/>
      <c r="BL224" s="59"/>
      <c r="BM224" s="60"/>
      <c r="BN224" s="60"/>
      <c r="BO224" s="60"/>
      <c r="BP224" s="59"/>
      <c r="BQ224" s="60"/>
      <c r="BR224" s="60"/>
      <c r="BS224" s="60"/>
      <c r="BT224" s="59"/>
      <c r="BU224" s="60"/>
      <c r="BV224" s="60"/>
      <c r="BW224" s="60"/>
      <c r="BX224" s="59"/>
      <c r="BY224" s="60"/>
      <c r="BZ224" s="60"/>
      <c r="CA224" s="60"/>
      <c r="CB224" s="60"/>
      <c r="CC224" s="60"/>
      <c r="CD224" s="60"/>
      <c r="CE224" s="60"/>
      <c r="CF224" s="60"/>
      <c r="CG224" s="60"/>
      <c r="CH224" s="60"/>
      <c r="CI224" s="60"/>
      <c r="CJ224" s="60"/>
      <c r="CK224" s="60"/>
      <c r="CL224" s="60"/>
      <c r="CM224" s="60"/>
      <c r="CN224" s="60"/>
      <c r="CO224" s="60"/>
      <c r="CP224" s="60"/>
      <c r="CQ224" s="60"/>
      <c r="CR224" s="60"/>
      <c r="CS224" s="60"/>
      <c r="CT224" s="60"/>
      <c r="CU224" s="60"/>
      <c r="CV224" s="60"/>
      <c r="CW224" s="60"/>
      <c r="CX224" s="60"/>
      <c r="CY224" s="60"/>
      <c r="CZ224" s="60"/>
      <c r="DA224" s="60"/>
      <c r="DB224" s="60"/>
      <c r="DC224" s="60"/>
      <c r="DD224" s="60"/>
      <c r="DE224" s="60"/>
      <c r="DF224" s="59"/>
      <c r="DG224" s="60"/>
      <c r="DH224" s="60"/>
      <c r="DI224" s="60"/>
      <c r="DJ224" s="60"/>
      <c r="DK224" s="60"/>
      <c r="DL224" s="59"/>
      <c r="DM224" s="60"/>
      <c r="DN224" s="60"/>
      <c r="DO224" s="60"/>
      <c r="DP224" s="60"/>
      <c r="DQ224" s="60"/>
    </row>
    <row r="225" spans="1:121" ht="25.5" customHeight="1" x14ac:dyDescent="0.2">
      <c r="A225" s="58"/>
      <c r="B225" s="59"/>
      <c r="C225" s="60"/>
      <c r="D225" s="59"/>
      <c r="E225" s="60"/>
      <c r="F225" s="59"/>
      <c r="G225" s="60"/>
      <c r="H225" s="60"/>
      <c r="I225" s="60"/>
      <c r="J225" s="60"/>
      <c r="K225" s="60"/>
      <c r="L225" s="60"/>
      <c r="M225" s="60"/>
      <c r="N225" s="60"/>
      <c r="O225" s="60"/>
      <c r="P225" s="60"/>
      <c r="Q225" s="60"/>
      <c r="R225" s="60"/>
      <c r="S225" s="60"/>
      <c r="T225" s="60"/>
      <c r="U225" s="60"/>
      <c r="V225" s="60"/>
      <c r="W225" s="60"/>
      <c r="X225" s="60"/>
      <c r="Y225" s="60"/>
      <c r="Z225" s="60"/>
      <c r="AA225" s="60"/>
      <c r="AB225" s="59"/>
      <c r="AC225" s="60"/>
      <c r="AD225" s="59"/>
      <c r="AE225" s="60"/>
      <c r="AF225" s="59"/>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1"/>
      <c r="BF225" s="61"/>
      <c r="BG225" s="61"/>
      <c r="BH225" s="62"/>
      <c r="BI225" s="60"/>
      <c r="BJ225" s="60"/>
      <c r="BK225" s="60"/>
      <c r="BL225" s="59"/>
      <c r="BM225" s="60"/>
      <c r="BN225" s="60"/>
      <c r="BO225" s="60"/>
      <c r="BP225" s="59"/>
      <c r="BQ225" s="60"/>
      <c r="BR225" s="60"/>
      <c r="BS225" s="60"/>
      <c r="BT225" s="59"/>
      <c r="BU225" s="60"/>
      <c r="BV225" s="60"/>
      <c r="BW225" s="60"/>
      <c r="BX225" s="59"/>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59"/>
      <c r="DG225" s="60"/>
      <c r="DH225" s="60"/>
      <c r="DI225" s="60"/>
      <c r="DJ225" s="60"/>
      <c r="DK225" s="60"/>
      <c r="DL225" s="59"/>
      <c r="DM225" s="60"/>
      <c r="DN225" s="60"/>
      <c r="DO225" s="60"/>
      <c r="DP225" s="60"/>
      <c r="DQ225" s="60"/>
    </row>
    <row r="226" spans="1:121" ht="25.5" customHeight="1" x14ac:dyDescent="0.2">
      <c r="A226" s="58"/>
      <c r="B226" s="59"/>
      <c r="C226" s="60"/>
      <c r="D226" s="59"/>
      <c r="E226" s="60"/>
      <c r="F226" s="59"/>
      <c r="G226" s="60"/>
      <c r="H226" s="60"/>
      <c r="I226" s="60"/>
      <c r="J226" s="60"/>
      <c r="K226" s="60"/>
      <c r="L226" s="60"/>
      <c r="M226" s="60"/>
      <c r="N226" s="60"/>
      <c r="O226" s="60"/>
      <c r="P226" s="60"/>
      <c r="Q226" s="60"/>
      <c r="R226" s="60"/>
      <c r="S226" s="60"/>
      <c r="T226" s="60"/>
      <c r="U226" s="60"/>
      <c r="V226" s="60"/>
      <c r="W226" s="60"/>
      <c r="X226" s="60"/>
      <c r="Y226" s="60"/>
      <c r="Z226" s="60"/>
      <c r="AA226" s="60"/>
      <c r="AB226" s="59"/>
      <c r="AC226" s="60"/>
      <c r="AD226" s="59"/>
      <c r="AE226" s="60"/>
      <c r="AF226" s="59"/>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1"/>
      <c r="BF226" s="61"/>
      <c r="BG226" s="61"/>
      <c r="BH226" s="62"/>
      <c r="BI226" s="60"/>
      <c r="BJ226" s="60"/>
      <c r="BK226" s="60"/>
      <c r="BL226" s="59"/>
      <c r="BM226" s="60"/>
      <c r="BN226" s="60"/>
      <c r="BO226" s="60"/>
      <c r="BP226" s="59"/>
      <c r="BQ226" s="60"/>
      <c r="BR226" s="60"/>
      <c r="BS226" s="60"/>
      <c r="BT226" s="59"/>
      <c r="BU226" s="60"/>
      <c r="BV226" s="60"/>
      <c r="BW226" s="60"/>
      <c r="BX226" s="59"/>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59"/>
      <c r="DG226" s="60"/>
      <c r="DH226" s="60"/>
      <c r="DI226" s="60"/>
      <c r="DJ226" s="60"/>
      <c r="DK226" s="60"/>
      <c r="DL226" s="59"/>
      <c r="DM226" s="60"/>
      <c r="DN226" s="60"/>
      <c r="DO226" s="60"/>
      <c r="DP226" s="60"/>
      <c r="DQ226" s="60"/>
    </row>
    <row r="227" spans="1:121" ht="25.5" customHeight="1" x14ac:dyDescent="0.2">
      <c r="A227" s="58"/>
      <c r="B227" s="59"/>
      <c r="C227" s="60"/>
      <c r="D227" s="59"/>
      <c r="E227" s="60"/>
      <c r="F227" s="59"/>
      <c r="G227" s="60"/>
      <c r="H227" s="60"/>
      <c r="I227" s="60"/>
      <c r="J227" s="60"/>
      <c r="K227" s="60"/>
      <c r="L227" s="60"/>
      <c r="M227" s="60"/>
      <c r="N227" s="60"/>
      <c r="O227" s="60"/>
      <c r="P227" s="60"/>
      <c r="Q227" s="60"/>
      <c r="R227" s="60"/>
      <c r="S227" s="60"/>
      <c r="T227" s="60"/>
      <c r="U227" s="60"/>
      <c r="V227" s="60"/>
      <c r="W227" s="60"/>
      <c r="X227" s="60"/>
      <c r="Y227" s="60"/>
      <c r="Z227" s="60"/>
      <c r="AA227" s="60"/>
      <c r="AB227" s="59"/>
      <c r="AC227" s="60"/>
      <c r="AD227" s="59"/>
      <c r="AE227" s="60"/>
      <c r="AF227" s="59"/>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1"/>
      <c r="BF227" s="61"/>
      <c r="BG227" s="61"/>
      <c r="BH227" s="62"/>
      <c r="BI227" s="60"/>
      <c r="BJ227" s="60"/>
      <c r="BK227" s="60"/>
      <c r="BL227" s="59"/>
      <c r="BM227" s="60"/>
      <c r="BN227" s="60"/>
      <c r="BO227" s="60"/>
      <c r="BP227" s="59"/>
      <c r="BQ227" s="60"/>
      <c r="BR227" s="60"/>
      <c r="BS227" s="60"/>
      <c r="BT227" s="59"/>
      <c r="BU227" s="60"/>
      <c r="BV227" s="60"/>
      <c r="BW227" s="60"/>
      <c r="BX227" s="59"/>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59"/>
      <c r="DG227" s="60"/>
      <c r="DH227" s="60"/>
      <c r="DI227" s="60"/>
      <c r="DJ227" s="60"/>
      <c r="DK227" s="60"/>
      <c r="DL227" s="59"/>
      <c r="DM227" s="60"/>
      <c r="DN227" s="60"/>
      <c r="DO227" s="60"/>
      <c r="DP227" s="60"/>
      <c r="DQ227" s="60"/>
    </row>
    <row r="228" spans="1:121" ht="25.5" customHeight="1" x14ac:dyDescent="0.2">
      <c r="A228" s="58"/>
      <c r="B228" s="59"/>
      <c r="C228" s="60"/>
      <c r="D228" s="59"/>
      <c r="E228" s="60"/>
      <c r="F228" s="59"/>
      <c r="G228" s="60"/>
      <c r="H228" s="60"/>
      <c r="I228" s="60"/>
      <c r="J228" s="60"/>
      <c r="K228" s="60"/>
      <c r="L228" s="60"/>
      <c r="M228" s="60"/>
      <c r="N228" s="60"/>
      <c r="O228" s="60"/>
      <c r="P228" s="60"/>
      <c r="Q228" s="60"/>
      <c r="R228" s="60"/>
      <c r="S228" s="60"/>
      <c r="T228" s="60"/>
      <c r="U228" s="60"/>
      <c r="V228" s="60"/>
      <c r="W228" s="60"/>
      <c r="X228" s="60"/>
      <c r="Y228" s="60"/>
      <c r="Z228" s="60"/>
      <c r="AA228" s="60"/>
      <c r="AB228" s="59"/>
      <c r="AC228" s="60"/>
      <c r="AD228" s="59"/>
      <c r="AE228" s="60"/>
      <c r="AF228" s="59"/>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1"/>
      <c r="BF228" s="61"/>
      <c r="BG228" s="61"/>
      <c r="BH228" s="62"/>
      <c r="BI228" s="60"/>
      <c r="BJ228" s="60"/>
      <c r="BK228" s="60"/>
      <c r="BL228" s="59"/>
      <c r="BM228" s="60"/>
      <c r="BN228" s="60"/>
      <c r="BO228" s="60"/>
      <c r="BP228" s="59"/>
      <c r="BQ228" s="60"/>
      <c r="BR228" s="60"/>
      <c r="BS228" s="60"/>
      <c r="BT228" s="59"/>
      <c r="BU228" s="60"/>
      <c r="BV228" s="60"/>
      <c r="BW228" s="60"/>
      <c r="BX228" s="59"/>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59"/>
      <c r="DG228" s="60"/>
      <c r="DH228" s="60"/>
      <c r="DI228" s="60"/>
      <c r="DJ228" s="60"/>
      <c r="DK228" s="60"/>
      <c r="DL228" s="59"/>
      <c r="DM228" s="60"/>
      <c r="DN228" s="60"/>
      <c r="DO228" s="60"/>
      <c r="DP228" s="60"/>
      <c r="DQ228" s="60"/>
    </row>
    <row r="229" spans="1:121" ht="25.5" customHeight="1" x14ac:dyDescent="0.2">
      <c r="A229" s="58"/>
      <c r="B229" s="59"/>
      <c r="C229" s="60"/>
      <c r="D229" s="59"/>
      <c r="E229" s="60"/>
      <c r="F229" s="59"/>
      <c r="G229" s="60"/>
      <c r="H229" s="60"/>
      <c r="I229" s="60"/>
      <c r="J229" s="60"/>
      <c r="K229" s="60"/>
      <c r="L229" s="60"/>
      <c r="M229" s="60"/>
      <c r="N229" s="60"/>
      <c r="O229" s="60"/>
      <c r="P229" s="60"/>
      <c r="Q229" s="60"/>
      <c r="R229" s="60"/>
      <c r="S229" s="60"/>
      <c r="T229" s="60"/>
      <c r="U229" s="60"/>
      <c r="V229" s="60"/>
      <c r="W229" s="60"/>
      <c r="X229" s="60"/>
      <c r="Y229" s="60"/>
      <c r="Z229" s="60"/>
      <c r="AA229" s="60"/>
      <c r="AB229" s="59"/>
      <c r="AC229" s="60"/>
      <c r="AD229" s="59"/>
      <c r="AE229" s="60"/>
      <c r="AF229" s="59"/>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1"/>
      <c r="BF229" s="61"/>
      <c r="BG229" s="61"/>
      <c r="BH229" s="62"/>
      <c r="BI229" s="60"/>
      <c r="BJ229" s="60"/>
      <c r="BK229" s="60"/>
      <c r="BL229" s="59"/>
      <c r="BM229" s="60"/>
      <c r="BN229" s="60"/>
      <c r="BO229" s="60"/>
      <c r="BP229" s="59"/>
      <c r="BQ229" s="60"/>
      <c r="BR229" s="60"/>
      <c r="BS229" s="60"/>
      <c r="BT229" s="59"/>
      <c r="BU229" s="60"/>
      <c r="BV229" s="60"/>
      <c r="BW229" s="60"/>
      <c r="BX229" s="59"/>
      <c r="BY229" s="60"/>
      <c r="BZ229" s="60"/>
      <c r="CA229" s="60"/>
      <c r="CB229" s="60"/>
      <c r="CC229" s="60"/>
      <c r="CD229" s="60"/>
      <c r="CE229" s="60"/>
      <c r="CF229" s="60"/>
      <c r="CG229" s="60"/>
      <c r="CH229" s="60"/>
      <c r="CI229" s="60"/>
      <c r="CJ229" s="60"/>
      <c r="CK229" s="60"/>
      <c r="CL229" s="60"/>
      <c r="CM229" s="60"/>
      <c r="CN229" s="60"/>
      <c r="CO229" s="60"/>
      <c r="CP229" s="60"/>
      <c r="CQ229" s="60"/>
      <c r="CR229" s="60"/>
      <c r="CS229" s="60"/>
      <c r="CT229" s="60"/>
      <c r="CU229" s="60"/>
      <c r="CV229" s="60"/>
      <c r="CW229" s="60"/>
      <c r="CX229" s="60"/>
      <c r="CY229" s="60"/>
      <c r="CZ229" s="60"/>
      <c r="DA229" s="60"/>
      <c r="DB229" s="60"/>
      <c r="DC229" s="60"/>
      <c r="DD229" s="60"/>
      <c r="DE229" s="60"/>
      <c r="DF229" s="59"/>
      <c r="DG229" s="60"/>
      <c r="DH229" s="60"/>
      <c r="DI229" s="60"/>
      <c r="DJ229" s="60"/>
      <c r="DK229" s="60"/>
      <c r="DL229" s="59"/>
      <c r="DM229" s="60"/>
      <c r="DN229" s="60"/>
      <c r="DO229" s="60"/>
      <c r="DP229" s="60"/>
      <c r="DQ229" s="60"/>
    </row>
    <row r="230" spans="1:121" ht="25.5" customHeight="1" x14ac:dyDescent="0.2">
      <c r="A230" s="58"/>
      <c r="B230" s="59"/>
      <c r="C230" s="60"/>
      <c r="D230" s="59"/>
      <c r="E230" s="60"/>
      <c r="F230" s="59"/>
      <c r="G230" s="60"/>
      <c r="H230" s="60"/>
      <c r="I230" s="60"/>
      <c r="J230" s="60"/>
      <c r="K230" s="60"/>
      <c r="L230" s="60"/>
      <c r="M230" s="60"/>
      <c r="N230" s="60"/>
      <c r="O230" s="60"/>
      <c r="P230" s="60"/>
      <c r="Q230" s="60"/>
      <c r="R230" s="60"/>
      <c r="S230" s="60"/>
      <c r="T230" s="60"/>
      <c r="U230" s="60"/>
      <c r="V230" s="60"/>
      <c r="W230" s="60"/>
      <c r="X230" s="60"/>
      <c r="Y230" s="60"/>
      <c r="Z230" s="60"/>
      <c r="AA230" s="60"/>
      <c r="AB230" s="59"/>
      <c r="AC230" s="60"/>
      <c r="AD230" s="59"/>
      <c r="AE230" s="60"/>
      <c r="AF230" s="59"/>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1"/>
      <c r="BF230" s="61"/>
      <c r="BG230" s="61"/>
      <c r="BH230" s="62"/>
      <c r="BI230" s="60"/>
      <c r="BJ230" s="60"/>
      <c r="BK230" s="60"/>
      <c r="BL230" s="59"/>
      <c r="BM230" s="60"/>
      <c r="BN230" s="60"/>
      <c r="BO230" s="60"/>
      <c r="BP230" s="59"/>
      <c r="BQ230" s="60"/>
      <c r="BR230" s="60"/>
      <c r="BS230" s="60"/>
      <c r="BT230" s="59"/>
      <c r="BU230" s="60"/>
      <c r="BV230" s="60"/>
      <c r="BW230" s="60"/>
      <c r="BX230" s="59"/>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59"/>
      <c r="DG230" s="60"/>
      <c r="DH230" s="60"/>
      <c r="DI230" s="60"/>
      <c r="DJ230" s="60"/>
      <c r="DK230" s="60"/>
      <c r="DL230" s="59"/>
      <c r="DM230" s="60"/>
      <c r="DN230" s="60"/>
      <c r="DO230" s="60"/>
      <c r="DP230" s="60"/>
      <c r="DQ230" s="60"/>
    </row>
    <row r="231" spans="1:121" ht="25.5" customHeight="1" x14ac:dyDescent="0.2">
      <c r="A231" s="58"/>
      <c r="B231" s="59"/>
      <c r="C231" s="60"/>
      <c r="D231" s="59"/>
      <c r="E231" s="60"/>
      <c r="F231" s="59"/>
      <c r="G231" s="60"/>
      <c r="H231" s="60"/>
      <c r="I231" s="60"/>
      <c r="J231" s="60"/>
      <c r="K231" s="60"/>
      <c r="L231" s="60"/>
      <c r="M231" s="60"/>
      <c r="N231" s="60"/>
      <c r="O231" s="60"/>
      <c r="P231" s="60"/>
      <c r="Q231" s="60"/>
      <c r="R231" s="60"/>
      <c r="S231" s="60"/>
      <c r="T231" s="60"/>
      <c r="U231" s="60"/>
      <c r="V231" s="60"/>
      <c r="W231" s="60"/>
      <c r="X231" s="60"/>
      <c r="Y231" s="60"/>
      <c r="Z231" s="60"/>
      <c r="AA231" s="60"/>
      <c r="AB231" s="59"/>
      <c r="AC231" s="60"/>
      <c r="AD231" s="59"/>
      <c r="AE231" s="60"/>
      <c r="AF231" s="59"/>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1"/>
      <c r="BF231" s="61"/>
      <c r="BG231" s="61"/>
      <c r="BH231" s="62"/>
      <c r="BI231" s="60"/>
      <c r="BJ231" s="60"/>
      <c r="BK231" s="60"/>
      <c r="BL231" s="59"/>
      <c r="BM231" s="60"/>
      <c r="BN231" s="60"/>
      <c r="BO231" s="60"/>
      <c r="BP231" s="59"/>
      <c r="BQ231" s="60"/>
      <c r="BR231" s="60"/>
      <c r="BS231" s="60"/>
      <c r="BT231" s="59"/>
      <c r="BU231" s="60"/>
      <c r="BV231" s="60"/>
      <c r="BW231" s="60"/>
      <c r="BX231" s="59"/>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59"/>
      <c r="DG231" s="60"/>
      <c r="DH231" s="60"/>
      <c r="DI231" s="60"/>
      <c r="DJ231" s="60"/>
      <c r="DK231" s="60"/>
      <c r="DL231" s="59"/>
      <c r="DM231" s="60"/>
      <c r="DN231" s="60"/>
      <c r="DO231" s="60"/>
      <c r="DP231" s="60"/>
      <c r="DQ231" s="60"/>
    </row>
    <row r="232" spans="1:121" ht="25.5" customHeight="1" x14ac:dyDescent="0.2">
      <c r="A232" s="58"/>
      <c r="B232" s="59"/>
      <c r="C232" s="60"/>
      <c r="D232" s="59"/>
      <c r="E232" s="60"/>
      <c r="F232" s="59"/>
      <c r="G232" s="60"/>
      <c r="H232" s="60"/>
      <c r="I232" s="60"/>
      <c r="J232" s="60"/>
      <c r="K232" s="60"/>
      <c r="L232" s="60"/>
      <c r="M232" s="60"/>
      <c r="N232" s="60"/>
      <c r="O232" s="60"/>
      <c r="P232" s="60"/>
      <c r="Q232" s="60"/>
      <c r="R232" s="60"/>
      <c r="S232" s="60"/>
      <c r="T232" s="60"/>
      <c r="U232" s="60"/>
      <c r="V232" s="60"/>
      <c r="W232" s="60"/>
      <c r="X232" s="60"/>
      <c r="Y232" s="60"/>
      <c r="Z232" s="60"/>
      <c r="AA232" s="60"/>
      <c r="AB232" s="59"/>
      <c r="AC232" s="60"/>
      <c r="AD232" s="59"/>
      <c r="AE232" s="60"/>
      <c r="AF232" s="59"/>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1"/>
      <c r="BF232" s="61"/>
      <c r="BG232" s="61"/>
      <c r="BH232" s="62"/>
      <c r="BI232" s="60"/>
      <c r="BJ232" s="60"/>
      <c r="BK232" s="60"/>
      <c r="BL232" s="59"/>
      <c r="BM232" s="60"/>
      <c r="BN232" s="60"/>
      <c r="BO232" s="60"/>
      <c r="BP232" s="59"/>
      <c r="BQ232" s="60"/>
      <c r="BR232" s="60"/>
      <c r="BS232" s="60"/>
      <c r="BT232" s="59"/>
      <c r="BU232" s="60"/>
      <c r="BV232" s="60"/>
      <c r="BW232" s="60"/>
      <c r="BX232" s="59"/>
      <c r="BY232" s="60"/>
      <c r="BZ232" s="60"/>
      <c r="CA232" s="60"/>
      <c r="CB232" s="60"/>
      <c r="CC232" s="60"/>
      <c r="CD232" s="60"/>
      <c r="CE232" s="60"/>
      <c r="CF232" s="60"/>
      <c r="CG232" s="60"/>
      <c r="CH232" s="60"/>
      <c r="CI232" s="60"/>
      <c r="CJ232" s="60"/>
      <c r="CK232" s="60"/>
      <c r="CL232" s="60"/>
      <c r="CM232" s="60"/>
      <c r="CN232" s="60"/>
      <c r="CO232" s="60"/>
      <c r="CP232" s="60"/>
      <c r="CQ232" s="60"/>
      <c r="CR232" s="60"/>
      <c r="CS232" s="60"/>
      <c r="CT232" s="60"/>
      <c r="CU232" s="60"/>
      <c r="CV232" s="60"/>
      <c r="CW232" s="60"/>
      <c r="CX232" s="60"/>
      <c r="CY232" s="60"/>
      <c r="CZ232" s="60"/>
      <c r="DA232" s="60"/>
      <c r="DB232" s="60"/>
      <c r="DC232" s="60"/>
      <c r="DD232" s="60"/>
      <c r="DE232" s="60"/>
      <c r="DF232" s="59"/>
      <c r="DG232" s="60"/>
      <c r="DH232" s="60"/>
      <c r="DI232" s="60"/>
      <c r="DJ232" s="60"/>
      <c r="DK232" s="60"/>
      <c r="DL232" s="59"/>
      <c r="DM232" s="60"/>
      <c r="DN232" s="60"/>
      <c r="DO232" s="60"/>
      <c r="DP232" s="60"/>
      <c r="DQ232" s="60"/>
    </row>
    <row r="233" spans="1:121" ht="25.5" customHeight="1" x14ac:dyDescent="0.2">
      <c r="A233" s="58"/>
      <c r="B233" s="59"/>
      <c r="C233" s="60"/>
      <c r="D233" s="59"/>
      <c r="E233" s="60"/>
      <c r="F233" s="59"/>
      <c r="G233" s="60"/>
      <c r="H233" s="60"/>
      <c r="I233" s="60"/>
      <c r="J233" s="60"/>
      <c r="K233" s="60"/>
      <c r="L233" s="60"/>
      <c r="M233" s="60"/>
      <c r="N233" s="60"/>
      <c r="O233" s="60"/>
      <c r="P233" s="60"/>
      <c r="Q233" s="60"/>
      <c r="R233" s="60"/>
      <c r="S233" s="60"/>
      <c r="T233" s="60"/>
      <c r="U233" s="60"/>
      <c r="V233" s="60"/>
      <c r="W233" s="60"/>
      <c r="X233" s="60"/>
      <c r="Y233" s="60"/>
      <c r="Z233" s="60"/>
      <c r="AA233" s="60"/>
      <c r="AB233" s="59"/>
      <c r="AC233" s="60"/>
      <c r="AD233" s="59"/>
      <c r="AE233" s="60"/>
      <c r="AF233" s="59"/>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1"/>
      <c r="BF233" s="61"/>
      <c r="BG233" s="61"/>
      <c r="BH233" s="62"/>
      <c r="BI233" s="60"/>
      <c r="BJ233" s="60"/>
      <c r="BK233" s="60"/>
      <c r="BL233" s="59"/>
      <c r="BM233" s="60"/>
      <c r="BN233" s="60"/>
      <c r="BO233" s="60"/>
      <c r="BP233" s="59"/>
      <c r="BQ233" s="60"/>
      <c r="BR233" s="60"/>
      <c r="BS233" s="60"/>
      <c r="BT233" s="59"/>
      <c r="BU233" s="60"/>
      <c r="BV233" s="60"/>
      <c r="BW233" s="60"/>
      <c r="BX233" s="59"/>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59"/>
      <c r="DG233" s="60"/>
      <c r="DH233" s="60"/>
      <c r="DI233" s="60"/>
      <c r="DJ233" s="60"/>
      <c r="DK233" s="60"/>
      <c r="DL233" s="59"/>
      <c r="DM233" s="60"/>
      <c r="DN233" s="60"/>
      <c r="DO233" s="60"/>
      <c r="DP233" s="60"/>
      <c r="DQ233" s="60"/>
    </row>
    <row r="234" spans="1:121" ht="25.5" customHeight="1" x14ac:dyDescent="0.2">
      <c r="A234" s="58"/>
      <c r="B234" s="59"/>
      <c r="C234" s="60"/>
      <c r="D234" s="59"/>
      <c r="E234" s="60"/>
      <c r="F234" s="59"/>
      <c r="G234" s="60"/>
      <c r="H234" s="60"/>
      <c r="I234" s="60"/>
      <c r="J234" s="60"/>
      <c r="K234" s="60"/>
      <c r="L234" s="60"/>
      <c r="M234" s="60"/>
      <c r="N234" s="60"/>
      <c r="O234" s="60"/>
      <c r="P234" s="60"/>
      <c r="Q234" s="60"/>
      <c r="R234" s="60"/>
      <c r="S234" s="60"/>
      <c r="T234" s="60"/>
      <c r="U234" s="60"/>
      <c r="V234" s="60"/>
      <c r="W234" s="60"/>
      <c r="X234" s="60"/>
      <c r="Y234" s="60"/>
      <c r="Z234" s="60"/>
      <c r="AA234" s="60"/>
      <c r="AB234" s="59"/>
      <c r="AC234" s="60"/>
      <c r="AD234" s="59"/>
      <c r="AE234" s="60"/>
      <c r="AF234" s="59"/>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1"/>
      <c r="BF234" s="61"/>
      <c r="BG234" s="61"/>
      <c r="BH234" s="62"/>
      <c r="BI234" s="60"/>
      <c r="BJ234" s="60"/>
      <c r="BK234" s="60"/>
      <c r="BL234" s="59"/>
      <c r="BM234" s="60"/>
      <c r="BN234" s="60"/>
      <c r="BO234" s="60"/>
      <c r="BP234" s="59"/>
      <c r="BQ234" s="60"/>
      <c r="BR234" s="60"/>
      <c r="BS234" s="60"/>
      <c r="BT234" s="59"/>
      <c r="BU234" s="60"/>
      <c r="BV234" s="60"/>
      <c r="BW234" s="60"/>
      <c r="BX234" s="59"/>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59"/>
      <c r="DG234" s="60"/>
      <c r="DH234" s="60"/>
      <c r="DI234" s="60"/>
      <c r="DJ234" s="60"/>
      <c r="DK234" s="60"/>
      <c r="DL234" s="59"/>
      <c r="DM234" s="60"/>
      <c r="DN234" s="60"/>
      <c r="DO234" s="60"/>
      <c r="DP234" s="60"/>
      <c r="DQ234" s="60"/>
    </row>
    <row r="235" spans="1:121" ht="25.5" customHeight="1" x14ac:dyDescent="0.2">
      <c r="A235" s="58"/>
      <c r="B235" s="59"/>
      <c r="C235" s="60"/>
      <c r="D235" s="59"/>
      <c r="E235" s="60"/>
      <c r="F235" s="59"/>
      <c r="G235" s="60"/>
      <c r="H235" s="60"/>
      <c r="I235" s="60"/>
      <c r="J235" s="60"/>
      <c r="K235" s="60"/>
      <c r="L235" s="60"/>
      <c r="M235" s="60"/>
      <c r="N235" s="60"/>
      <c r="O235" s="60"/>
      <c r="P235" s="60"/>
      <c r="Q235" s="60"/>
      <c r="R235" s="60"/>
      <c r="S235" s="60"/>
      <c r="T235" s="60"/>
      <c r="U235" s="60"/>
      <c r="V235" s="60"/>
      <c r="W235" s="60"/>
      <c r="X235" s="60"/>
      <c r="Y235" s="60"/>
      <c r="Z235" s="60"/>
      <c r="AA235" s="60"/>
      <c r="AB235" s="59"/>
      <c r="AC235" s="60"/>
      <c r="AD235" s="59"/>
      <c r="AE235" s="60"/>
      <c r="AF235" s="59"/>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1"/>
      <c r="BF235" s="61"/>
      <c r="BG235" s="61"/>
      <c r="BH235" s="62"/>
      <c r="BI235" s="60"/>
      <c r="BJ235" s="60"/>
      <c r="BK235" s="60"/>
      <c r="BL235" s="59"/>
      <c r="BM235" s="60"/>
      <c r="BN235" s="60"/>
      <c r="BO235" s="60"/>
      <c r="BP235" s="59"/>
      <c r="BQ235" s="60"/>
      <c r="BR235" s="60"/>
      <c r="BS235" s="60"/>
      <c r="BT235" s="59"/>
      <c r="BU235" s="60"/>
      <c r="BV235" s="60"/>
      <c r="BW235" s="60"/>
      <c r="BX235" s="59"/>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59"/>
      <c r="DG235" s="60"/>
      <c r="DH235" s="60"/>
      <c r="DI235" s="60"/>
      <c r="DJ235" s="60"/>
      <c r="DK235" s="60"/>
      <c r="DL235" s="59"/>
      <c r="DM235" s="60"/>
      <c r="DN235" s="60"/>
      <c r="DO235" s="60"/>
      <c r="DP235" s="60"/>
      <c r="DQ235" s="60"/>
    </row>
    <row r="236" spans="1:121" ht="25.5" customHeight="1" x14ac:dyDescent="0.2">
      <c r="A236" s="58"/>
      <c r="B236" s="59"/>
      <c r="C236" s="60"/>
      <c r="D236" s="59"/>
      <c r="E236" s="60"/>
      <c r="F236" s="59"/>
      <c r="G236" s="60"/>
      <c r="H236" s="60"/>
      <c r="I236" s="60"/>
      <c r="J236" s="60"/>
      <c r="K236" s="60"/>
      <c r="L236" s="60"/>
      <c r="M236" s="60"/>
      <c r="N236" s="60"/>
      <c r="O236" s="60"/>
      <c r="P236" s="60"/>
      <c r="Q236" s="60"/>
      <c r="R236" s="60"/>
      <c r="S236" s="60"/>
      <c r="T236" s="60"/>
      <c r="U236" s="60"/>
      <c r="V236" s="60"/>
      <c r="W236" s="60"/>
      <c r="X236" s="60"/>
      <c r="Y236" s="60"/>
      <c r="Z236" s="60"/>
      <c r="AA236" s="60"/>
      <c r="AB236" s="59"/>
      <c r="AC236" s="60"/>
      <c r="AD236" s="59"/>
      <c r="AE236" s="60"/>
      <c r="AF236" s="59"/>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1"/>
      <c r="BF236" s="61"/>
      <c r="BG236" s="61"/>
      <c r="BH236" s="62"/>
      <c r="BI236" s="60"/>
      <c r="BJ236" s="60"/>
      <c r="BK236" s="60"/>
      <c r="BL236" s="59"/>
      <c r="BM236" s="60"/>
      <c r="BN236" s="60"/>
      <c r="BO236" s="60"/>
      <c r="BP236" s="59"/>
      <c r="BQ236" s="60"/>
      <c r="BR236" s="60"/>
      <c r="BS236" s="60"/>
      <c r="BT236" s="59"/>
      <c r="BU236" s="60"/>
      <c r="BV236" s="60"/>
      <c r="BW236" s="60"/>
      <c r="BX236" s="59"/>
      <c r="BY236" s="60"/>
      <c r="BZ236" s="60"/>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59"/>
      <c r="DG236" s="60"/>
      <c r="DH236" s="60"/>
      <c r="DI236" s="60"/>
      <c r="DJ236" s="60"/>
      <c r="DK236" s="60"/>
      <c r="DL236" s="59"/>
      <c r="DM236" s="60"/>
      <c r="DN236" s="60"/>
      <c r="DO236" s="60"/>
      <c r="DP236" s="60"/>
      <c r="DQ236" s="60"/>
    </row>
    <row r="237" spans="1:121" ht="25.5" customHeight="1" x14ac:dyDescent="0.2">
      <c r="A237" s="58"/>
      <c r="B237" s="59"/>
      <c r="C237" s="60"/>
      <c r="D237" s="59"/>
      <c r="E237" s="60"/>
      <c r="F237" s="59"/>
      <c r="G237" s="60"/>
      <c r="H237" s="60"/>
      <c r="I237" s="60"/>
      <c r="J237" s="60"/>
      <c r="K237" s="60"/>
      <c r="L237" s="60"/>
      <c r="M237" s="60"/>
      <c r="N237" s="60"/>
      <c r="O237" s="60"/>
      <c r="P237" s="60"/>
      <c r="Q237" s="60"/>
      <c r="R237" s="60"/>
      <c r="S237" s="60"/>
      <c r="T237" s="60"/>
      <c r="U237" s="60"/>
      <c r="V237" s="60"/>
      <c r="W237" s="60"/>
      <c r="X237" s="60"/>
      <c r="Y237" s="60"/>
      <c r="Z237" s="60"/>
      <c r="AA237" s="60"/>
      <c r="AB237" s="59"/>
      <c r="AC237" s="60"/>
      <c r="AD237" s="59"/>
      <c r="AE237" s="60"/>
      <c r="AF237" s="59"/>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1"/>
      <c r="BF237" s="61"/>
      <c r="BG237" s="61"/>
      <c r="BH237" s="62"/>
      <c r="BI237" s="60"/>
      <c r="BJ237" s="60"/>
      <c r="BK237" s="60"/>
      <c r="BL237" s="59"/>
      <c r="BM237" s="60"/>
      <c r="BN237" s="60"/>
      <c r="BO237" s="60"/>
      <c r="BP237" s="59"/>
      <c r="BQ237" s="60"/>
      <c r="BR237" s="60"/>
      <c r="BS237" s="60"/>
      <c r="BT237" s="59"/>
      <c r="BU237" s="60"/>
      <c r="BV237" s="60"/>
      <c r="BW237" s="60"/>
      <c r="BX237" s="59"/>
      <c r="BY237" s="60"/>
      <c r="BZ237" s="60"/>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59"/>
      <c r="DG237" s="60"/>
      <c r="DH237" s="60"/>
      <c r="DI237" s="60"/>
      <c r="DJ237" s="60"/>
      <c r="DK237" s="60"/>
      <c r="DL237" s="59"/>
      <c r="DM237" s="60"/>
      <c r="DN237" s="60"/>
      <c r="DO237" s="60"/>
      <c r="DP237" s="60"/>
      <c r="DQ237" s="60"/>
    </row>
    <row r="238" spans="1:121" ht="25.5" customHeight="1" x14ac:dyDescent="0.2">
      <c r="A238" s="58"/>
      <c r="B238" s="59"/>
      <c r="C238" s="60"/>
      <c r="D238" s="59"/>
      <c r="E238" s="60"/>
      <c r="F238" s="59"/>
      <c r="G238" s="60"/>
      <c r="H238" s="60"/>
      <c r="I238" s="60"/>
      <c r="J238" s="60"/>
      <c r="K238" s="60"/>
      <c r="L238" s="60"/>
      <c r="M238" s="60"/>
      <c r="N238" s="60"/>
      <c r="O238" s="60"/>
      <c r="P238" s="60"/>
      <c r="Q238" s="60"/>
      <c r="R238" s="60"/>
      <c r="S238" s="60"/>
      <c r="T238" s="60"/>
      <c r="U238" s="60"/>
      <c r="V238" s="60"/>
      <c r="W238" s="60"/>
      <c r="X238" s="60"/>
      <c r="Y238" s="60"/>
      <c r="Z238" s="60"/>
      <c r="AA238" s="60"/>
      <c r="AB238" s="59"/>
      <c r="AC238" s="60"/>
      <c r="AD238" s="59"/>
      <c r="AE238" s="60"/>
      <c r="AF238" s="59"/>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1"/>
      <c r="BF238" s="61"/>
      <c r="BG238" s="61"/>
      <c r="BH238" s="62"/>
      <c r="BI238" s="60"/>
      <c r="BJ238" s="60"/>
      <c r="BK238" s="60"/>
      <c r="BL238" s="59"/>
      <c r="BM238" s="60"/>
      <c r="BN238" s="60"/>
      <c r="BO238" s="60"/>
      <c r="BP238" s="59"/>
      <c r="BQ238" s="60"/>
      <c r="BR238" s="60"/>
      <c r="BS238" s="60"/>
      <c r="BT238" s="59"/>
      <c r="BU238" s="60"/>
      <c r="BV238" s="60"/>
      <c r="BW238" s="60"/>
      <c r="BX238" s="59"/>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59"/>
      <c r="DG238" s="60"/>
      <c r="DH238" s="60"/>
      <c r="DI238" s="60"/>
      <c r="DJ238" s="60"/>
      <c r="DK238" s="60"/>
      <c r="DL238" s="59"/>
      <c r="DM238" s="60"/>
      <c r="DN238" s="60"/>
      <c r="DO238" s="60"/>
      <c r="DP238" s="60"/>
      <c r="DQ238" s="60"/>
    </row>
    <row r="239" spans="1:121" ht="25.5" customHeight="1" x14ac:dyDescent="0.2">
      <c r="A239" s="58"/>
      <c r="B239" s="59"/>
      <c r="C239" s="60"/>
      <c r="D239" s="59"/>
      <c r="E239" s="60"/>
      <c r="F239" s="59"/>
      <c r="G239" s="60"/>
      <c r="H239" s="60"/>
      <c r="I239" s="60"/>
      <c r="J239" s="60"/>
      <c r="K239" s="60"/>
      <c r="L239" s="60"/>
      <c r="M239" s="60"/>
      <c r="N239" s="60"/>
      <c r="O239" s="60"/>
      <c r="P239" s="60"/>
      <c r="Q239" s="60"/>
      <c r="R239" s="60"/>
      <c r="S239" s="60"/>
      <c r="T239" s="60"/>
      <c r="U239" s="60"/>
      <c r="V239" s="60"/>
      <c r="W239" s="60"/>
      <c r="X239" s="60"/>
      <c r="Y239" s="60"/>
      <c r="Z239" s="60"/>
      <c r="AA239" s="60"/>
      <c r="AB239" s="59"/>
      <c r="AC239" s="60"/>
      <c r="AD239" s="59"/>
      <c r="AE239" s="60"/>
      <c r="AF239" s="59"/>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1"/>
      <c r="BF239" s="61"/>
      <c r="BG239" s="61"/>
      <c r="BH239" s="62"/>
      <c r="BI239" s="60"/>
      <c r="BJ239" s="60"/>
      <c r="BK239" s="60"/>
      <c r="BL239" s="59"/>
      <c r="BM239" s="60"/>
      <c r="BN239" s="60"/>
      <c r="BO239" s="60"/>
      <c r="BP239" s="59"/>
      <c r="BQ239" s="60"/>
      <c r="BR239" s="60"/>
      <c r="BS239" s="60"/>
      <c r="BT239" s="59"/>
      <c r="BU239" s="60"/>
      <c r="BV239" s="60"/>
      <c r="BW239" s="60"/>
      <c r="BX239" s="59"/>
      <c r="BY239" s="60"/>
      <c r="BZ239" s="60"/>
      <c r="CA239" s="60"/>
      <c r="CB239" s="60"/>
      <c r="CC239" s="60"/>
      <c r="CD239" s="60"/>
      <c r="CE239" s="60"/>
      <c r="CF239" s="60"/>
      <c r="CG239" s="60"/>
      <c r="CH239" s="60"/>
      <c r="CI239" s="60"/>
      <c r="CJ239" s="60"/>
      <c r="CK239" s="60"/>
      <c r="CL239" s="60"/>
      <c r="CM239" s="60"/>
      <c r="CN239" s="60"/>
      <c r="CO239" s="60"/>
      <c r="CP239" s="60"/>
      <c r="CQ239" s="60"/>
      <c r="CR239" s="60"/>
      <c r="CS239" s="60"/>
      <c r="CT239" s="60"/>
      <c r="CU239" s="60"/>
      <c r="CV239" s="60"/>
      <c r="CW239" s="60"/>
      <c r="CX239" s="60"/>
      <c r="CY239" s="60"/>
      <c r="CZ239" s="60"/>
      <c r="DA239" s="60"/>
      <c r="DB239" s="60"/>
      <c r="DC239" s="60"/>
      <c r="DD239" s="60"/>
      <c r="DE239" s="60"/>
      <c r="DF239" s="59"/>
      <c r="DG239" s="60"/>
      <c r="DH239" s="60"/>
      <c r="DI239" s="60"/>
      <c r="DJ239" s="60"/>
      <c r="DK239" s="60"/>
      <c r="DL239" s="59"/>
      <c r="DM239" s="60"/>
      <c r="DN239" s="60"/>
      <c r="DO239" s="60"/>
      <c r="DP239" s="60"/>
      <c r="DQ239" s="60"/>
    </row>
    <row r="240" spans="1:121" ht="25.5" customHeight="1" x14ac:dyDescent="0.2">
      <c r="A240" s="58"/>
      <c r="B240" s="59"/>
      <c r="C240" s="60"/>
      <c r="D240" s="59"/>
      <c r="E240" s="60"/>
      <c r="F240" s="59"/>
      <c r="G240" s="60"/>
      <c r="H240" s="60"/>
      <c r="I240" s="60"/>
      <c r="J240" s="60"/>
      <c r="K240" s="60"/>
      <c r="L240" s="60"/>
      <c r="M240" s="60"/>
      <c r="N240" s="60"/>
      <c r="O240" s="60"/>
      <c r="P240" s="60"/>
      <c r="Q240" s="60"/>
      <c r="R240" s="60"/>
      <c r="S240" s="60"/>
      <c r="T240" s="60"/>
      <c r="U240" s="60"/>
      <c r="V240" s="60"/>
      <c r="W240" s="60"/>
      <c r="X240" s="60"/>
      <c r="Y240" s="60"/>
      <c r="Z240" s="60"/>
      <c r="AA240" s="60"/>
      <c r="AB240" s="59"/>
      <c r="AC240" s="60"/>
      <c r="AD240" s="59"/>
      <c r="AE240" s="60"/>
      <c r="AF240" s="59"/>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1"/>
      <c r="BF240" s="61"/>
      <c r="BG240" s="61"/>
      <c r="BH240" s="62"/>
      <c r="BI240" s="60"/>
      <c r="BJ240" s="60"/>
      <c r="BK240" s="60"/>
      <c r="BL240" s="59"/>
      <c r="BM240" s="60"/>
      <c r="BN240" s="60"/>
      <c r="BO240" s="60"/>
      <c r="BP240" s="59"/>
      <c r="BQ240" s="60"/>
      <c r="BR240" s="60"/>
      <c r="BS240" s="60"/>
      <c r="BT240" s="59"/>
      <c r="BU240" s="60"/>
      <c r="BV240" s="60"/>
      <c r="BW240" s="60"/>
      <c r="BX240" s="59"/>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59"/>
      <c r="DG240" s="60"/>
      <c r="DH240" s="60"/>
      <c r="DI240" s="60"/>
      <c r="DJ240" s="60"/>
      <c r="DK240" s="60"/>
      <c r="DL240" s="59"/>
      <c r="DM240" s="60"/>
      <c r="DN240" s="60"/>
      <c r="DO240" s="60"/>
      <c r="DP240" s="60"/>
      <c r="DQ240" s="60"/>
    </row>
    <row r="241" spans="1:121" ht="25.5" customHeight="1" x14ac:dyDescent="0.2">
      <c r="A241" s="58"/>
      <c r="B241" s="59"/>
      <c r="C241" s="60"/>
      <c r="D241" s="59"/>
      <c r="E241" s="60"/>
      <c r="F241" s="59"/>
      <c r="G241" s="60"/>
      <c r="H241" s="60"/>
      <c r="I241" s="60"/>
      <c r="J241" s="60"/>
      <c r="K241" s="60"/>
      <c r="L241" s="60"/>
      <c r="M241" s="60"/>
      <c r="N241" s="60"/>
      <c r="O241" s="60"/>
      <c r="P241" s="60"/>
      <c r="Q241" s="60"/>
      <c r="R241" s="60"/>
      <c r="S241" s="60"/>
      <c r="T241" s="60"/>
      <c r="U241" s="60"/>
      <c r="V241" s="60"/>
      <c r="W241" s="60"/>
      <c r="X241" s="60"/>
      <c r="Y241" s="60"/>
      <c r="Z241" s="60"/>
      <c r="AA241" s="60"/>
      <c r="AB241" s="59"/>
      <c r="AC241" s="60"/>
      <c r="AD241" s="59"/>
      <c r="AE241" s="60"/>
      <c r="AF241" s="59"/>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1"/>
      <c r="BF241" s="61"/>
      <c r="BG241" s="61"/>
      <c r="BH241" s="62"/>
      <c r="BI241" s="60"/>
      <c r="BJ241" s="60"/>
      <c r="BK241" s="60"/>
      <c r="BL241" s="59"/>
      <c r="BM241" s="60"/>
      <c r="BN241" s="60"/>
      <c r="BO241" s="60"/>
      <c r="BP241" s="59"/>
      <c r="BQ241" s="60"/>
      <c r="BR241" s="60"/>
      <c r="BS241" s="60"/>
      <c r="BT241" s="59"/>
      <c r="BU241" s="60"/>
      <c r="BV241" s="60"/>
      <c r="BW241" s="60"/>
      <c r="BX241" s="59"/>
      <c r="BY241" s="60"/>
      <c r="BZ241" s="60"/>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59"/>
      <c r="DG241" s="60"/>
      <c r="DH241" s="60"/>
      <c r="DI241" s="60"/>
      <c r="DJ241" s="60"/>
      <c r="DK241" s="60"/>
      <c r="DL241" s="59"/>
      <c r="DM241" s="60"/>
      <c r="DN241" s="60"/>
      <c r="DO241" s="60"/>
      <c r="DP241" s="60"/>
      <c r="DQ241" s="60"/>
    </row>
    <row r="242" spans="1:121" ht="25.5" customHeight="1" x14ac:dyDescent="0.2">
      <c r="A242" s="58"/>
      <c r="B242" s="59"/>
      <c r="C242" s="60"/>
      <c r="D242" s="59"/>
      <c r="E242" s="60"/>
      <c r="F242" s="59"/>
      <c r="G242" s="60"/>
      <c r="H242" s="60"/>
      <c r="I242" s="60"/>
      <c r="J242" s="60"/>
      <c r="K242" s="60"/>
      <c r="L242" s="60"/>
      <c r="M242" s="60"/>
      <c r="N242" s="60"/>
      <c r="O242" s="60"/>
      <c r="P242" s="60"/>
      <c r="Q242" s="60"/>
      <c r="R242" s="60"/>
      <c r="S242" s="60"/>
      <c r="T242" s="60"/>
      <c r="U242" s="60"/>
      <c r="V242" s="60"/>
      <c r="W242" s="60"/>
      <c r="X242" s="60"/>
      <c r="Y242" s="60"/>
      <c r="Z242" s="60"/>
      <c r="AA242" s="60"/>
      <c r="AB242" s="59"/>
      <c r="AC242" s="60"/>
      <c r="AD242" s="59"/>
      <c r="AE242" s="60"/>
      <c r="AF242" s="59"/>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1"/>
      <c r="BF242" s="61"/>
      <c r="BG242" s="61"/>
      <c r="BH242" s="62"/>
      <c r="BI242" s="60"/>
      <c r="BJ242" s="60"/>
      <c r="BK242" s="60"/>
      <c r="BL242" s="59"/>
      <c r="BM242" s="60"/>
      <c r="BN242" s="60"/>
      <c r="BO242" s="60"/>
      <c r="BP242" s="59"/>
      <c r="BQ242" s="60"/>
      <c r="BR242" s="60"/>
      <c r="BS242" s="60"/>
      <c r="BT242" s="59"/>
      <c r="BU242" s="60"/>
      <c r="BV242" s="60"/>
      <c r="BW242" s="60"/>
      <c r="BX242" s="59"/>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59"/>
      <c r="DG242" s="60"/>
      <c r="DH242" s="60"/>
      <c r="DI242" s="60"/>
      <c r="DJ242" s="60"/>
      <c r="DK242" s="60"/>
      <c r="DL242" s="59"/>
      <c r="DM242" s="60"/>
      <c r="DN242" s="60"/>
      <c r="DO242" s="60"/>
      <c r="DP242" s="60"/>
      <c r="DQ242" s="60"/>
    </row>
    <row r="243" spans="1:121" ht="25.5" customHeight="1" x14ac:dyDescent="0.2">
      <c r="A243" s="58"/>
      <c r="B243" s="59"/>
      <c r="C243" s="60"/>
      <c r="D243" s="59"/>
      <c r="E243" s="60"/>
      <c r="F243" s="59"/>
      <c r="G243" s="60"/>
      <c r="H243" s="60"/>
      <c r="I243" s="60"/>
      <c r="J243" s="60"/>
      <c r="K243" s="60"/>
      <c r="L243" s="60"/>
      <c r="M243" s="60"/>
      <c r="N243" s="60"/>
      <c r="O243" s="60"/>
      <c r="P243" s="60"/>
      <c r="Q243" s="60"/>
      <c r="R243" s="60"/>
      <c r="S243" s="60"/>
      <c r="T243" s="60"/>
      <c r="U243" s="60"/>
      <c r="V243" s="60"/>
      <c r="W243" s="60"/>
      <c r="X243" s="60"/>
      <c r="Y243" s="60"/>
      <c r="Z243" s="60"/>
      <c r="AA243" s="60"/>
      <c r="AB243" s="59"/>
      <c r="AC243" s="60"/>
      <c r="AD243" s="59"/>
      <c r="AE243" s="60"/>
      <c r="AF243" s="59"/>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1"/>
      <c r="BF243" s="61"/>
      <c r="BG243" s="61"/>
      <c r="BH243" s="62"/>
      <c r="BI243" s="60"/>
      <c r="BJ243" s="60"/>
      <c r="BK243" s="60"/>
      <c r="BL243" s="59"/>
      <c r="BM243" s="60"/>
      <c r="BN243" s="60"/>
      <c r="BO243" s="60"/>
      <c r="BP243" s="59"/>
      <c r="BQ243" s="60"/>
      <c r="BR243" s="60"/>
      <c r="BS243" s="60"/>
      <c r="BT243" s="59"/>
      <c r="BU243" s="60"/>
      <c r="BV243" s="60"/>
      <c r="BW243" s="60"/>
      <c r="BX243" s="59"/>
      <c r="BY243" s="60"/>
      <c r="BZ243" s="60"/>
      <c r="CA243" s="60"/>
      <c r="CB243" s="60"/>
      <c r="CC243" s="60"/>
      <c r="CD243" s="60"/>
      <c r="CE243" s="60"/>
      <c r="CF243" s="60"/>
      <c r="CG243" s="60"/>
      <c r="CH243" s="60"/>
      <c r="CI243" s="60"/>
      <c r="CJ243" s="60"/>
      <c r="CK243" s="60"/>
      <c r="CL243" s="60"/>
      <c r="CM243" s="60"/>
      <c r="CN243" s="60"/>
      <c r="CO243" s="60"/>
      <c r="CP243" s="60"/>
      <c r="CQ243" s="60"/>
      <c r="CR243" s="60"/>
      <c r="CS243" s="60"/>
      <c r="CT243" s="60"/>
      <c r="CU243" s="60"/>
      <c r="CV243" s="60"/>
      <c r="CW243" s="60"/>
      <c r="CX243" s="60"/>
      <c r="CY243" s="60"/>
      <c r="CZ243" s="60"/>
      <c r="DA243" s="60"/>
      <c r="DB243" s="60"/>
      <c r="DC243" s="60"/>
      <c r="DD243" s="60"/>
      <c r="DE243" s="60"/>
      <c r="DF243" s="59"/>
      <c r="DG243" s="60"/>
      <c r="DH243" s="60"/>
      <c r="DI243" s="60"/>
      <c r="DJ243" s="60"/>
      <c r="DK243" s="60"/>
      <c r="DL243" s="59"/>
      <c r="DM243" s="60"/>
      <c r="DN243" s="60"/>
      <c r="DO243" s="60"/>
      <c r="DP243" s="60"/>
      <c r="DQ243" s="60"/>
    </row>
    <row r="244" spans="1:121" ht="25.5" customHeight="1" x14ac:dyDescent="0.2">
      <c r="A244" s="58"/>
      <c r="B244" s="59"/>
      <c r="C244" s="60"/>
      <c r="D244" s="59"/>
      <c r="E244" s="60"/>
      <c r="F244" s="59"/>
      <c r="G244" s="60"/>
      <c r="H244" s="60"/>
      <c r="I244" s="60"/>
      <c r="J244" s="60"/>
      <c r="K244" s="60"/>
      <c r="L244" s="60"/>
      <c r="M244" s="60"/>
      <c r="N244" s="60"/>
      <c r="O244" s="60"/>
      <c r="P244" s="60"/>
      <c r="Q244" s="60"/>
      <c r="R244" s="60"/>
      <c r="S244" s="60"/>
      <c r="T244" s="60"/>
      <c r="U244" s="60"/>
      <c r="V244" s="60"/>
      <c r="W244" s="60"/>
      <c r="X244" s="60"/>
      <c r="Y244" s="60"/>
      <c r="Z244" s="60"/>
      <c r="AA244" s="60"/>
      <c r="AB244" s="59"/>
      <c r="AC244" s="60"/>
      <c r="AD244" s="59"/>
      <c r="AE244" s="60"/>
      <c r="AF244" s="59"/>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1"/>
      <c r="BF244" s="61"/>
      <c r="BG244" s="61"/>
      <c r="BH244" s="62"/>
      <c r="BI244" s="60"/>
      <c r="BJ244" s="60"/>
      <c r="BK244" s="60"/>
      <c r="BL244" s="59"/>
      <c r="BM244" s="60"/>
      <c r="BN244" s="60"/>
      <c r="BO244" s="60"/>
      <c r="BP244" s="59"/>
      <c r="BQ244" s="60"/>
      <c r="BR244" s="60"/>
      <c r="BS244" s="60"/>
      <c r="BT244" s="59"/>
      <c r="BU244" s="60"/>
      <c r="BV244" s="60"/>
      <c r="BW244" s="60"/>
      <c r="BX244" s="59"/>
      <c r="BY244" s="60"/>
      <c r="BZ244" s="60"/>
      <c r="CA244" s="60"/>
      <c r="CB244" s="60"/>
      <c r="CC244" s="60"/>
      <c r="CD244" s="60"/>
      <c r="CE244" s="60"/>
      <c r="CF244" s="60"/>
      <c r="CG244" s="60"/>
      <c r="CH244" s="60"/>
      <c r="CI244" s="60"/>
      <c r="CJ244" s="60"/>
      <c r="CK244" s="60"/>
      <c r="CL244" s="60"/>
      <c r="CM244" s="60"/>
      <c r="CN244" s="60"/>
      <c r="CO244" s="60"/>
      <c r="CP244" s="60"/>
      <c r="CQ244" s="60"/>
      <c r="CR244" s="60"/>
      <c r="CS244" s="60"/>
      <c r="CT244" s="60"/>
      <c r="CU244" s="60"/>
      <c r="CV244" s="60"/>
      <c r="CW244" s="60"/>
      <c r="CX244" s="60"/>
      <c r="CY244" s="60"/>
      <c r="CZ244" s="60"/>
      <c r="DA244" s="60"/>
      <c r="DB244" s="60"/>
      <c r="DC244" s="60"/>
      <c r="DD244" s="60"/>
      <c r="DE244" s="60"/>
      <c r="DF244" s="59"/>
      <c r="DG244" s="60"/>
      <c r="DH244" s="60"/>
      <c r="DI244" s="60"/>
      <c r="DJ244" s="60"/>
      <c r="DK244" s="60"/>
      <c r="DL244" s="59"/>
      <c r="DM244" s="60"/>
      <c r="DN244" s="60"/>
      <c r="DO244" s="60"/>
      <c r="DP244" s="60"/>
      <c r="DQ244" s="60"/>
    </row>
    <row r="245" spans="1:121" ht="25.5" customHeight="1" x14ac:dyDescent="0.2">
      <c r="A245" s="58"/>
      <c r="B245" s="59"/>
      <c r="C245" s="60"/>
      <c r="D245" s="59"/>
      <c r="E245" s="60"/>
      <c r="F245" s="59"/>
      <c r="G245" s="60"/>
      <c r="H245" s="60"/>
      <c r="I245" s="60"/>
      <c r="J245" s="60"/>
      <c r="K245" s="60"/>
      <c r="L245" s="60"/>
      <c r="M245" s="60"/>
      <c r="N245" s="60"/>
      <c r="O245" s="60"/>
      <c r="P245" s="60"/>
      <c r="Q245" s="60"/>
      <c r="R245" s="60"/>
      <c r="S245" s="60"/>
      <c r="T245" s="60"/>
      <c r="U245" s="60"/>
      <c r="V245" s="60"/>
      <c r="W245" s="60"/>
      <c r="X245" s="60"/>
      <c r="Y245" s="60"/>
      <c r="Z245" s="60"/>
      <c r="AA245" s="60"/>
      <c r="AB245" s="59"/>
      <c r="AC245" s="60"/>
      <c r="AD245" s="59"/>
      <c r="AE245" s="60"/>
      <c r="AF245" s="59"/>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1"/>
      <c r="BF245" s="61"/>
      <c r="BG245" s="61"/>
      <c r="BH245" s="62"/>
      <c r="BI245" s="60"/>
      <c r="BJ245" s="60"/>
      <c r="BK245" s="60"/>
      <c r="BL245" s="59"/>
      <c r="BM245" s="60"/>
      <c r="BN245" s="60"/>
      <c r="BO245" s="60"/>
      <c r="BP245" s="59"/>
      <c r="BQ245" s="60"/>
      <c r="BR245" s="60"/>
      <c r="BS245" s="60"/>
      <c r="BT245" s="59"/>
      <c r="BU245" s="60"/>
      <c r="BV245" s="60"/>
      <c r="BW245" s="60"/>
      <c r="BX245" s="59"/>
      <c r="BY245" s="60"/>
      <c r="BZ245" s="60"/>
      <c r="CA245" s="60"/>
      <c r="CB245" s="60"/>
      <c r="CC245" s="60"/>
      <c r="CD245" s="60"/>
      <c r="CE245" s="60"/>
      <c r="CF245" s="60"/>
      <c r="CG245" s="60"/>
      <c r="CH245" s="60"/>
      <c r="CI245" s="60"/>
      <c r="CJ245" s="60"/>
      <c r="CK245" s="60"/>
      <c r="CL245" s="60"/>
      <c r="CM245" s="60"/>
      <c r="CN245" s="60"/>
      <c r="CO245" s="60"/>
      <c r="CP245" s="60"/>
      <c r="CQ245" s="60"/>
      <c r="CR245" s="60"/>
      <c r="CS245" s="60"/>
      <c r="CT245" s="60"/>
      <c r="CU245" s="60"/>
      <c r="CV245" s="60"/>
      <c r="CW245" s="60"/>
      <c r="CX245" s="60"/>
      <c r="CY245" s="60"/>
      <c r="CZ245" s="60"/>
      <c r="DA245" s="60"/>
      <c r="DB245" s="60"/>
      <c r="DC245" s="60"/>
      <c r="DD245" s="60"/>
      <c r="DE245" s="60"/>
      <c r="DF245" s="59"/>
      <c r="DG245" s="60"/>
      <c r="DH245" s="60"/>
      <c r="DI245" s="60"/>
      <c r="DJ245" s="60"/>
      <c r="DK245" s="60"/>
      <c r="DL245" s="59"/>
      <c r="DM245" s="60"/>
      <c r="DN245" s="60"/>
      <c r="DO245" s="60"/>
      <c r="DP245" s="60"/>
      <c r="DQ245" s="60"/>
    </row>
    <row r="246" spans="1:121" ht="25.5" customHeight="1" x14ac:dyDescent="0.2">
      <c r="A246" s="58"/>
      <c r="B246" s="59"/>
      <c r="C246" s="60"/>
      <c r="D246" s="59"/>
      <c r="E246" s="60"/>
      <c r="F246" s="59"/>
      <c r="G246" s="60"/>
      <c r="H246" s="60"/>
      <c r="I246" s="60"/>
      <c r="J246" s="60"/>
      <c r="K246" s="60"/>
      <c r="L246" s="60"/>
      <c r="M246" s="60"/>
      <c r="N246" s="60"/>
      <c r="O246" s="60"/>
      <c r="P246" s="60"/>
      <c r="Q246" s="60"/>
      <c r="R246" s="60"/>
      <c r="S246" s="60"/>
      <c r="T246" s="60"/>
      <c r="U246" s="60"/>
      <c r="V246" s="60"/>
      <c r="W246" s="60"/>
      <c r="X246" s="60"/>
      <c r="Y246" s="60"/>
      <c r="Z246" s="60"/>
      <c r="AA246" s="60"/>
      <c r="AB246" s="59"/>
      <c r="AC246" s="60"/>
      <c r="AD246" s="59"/>
      <c r="AE246" s="60"/>
      <c r="AF246" s="59"/>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1"/>
      <c r="BF246" s="61"/>
      <c r="BG246" s="61"/>
      <c r="BH246" s="62"/>
      <c r="BI246" s="60"/>
      <c r="BJ246" s="60"/>
      <c r="BK246" s="60"/>
      <c r="BL246" s="59"/>
      <c r="BM246" s="60"/>
      <c r="BN246" s="60"/>
      <c r="BO246" s="60"/>
      <c r="BP246" s="59"/>
      <c r="BQ246" s="60"/>
      <c r="BR246" s="60"/>
      <c r="BS246" s="60"/>
      <c r="BT246" s="59"/>
      <c r="BU246" s="60"/>
      <c r="BV246" s="60"/>
      <c r="BW246" s="60"/>
      <c r="BX246" s="59"/>
      <c r="BY246" s="60"/>
      <c r="BZ246" s="60"/>
      <c r="CA246" s="60"/>
      <c r="CB246" s="60"/>
      <c r="CC246" s="60"/>
      <c r="CD246" s="60"/>
      <c r="CE246" s="60"/>
      <c r="CF246" s="60"/>
      <c r="CG246" s="60"/>
      <c r="CH246" s="60"/>
      <c r="CI246" s="60"/>
      <c r="CJ246" s="60"/>
      <c r="CK246" s="60"/>
      <c r="CL246" s="60"/>
      <c r="CM246" s="60"/>
      <c r="CN246" s="60"/>
      <c r="CO246" s="60"/>
      <c r="CP246" s="60"/>
      <c r="CQ246" s="60"/>
      <c r="CR246" s="60"/>
      <c r="CS246" s="60"/>
      <c r="CT246" s="60"/>
      <c r="CU246" s="60"/>
      <c r="CV246" s="60"/>
      <c r="CW246" s="60"/>
      <c r="CX246" s="60"/>
      <c r="CY246" s="60"/>
      <c r="CZ246" s="60"/>
      <c r="DA246" s="60"/>
      <c r="DB246" s="60"/>
      <c r="DC246" s="60"/>
      <c r="DD246" s="60"/>
      <c r="DE246" s="60"/>
      <c r="DF246" s="59"/>
      <c r="DG246" s="60"/>
      <c r="DH246" s="60"/>
      <c r="DI246" s="60"/>
      <c r="DJ246" s="60"/>
      <c r="DK246" s="60"/>
      <c r="DL246" s="59"/>
      <c r="DM246" s="60"/>
      <c r="DN246" s="60"/>
      <c r="DO246" s="60"/>
      <c r="DP246" s="60"/>
      <c r="DQ246" s="60"/>
    </row>
    <row r="247" spans="1:121" ht="25.5" customHeight="1" x14ac:dyDescent="0.2">
      <c r="A247" s="58"/>
      <c r="B247" s="59"/>
      <c r="C247" s="60"/>
      <c r="D247" s="59"/>
      <c r="E247" s="60"/>
      <c r="F247" s="59"/>
      <c r="G247" s="60"/>
      <c r="H247" s="60"/>
      <c r="I247" s="60"/>
      <c r="J247" s="60"/>
      <c r="K247" s="60"/>
      <c r="L247" s="60"/>
      <c r="M247" s="60"/>
      <c r="N247" s="60"/>
      <c r="O247" s="60"/>
      <c r="P247" s="60"/>
      <c r="Q247" s="60"/>
      <c r="R247" s="60"/>
      <c r="S247" s="60"/>
      <c r="T247" s="60"/>
      <c r="U247" s="60"/>
      <c r="V247" s="60"/>
      <c r="W247" s="60"/>
      <c r="X247" s="60"/>
      <c r="Y247" s="60"/>
      <c r="Z247" s="60"/>
      <c r="AA247" s="60"/>
      <c r="AB247" s="59"/>
      <c r="AC247" s="60"/>
      <c r="AD247" s="59"/>
      <c r="AE247" s="60"/>
      <c r="AF247" s="59"/>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1"/>
      <c r="BF247" s="61"/>
      <c r="BG247" s="61"/>
      <c r="BH247" s="62"/>
      <c r="BI247" s="60"/>
      <c r="BJ247" s="60"/>
      <c r="BK247" s="60"/>
      <c r="BL247" s="59"/>
      <c r="BM247" s="60"/>
      <c r="BN247" s="60"/>
      <c r="BO247" s="60"/>
      <c r="BP247" s="59"/>
      <c r="BQ247" s="60"/>
      <c r="BR247" s="60"/>
      <c r="BS247" s="60"/>
      <c r="BT247" s="59"/>
      <c r="BU247" s="60"/>
      <c r="BV247" s="60"/>
      <c r="BW247" s="60"/>
      <c r="BX247" s="59"/>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59"/>
      <c r="DG247" s="60"/>
      <c r="DH247" s="60"/>
      <c r="DI247" s="60"/>
      <c r="DJ247" s="60"/>
      <c r="DK247" s="60"/>
      <c r="DL247" s="59"/>
      <c r="DM247" s="60"/>
      <c r="DN247" s="60"/>
      <c r="DO247" s="60"/>
      <c r="DP247" s="60"/>
      <c r="DQ247" s="60"/>
    </row>
    <row r="248" spans="1:121" ht="25.5" customHeight="1" x14ac:dyDescent="0.2">
      <c r="A248" s="58"/>
      <c r="B248" s="59"/>
      <c r="C248" s="60"/>
      <c r="D248" s="59"/>
      <c r="E248" s="60"/>
      <c r="F248" s="59"/>
      <c r="G248" s="60"/>
      <c r="H248" s="60"/>
      <c r="I248" s="60"/>
      <c r="J248" s="60"/>
      <c r="K248" s="60"/>
      <c r="L248" s="60"/>
      <c r="M248" s="60"/>
      <c r="N248" s="60"/>
      <c r="O248" s="60"/>
      <c r="P248" s="60"/>
      <c r="Q248" s="60"/>
      <c r="R248" s="60"/>
      <c r="S248" s="60"/>
      <c r="T248" s="60"/>
      <c r="U248" s="60"/>
      <c r="V248" s="60"/>
      <c r="W248" s="60"/>
      <c r="X248" s="60"/>
      <c r="Y248" s="60"/>
      <c r="Z248" s="60"/>
      <c r="AA248" s="60"/>
      <c r="AB248" s="59"/>
      <c r="AC248" s="60"/>
      <c r="AD248" s="59"/>
      <c r="AE248" s="60"/>
      <c r="AF248" s="59"/>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1"/>
      <c r="BF248" s="61"/>
      <c r="BG248" s="61"/>
      <c r="BH248" s="62"/>
      <c r="BI248" s="60"/>
      <c r="BJ248" s="60"/>
      <c r="BK248" s="60"/>
      <c r="BL248" s="59"/>
      <c r="BM248" s="60"/>
      <c r="BN248" s="60"/>
      <c r="BO248" s="60"/>
      <c r="BP248" s="59"/>
      <c r="BQ248" s="60"/>
      <c r="BR248" s="60"/>
      <c r="BS248" s="60"/>
      <c r="BT248" s="59"/>
      <c r="BU248" s="60"/>
      <c r="BV248" s="60"/>
      <c r="BW248" s="60"/>
      <c r="BX248" s="59"/>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59"/>
      <c r="DG248" s="60"/>
      <c r="DH248" s="60"/>
      <c r="DI248" s="60"/>
      <c r="DJ248" s="60"/>
      <c r="DK248" s="60"/>
      <c r="DL248" s="59"/>
      <c r="DM248" s="60"/>
      <c r="DN248" s="60"/>
      <c r="DO248" s="60"/>
      <c r="DP248" s="60"/>
      <c r="DQ248" s="60"/>
    </row>
    <row r="249" spans="1:121" ht="25.5" customHeight="1" x14ac:dyDescent="0.2">
      <c r="A249" s="58"/>
      <c r="B249" s="59"/>
      <c r="C249" s="60"/>
      <c r="D249" s="59"/>
      <c r="E249" s="60"/>
      <c r="F249" s="59"/>
      <c r="G249" s="60"/>
      <c r="H249" s="60"/>
      <c r="I249" s="60"/>
      <c r="J249" s="60"/>
      <c r="K249" s="60"/>
      <c r="L249" s="60"/>
      <c r="M249" s="60"/>
      <c r="N249" s="60"/>
      <c r="O249" s="60"/>
      <c r="P249" s="60"/>
      <c r="Q249" s="60"/>
      <c r="R249" s="60"/>
      <c r="S249" s="60"/>
      <c r="T249" s="60"/>
      <c r="U249" s="60"/>
      <c r="V249" s="60"/>
      <c r="W249" s="60"/>
      <c r="X249" s="60"/>
      <c r="Y249" s="60"/>
      <c r="Z249" s="60"/>
      <c r="AA249" s="60"/>
      <c r="AB249" s="59"/>
      <c r="AC249" s="60"/>
      <c r="AD249" s="59"/>
      <c r="AE249" s="60"/>
      <c r="AF249" s="59"/>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1"/>
      <c r="BF249" s="61"/>
      <c r="BG249" s="61"/>
      <c r="BH249" s="62"/>
      <c r="BI249" s="60"/>
      <c r="BJ249" s="60"/>
      <c r="BK249" s="60"/>
      <c r="BL249" s="59"/>
      <c r="BM249" s="60"/>
      <c r="BN249" s="60"/>
      <c r="BO249" s="60"/>
      <c r="BP249" s="59"/>
      <c r="BQ249" s="60"/>
      <c r="BR249" s="60"/>
      <c r="BS249" s="60"/>
      <c r="BT249" s="59"/>
      <c r="BU249" s="60"/>
      <c r="BV249" s="60"/>
      <c r="BW249" s="60"/>
      <c r="BX249" s="59"/>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59"/>
      <c r="DG249" s="60"/>
      <c r="DH249" s="60"/>
      <c r="DI249" s="60"/>
      <c r="DJ249" s="60"/>
      <c r="DK249" s="60"/>
      <c r="DL249" s="59"/>
      <c r="DM249" s="60"/>
      <c r="DN249" s="60"/>
      <c r="DO249" s="60"/>
      <c r="DP249" s="60"/>
      <c r="DQ249" s="60"/>
    </row>
    <row r="250" spans="1:121" ht="25.5" customHeight="1" x14ac:dyDescent="0.2">
      <c r="A250" s="58"/>
      <c r="B250" s="59"/>
      <c r="C250" s="60"/>
      <c r="D250" s="59"/>
      <c r="E250" s="60"/>
      <c r="F250" s="59"/>
      <c r="G250" s="60"/>
      <c r="H250" s="60"/>
      <c r="I250" s="60"/>
      <c r="J250" s="60"/>
      <c r="K250" s="60"/>
      <c r="L250" s="60"/>
      <c r="M250" s="60"/>
      <c r="N250" s="60"/>
      <c r="O250" s="60"/>
      <c r="P250" s="60"/>
      <c r="Q250" s="60"/>
      <c r="R250" s="60"/>
      <c r="S250" s="60"/>
      <c r="T250" s="60"/>
      <c r="U250" s="60"/>
      <c r="V250" s="60"/>
      <c r="W250" s="60"/>
      <c r="X250" s="60"/>
      <c r="Y250" s="60"/>
      <c r="Z250" s="60"/>
      <c r="AA250" s="60"/>
      <c r="AB250" s="59"/>
      <c r="AC250" s="60"/>
      <c r="AD250" s="59"/>
      <c r="AE250" s="60"/>
      <c r="AF250" s="59"/>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1"/>
      <c r="BF250" s="61"/>
      <c r="BG250" s="61"/>
      <c r="BH250" s="62"/>
      <c r="BI250" s="60"/>
      <c r="BJ250" s="60"/>
      <c r="BK250" s="60"/>
      <c r="BL250" s="59"/>
      <c r="BM250" s="60"/>
      <c r="BN250" s="60"/>
      <c r="BO250" s="60"/>
      <c r="BP250" s="59"/>
      <c r="BQ250" s="60"/>
      <c r="BR250" s="60"/>
      <c r="BS250" s="60"/>
      <c r="BT250" s="59"/>
      <c r="BU250" s="60"/>
      <c r="BV250" s="60"/>
      <c r="BW250" s="60"/>
      <c r="BX250" s="59"/>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59"/>
      <c r="DG250" s="60"/>
      <c r="DH250" s="60"/>
      <c r="DI250" s="60"/>
      <c r="DJ250" s="60"/>
      <c r="DK250" s="60"/>
      <c r="DL250" s="59"/>
      <c r="DM250" s="60"/>
      <c r="DN250" s="60"/>
      <c r="DO250" s="60"/>
      <c r="DP250" s="60"/>
      <c r="DQ250" s="60"/>
    </row>
    <row r="251" spans="1:121" ht="25.5" customHeight="1" x14ac:dyDescent="0.2">
      <c r="A251" s="58"/>
      <c r="B251" s="59"/>
      <c r="C251" s="60"/>
      <c r="D251" s="59"/>
      <c r="E251" s="60"/>
      <c r="F251" s="59"/>
      <c r="G251" s="60"/>
      <c r="H251" s="60"/>
      <c r="I251" s="60"/>
      <c r="J251" s="60"/>
      <c r="K251" s="60"/>
      <c r="L251" s="60"/>
      <c r="M251" s="60"/>
      <c r="N251" s="60"/>
      <c r="O251" s="60"/>
      <c r="P251" s="60"/>
      <c r="Q251" s="60"/>
      <c r="R251" s="60"/>
      <c r="S251" s="60"/>
      <c r="T251" s="60"/>
      <c r="U251" s="60"/>
      <c r="V251" s="60"/>
      <c r="W251" s="60"/>
      <c r="X251" s="60"/>
      <c r="Y251" s="60"/>
      <c r="Z251" s="60"/>
      <c r="AA251" s="60"/>
      <c r="AB251" s="59"/>
      <c r="AC251" s="60"/>
      <c r="AD251" s="59"/>
      <c r="AE251" s="60"/>
      <c r="AF251" s="59"/>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1"/>
      <c r="BF251" s="61"/>
      <c r="BG251" s="61"/>
      <c r="BH251" s="62"/>
      <c r="BI251" s="60"/>
      <c r="BJ251" s="60"/>
      <c r="BK251" s="60"/>
      <c r="BL251" s="59"/>
      <c r="BM251" s="60"/>
      <c r="BN251" s="60"/>
      <c r="BO251" s="60"/>
      <c r="BP251" s="59"/>
      <c r="BQ251" s="60"/>
      <c r="BR251" s="60"/>
      <c r="BS251" s="60"/>
      <c r="BT251" s="59"/>
      <c r="BU251" s="60"/>
      <c r="BV251" s="60"/>
      <c r="BW251" s="60"/>
      <c r="BX251" s="59"/>
      <c r="BY251" s="60"/>
      <c r="BZ251" s="60"/>
      <c r="CA251" s="60"/>
      <c r="CB251" s="60"/>
      <c r="CC251" s="60"/>
      <c r="CD251" s="60"/>
      <c r="CE251" s="60"/>
      <c r="CF251" s="60"/>
      <c r="CG251" s="60"/>
      <c r="CH251" s="60"/>
      <c r="CI251" s="60"/>
      <c r="CJ251" s="60"/>
      <c r="CK251" s="60"/>
      <c r="CL251" s="60"/>
      <c r="CM251" s="60"/>
      <c r="CN251" s="60"/>
      <c r="CO251" s="60"/>
      <c r="CP251" s="60"/>
      <c r="CQ251" s="60"/>
      <c r="CR251" s="60"/>
      <c r="CS251" s="60"/>
      <c r="CT251" s="60"/>
      <c r="CU251" s="60"/>
      <c r="CV251" s="60"/>
      <c r="CW251" s="60"/>
      <c r="CX251" s="60"/>
      <c r="CY251" s="60"/>
      <c r="CZ251" s="60"/>
      <c r="DA251" s="60"/>
      <c r="DB251" s="60"/>
      <c r="DC251" s="60"/>
      <c r="DD251" s="60"/>
      <c r="DE251" s="60"/>
      <c r="DF251" s="59"/>
      <c r="DG251" s="60"/>
      <c r="DH251" s="60"/>
      <c r="DI251" s="60"/>
      <c r="DJ251" s="60"/>
      <c r="DK251" s="60"/>
      <c r="DL251" s="59"/>
      <c r="DM251" s="60"/>
      <c r="DN251" s="60"/>
      <c r="DO251" s="60"/>
      <c r="DP251" s="60"/>
      <c r="DQ251" s="60"/>
    </row>
    <row r="252" spans="1:121" ht="25.5" customHeight="1" x14ac:dyDescent="0.2">
      <c r="A252" s="58"/>
      <c r="B252" s="59"/>
      <c r="C252" s="60"/>
      <c r="D252" s="59"/>
      <c r="E252" s="60"/>
      <c r="F252" s="59"/>
      <c r="G252" s="60"/>
      <c r="H252" s="60"/>
      <c r="I252" s="60"/>
      <c r="J252" s="60"/>
      <c r="K252" s="60"/>
      <c r="L252" s="60"/>
      <c r="M252" s="60"/>
      <c r="N252" s="60"/>
      <c r="O252" s="60"/>
      <c r="P252" s="60"/>
      <c r="Q252" s="60"/>
      <c r="R252" s="60"/>
      <c r="S252" s="60"/>
      <c r="T252" s="60"/>
      <c r="U252" s="60"/>
      <c r="V252" s="60"/>
      <c r="W252" s="60"/>
      <c r="X252" s="60"/>
      <c r="Y252" s="60"/>
      <c r="Z252" s="60"/>
      <c r="AA252" s="60"/>
      <c r="AB252" s="59"/>
      <c r="AC252" s="60"/>
      <c r="AD252" s="59"/>
      <c r="AE252" s="60"/>
      <c r="AF252" s="59"/>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1"/>
      <c r="BF252" s="61"/>
      <c r="BG252" s="61"/>
      <c r="BH252" s="62"/>
      <c r="BI252" s="60"/>
      <c r="BJ252" s="60"/>
      <c r="BK252" s="60"/>
      <c r="BL252" s="59"/>
      <c r="BM252" s="60"/>
      <c r="BN252" s="60"/>
      <c r="BO252" s="60"/>
      <c r="BP252" s="59"/>
      <c r="BQ252" s="60"/>
      <c r="BR252" s="60"/>
      <c r="BS252" s="60"/>
      <c r="BT252" s="59"/>
      <c r="BU252" s="60"/>
      <c r="BV252" s="60"/>
      <c r="BW252" s="60"/>
      <c r="BX252" s="59"/>
      <c r="BY252" s="60"/>
      <c r="BZ252" s="60"/>
      <c r="CA252" s="60"/>
      <c r="CB252" s="60"/>
      <c r="CC252" s="60"/>
      <c r="CD252" s="60"/>
      <c r="CE252" s="60"/>
      <c r="CF252" s="60"/>
      <c r="CG252" s="60"/>
      <c r="CH252" s="60"/>
      <c r="CI252" s="60"/>
      <c r="CJ252" s="60"/>
      <c r="CK252" s="60"/>
      <c r="CL252" s="60"/>
      <c r="CM252" s="60"/>
      <c r="CN252" s="60"/>
      <c r="CO252" s="60"/>
      <c r="CP252" s="60"/>
      <c r="CQ252" s="60"/>
      <c r="CR252" s="60"/>
      <c r="CS252" s="60"/>
      <c r="CT252" s="60"/>
      <c r="CU252" s="60"/>
      <c r="CV252" s="60"/>
      <c r="CW252" s="60"/>
      <c r="CX252" s="60"/>
      <c r="CY252" s="60"/>
      <c r="CZ252" s="60"/>
      <c r="DA252" s="60"/>
      <c r="DB252" s="60"/>
      <c r="DC252" s="60"/>
      <c r="DD252" s="60"/>
      <c r="DE252" s="60"/>
      <c r="DF252" s="59"/>
      <c r="DG252" s="60"/>
      <c r="DH252" s="60"/>
      <c r="DI252" s="60"/>
      <c r="DJ252" s="60"/>
      <c r="DK252" s="60"/>
      <c r="DL252" s="59"/>
      <c r="DM252" s="60"/>
      <c r="DN252" s="60"/>
      <c r="DO252" s="60"/>
      <c r="DP252" s="60"/>
      <c r="DQ252" s="60"/>
    </row>
    <row r="253" spans="1:121" ht="25.5" customHeight="1" x14ac:dyDescent="0.2">
      <c r="A253" s="58"/>
      <c r="B253" s="59"/>
      <c r="C253" s="60"/>
      <c r="D253" s="59"/>
      <c r="E253" s="60"/>
      <c r="F253" s="59"/>
      <c r="G253" s="60"/>
      <c r="H253" s="60"/>
      <c r="I253" s="60"/>
      <c r="J253" s="60"/>
      <c r="K253" s="60"/>
      <c r="L253" s="60"/>
      <c r="M253" s="60"/>
      <c r="N253" s="60"/>
      <c r="O253" s="60"/>
      <c r="P253" s="60"/>
      <c r="Q253" s="60"/>
      <c r="R253" s="60"/>
      <c r="S253" s="60"/>
      <c r="T253" s="60"/>
      <c r="U253" s="60"/>
      <c r="V253" s="60"/>
      <c r="W253" s="60"/>
      <c r="X253" s="60"/>
      <c r="Y253" s="60"/>
      <c r="Z253" s="60"/>
      <c r="AA253" s="60"/>
      <c r="AB253" s="59"/>
      <c r="AC253" s="60"/>
      <c r="AD253" s="59"/>
      <c r="AE253" s="60"/>
      <c r="AF253" s="59"/>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1"/>
      <c r="BF253" s="61"/>
      <c r="BG253" s="61"/>
      <c r="BH253" s="62"/>
      <c r="BI253" s="60"/>
      <c r="BJ253" s="60"/>
      <c r="BK253" s="60"/>
      <c r="BL253" s="59"/>
      <c r="BM253" s="60"/>
      <c r="BN253" s="60"/>
      <c r="BO253" s="60"/>
      <c r="BP253" s="59"/>
      <c r="BQ253" s="60"/>
      <c r="BR253" s="60"/>
      <c r="BS253" s="60"/>
      <c r="BT253" s="59"/>
      <c r="BU253" s="60"/>
      <c r="BV253" s="60"/>
      <c r="BW253" s="60"/>
      <c r="BX253" s="59"/>
      <c r="BY253" s="60"/>
      <c r="BZ253" s="60"/>
      <c r="CA253" s="60"/>
      <c r="CB253" s="60"/>
      <c r="CC253" s="60"/>
      <c r="CD253" s="60"/>
      <c r="CE253" s="60"/>
      <c r="CF253" s="60"/>
      <c r="CG253" s="60"/>
      <c r="CH253" s="60"/>
      <c r="CI253" s="60"/>
      <c r="CJ253" s="60"/>
      <c r="CK253" s="60"/>
      <c r="CL253" s="60"/>
      <c r="CM253" s="60"/>
      <c r="CN253" s="60"/>
      <c r="CO253" s="60"/>
      <c r="CP253" s="60"/>
      <c r="CQ253" s="60"/>
      <c r="CR253" s="60"/>
      <c r="CS253" s="60"/>
      <c r="CT253" s="60"/>
      <c r="CU253" s="60"/>
      <c r="CV253" s="60"/>
      <c r="CW253" s="60"/>
      <c r="CX253" s="60"/>
      <c r="CY253" s="60"/>
      <c r="CZ253" s="60"/>
      <c r="DA253" s="60"/>
      <c r="DB253" s="60"/>
      <c r="DC253" s="60"/>
      <c r="DD253" s="60"/>
      <c r="DE253" s="60"/>
      <c r="DF253" s="59"/>
      <c r="DG253" s="60"/>
      <c r="DH253" s="60"/>
      <c r="DI253" s="60"/>
      <c r="DJ253" s="60"/>
      <c r="DK253" s="60"/>
      <c r="DL253" s="59"/>
      <c r="DM253" s="60"/>
      <c r="DN253" s="60"/>
      <c r="DO253" s="60"/>
      <c r="DP253" s="60"/>
      <c r="DQ253" s="60"/>
    </row>
    <row r="254" spans="1:121" ht="25.5" customHeight="1" x14ac:dyDescent="0.2">
      <c r="A254" s="58"/>
      <c r="B254" s="59"/>
      <c r="C254" s="60"/>
      <c r="D254" s="59"/>
      <c r="E254" s="60"/>
      <c r="F254" s="59"/>
      <c r="G254" s="60"/>
      <c r="H254" s="60"/>
      <c r="I254" s="60"/>
      <c r="J254" s="60"/>
      <c r="K254" s="60"/>
      <c r="L254" s="60"/>
      <c r="M254" s="60"/>
      <c r="N254" s="60"/>
      <c r="O254" s="60"/>
      <c r="P254" s="60"/>
      <c r="Q254" s="60"/>
      <c r="R254" s="60"/>
      <c r="S254" s="60"/>
      <c r="T254" s="60"/>
      <c r="U254" s="60"/>
      <c r="V254" s="60"/>
      <c r="W254" s="60"/>
      <c r="X254" s="60"/>
      <c r="Y254" s="60"/>
      <c r="Z254" s="60"/>
      <c r="AA254" s="60"/>
      <c r="AB254" s="59"/>
      <c r="AC254" s="60"/>
      <c r="AD254" s="59"/>
      <c r="AE254" s="60"/>
      <c r="AF254" s="59"/>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1"/>
      <c r="BF254" s="61"/>
      <c r="BG254" s="61"/>
      <c r="BH254" s="62"/>
      <c r="BI254" s="60"/>
      <c r="BJ254" s="60"/>
      <c r="BK254" s="60"/>
      <c r="BL254" s="59"/>
      <c r="BM254" s="60"/>
      <c r="BN254" s="60"/>
      <c r="BO254" s="60"/>
      <c r="BP254" s="59"/>
      <c r="BQ254" s="60"/>
      <c r="BR254" s="60"/>
      <c r="BS254" s="60"/>
      <c r="BT254" s="59"/>
      <c r="BU254" s="60"/>
      <c r="BV254" s="60"/>
      <c r="BW254" s="60"/>
      <c r="BX254" s="59"/>
      <c r="BY254" s="60"/>
      <c r="BZ254" s="60"/>
      <c r="CA254" s="60"/>
      <c r="CB254" s="60"/>
      <c r="CC254" s="60"/>
      <c r="CD254" s="60"/>
      <c r="CE254" s="60"/>
      <c r="CF254" s="60"/>
      <c r="CG254" s="60"/>
      <c r="CH254" s="60"/>
      <c r="CI254" s="60"/>
      <c r="CJ254" s="60"/>
      <c r="CK254" s="60"/>
      <c r="CL254" s="60"/>
      <c r="CM254" s="60"/>
      <c r="CN254" s="60"/>
      <c r="CO254" s="60"/>
      <c r="CP254" s="60"/>
      <c r="CQ254" s="60"/>
      <c r="CR254" s="60"/>
      <c r="CS254" s="60"/>
      <c r="CT254" s="60"/>
      <c r="CU254" s="60"/>
      <c r="CV254" s="60"/>
      <c r="CW254" s="60"/>
      <c r="CX254" s="60"/>
      <c r="CY254" s="60"/>
      <c r="CZ254" s="60"/>
      <c r="DA254" s="60"/>
      <c r="DB254" s="60"/>
      <c r="DC254" s="60"/>
      <c r="DD254" s="60"/>
      <c r="DE254" s="60"/>
      <c r="DF254" s="59"/>
      <c r="DG254" s="60"/>
      <c r="DH254" s="60"/>
      <c r="DI254" s="60"/>
      <c r="DJ254" s="60"/>
      <c r="DK254" s="60"/>
      <c r="DL254" s="59"/>
      <c r="DM254" s="60"/>
      <c r="DN254" s="60"/>
      <c r="DO254" s="60"/>
      <c r="DP254" s="60"/>
      <c r="DQ254" s="60"/>
    </row>
    <row r="255" spans="1:121" ht="25.5" customHeight="1" x14ac:dyDescent="0.2">
      <c r="A255" s="58"/>
      <c r="B255" s="59"/>
      <c r="C255" s="60"/>
      <c r="D255" s="59"/>
      <c r="E255" s="60"/>
      <c r="F255" s="59"/>
      <c r="G255" s="60"/>
      <c r="H255" s="60"/>
      <c r="I255" s="60"/>
      <c r="J255" s="60"/>
      <c r="K255" s="60"/>
      <c r="L255" s="60"/>
      <c r="M255" s="60"/>
      <c r="N255" s="60"/>
      <c r="O255" s="60"/>
      <c r="P255" s="60"/>
      <c r="Q255" s="60"/>
      <c r="R255" s="60"/>
      <c r="S255" s="60"/>
      <c r="T255" s="60"/>
      <c r="U255" s="60"/>
      <c r="V255" s="60"/>
      <c r="W255" s="60"/>
      <c r="X255" s="60"/>
      <c r="Y255" s="60"/>
      <c r="Z255" s="60"/>
      <c r="AA255" s="60"/>
      <c r="AB255" s="59"/>
      <c r="AC255" s="60"/>
      <c r="AD255" s="59"/>
      <c r="AE255" s="60"/>
      <c r="AF255" s="59"/>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1"/>
      <c r="BF255" s="61"/>
      <c r="BG255" s="61"/>
      <c r="BH255" s="62"/>
      <c r="BI255" s="60"/>
      <c r="BJ255" s="60"/>
      <c r="BK255" s="60"/>
      <c r="BL255" s="59"/>
      <c r="BM255" s="60"/>
      <c r="BN255" s="60"/>
      <c r="BO255" s="60"/>
      <c r="BP255" s="59"/>
      <c r="BQ255" s="60"/>
      <c r="BR255" s="60"/>
      <c r="BS255" s="60"/>
      <c r="BT255" s="59"/>
      <c r="BU255" s="60"/>
      <c r="BV255" s="60"/>
      <c r="BW255" s="60"/>
      <c r="BX255" s="59"/>
      <c r="BY255" s="60"/>
      <c r="BZ255" s="60"/>
      <c r="CA255" s="60"/>
      <c r="CB255" s="60"/>
      <c r="CC255" s="60"/>
      <c r="CD255" s="60"/>
      <c r="CE255" s="60"/>
      <c r="CF255" s="60"/>
      <c r="CG255" s="60"/>
      <c r="CH255" s="60"/>
      <c r="CI255" s="60"/>
      <c r="CJ255" s="60"/>
      <c r="CK255" s="60"/>
      <c r="CL255" s="60"/>
      <c r="CM255" s="60"/>
      <c r="CN255" s="60"/>
      <c r="CO255" s="60"/>
      <c r="CP255" s="60"/>
      <c r="CQ255" s="60"/>
      <c r="CR255" s="60"/>
      <c r="CS255" s="60"/>
      <c r="CT255" s="60"/>
      <c r="CU255" s="60"/>
      <c r="CV255" s="60"/>
      <c r="CW255" s="60"/>
      <c r="CX255" s="60"/>
      <c r="CY255" s="60"/>
      <c r="CZ255" s="60"/>
      <c r="DA255" s="60"/>
      <c r="DB255" s="60"/>
      <c r="DC255" s="60"/>
      <c r="DD255" s="60"/>
      <c r="DE255" s="60"/>
      <c r="DF255" s="59"/>
      <c r="DG255" s="60"/>
      <c r="DH255" s="60"/>
      <c r="DI255" s="60"/>
      <c r="DJ255" s="60"/>
      <c r="DK255" s="60"/>
      <c r="DL255" s="59"/>
      <c r="DM255" s="60"/>
      <c r="DN255" s="60"/>
      <c r="DO255" s="60"/>
      <c r="DP255" s="60"/>
      <c r="DQ255" s="60"/>
    </row>
    <row r="256" spans="1:121" ht="25.5" customHeight="1" x14ac:dyDescent="0.2">
      <c r="A256" s="58"/>
      <c r="B256" s="59"/>
      <c r="C256" s="60"/>
      <c r="D256" s="59"/>
      <c r="E256" s="60"/>
      <c r="F256" s="59"/>
      <c r="G256" s="60"/>
      <c r="H256" s="60"/>
      <c r="I256" s="60"/>
      <c r="J256" s="60"/>
      <c r="K256" s="60"/>
      <c r="L256" s="60"/>
      <c r="M256" s="60"/>
      <c r="N256" s="60"/>
      <c r="O256" s="60"/>
      <c r="P256" s="60"/>
      <c r="Q256" s="60"/>
      <c r="R256" s="60"/>
      <c r="S256" s="60"/>
      <c r="T256" s="60"/>
      <c r="U256" s="60"/>
      <c r="V256" s="60"/>
      <c r="W256" s="60"/>
      <c r="X256" s="60"/>
      <c r="Y256" s="60"/>
      <c r="Z256" s="60"/>
      <c r="AA256" s="60"/>
      <c r="AB256" s="59"/>
      <c r="AC256" s="60"/>
      <c r="AD256" s="59"/>
      <c r="AE256" s="60"/>
      <c r="AF256" s="59"/>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1"/>
      <c r="BF256" s="61"/>
      <c r="BG256" s="61"/>
      <c r="BH256" s="62"/>
      <c r="BI256" s="60"/>
      <c r="BJ256" s="60"/>
      <c r="BK256" s="60"/>
      <c r="BL256" s="59"/>
      <c r="BM256" s="60"/>
      <c r="BN256" s="60"/>
      <c r="BO256" s="60"/>
      <c r="BP256" s="59"/>
      <c r="BQ256" s="60"/>
      <c r="BR256" s="60"/>
      <c r="BS256" s="60"/>
      <c r="BT256" s="59"/>
      <c r="BU256" s="60"/>
      <c r="BV256" s="60"/>
      <c r="BW256" s="60"/>
      <c r="BX256" s="59"/>
      <c r="BY256" s="60"/>
      <c r="BZ256" s="60"/>
      <c r="CA256" s="60"/>
      <c r="CB256" s="60"/>
      <c r="CC256" s="60"/>
      <c r="CD256" s="60"/>
      <c r="CE256" s="60"/>
      <c r="CF256" s="60"/>
      <c r="CG256" s="60"/>
      <c r="CH256" s="60"/>
      <c r="CI256" s="60"/>
      <c r="CJ256" s="60"/>
      <c r="CK256" s="60"/>
      <c r="CL256" s="60"/>
      <c r="CM256" s="60"/>
      <c r="CN256" s="60"/>
      <c r="CO256" s="60"/>
      <c r="CP256" s="60"/>
      <c r="CQ256" s="60"/>
      <c r="CR256" s="60"/>
      <c r="CS256" s="60"/>
      <c r="CT256" s="60"/>
      <c r="CU256" s="60"/>
      <c r="CV256" s="60"/>
      <c r="CW256" s="60"/>
      <c r="CX256" s="60"/>
      <c r="CY256" s="60"/>
      <c r="CZ256" s="60"/>
      <c r="DA256" s="60"/>
      <c r="DB256" s="60"/>
      <c r="DC256" s="60"/>
      <c r="DD256" s="60"/>
      <c r="DE256" s="60"/>
      <c r="DF256" s="59"/>
      <c r="DG256" s="60"/>
      <c r="DH256" s="60"/>
      <c r="DI256" s="60"/>
      <c r="DJ256" s="60"/>
      <c r="DK256" s="60"/>
      <c r="DL256" s="59"/>
      <c r="DM256" s="60"/>
      <c r="DN256" s="60"/>
      <c r="DO256" s="60"/>
      <c r="DP256" s="60"/>
      <c r="DQ256" s="60"/>
    </row>
    <row r="257" spans="1:121" ht="25.5" customHeight="1" x14ac:dyDescent="0.2">
      <c r="A257" s="58"/>
      <c r="B257" s="59"/>
      <c r="C257" s="60"/>
      <c r="D257" s="59"/>
      <c r="E257" s="60"/>
      <c r="F257" s="59"/>
      <c r="G257" s="60"/>
      <c r="H257" s="60"/>
      <c r="I257" s="60"/>
      <c r="J257" s="60"/>
      <c r="K257" s="60"/>
      <c r="L257" s="60"/>
      <c r="M257" s="60"/>
      <c r="N257" s="60"/>
      <c r="O257" s="60"/>
      <c r="P257" s="60"/>
      <c r="Q257" s="60"/>
      <c r="R257" s="60"/>
      <c r="S257" s="60"/>
      <c r="T257" s="60"/>
      <c r="U257" s="60"/>
      <c r="V257" s="60"/>
      <c r="W257" s="60"/>
      <c r="X257" s="60"/>
      <c r="Y257" s="60"/>
      <c r="Z257" s="60"/>
      <c r="AA257" s="60"/>
      <c r="AB257" s="59"/>
      <c r="AC257" s="60"/>
      <c r="AD257" s="59"/>
      <c r="AE257" s="60"/>
      <c r="AF257" s="59"/>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1"/>
      <c r="BF257" s="61"/>
      <c r="BG257" s="61"/>
      <c r="BH257" s="62"/>
      <c r="BI257" s="60"/>
      <c r="BJ257" s="60"/>
      <c r="BK257" s="60"/>
      <c r="BL257" s="59"/>
      <c r="BM257" s="60"/>
      <c r="BN257" s="60"/>
      <c r="BO257" s="60"/>
      <c r="BP257" s="59"/>
      <c r="BQ257" s="60"/>
      <c r="BR257" s="60"/>
      <c r="BS257" s="60"/>
      <c r="BT257" s="59"/>
      <c r="BU257" s="60"/>
      <c r="BV257" s="60"/>
      <c r="BW257" s="60"/>
      <c r="BX257" s="59"/>
      <c r="BY257" s="60"/>
      <c r="BZ257" s="60"/>
      <c r="CA257" s="60"/>
      <c r="CB257" s="60"/>
      <c r="CC257" s="60"/>
      <c r="CD257" s="60"/>
      <c r="CE257" s="60"/>
      <c r="CF257" s="60"/>
      <c r="CG257" s="60"/>
      <c r="CH257" s="60"/>
      <c r="CI257" s="60"/>
      <c r="CJ257" s="60"/>
      <c r="CK257" s="60"/>
      <c r="CL257" s="60"/>
      <c r="CM257" s="60"/>
      <c r="CN257" s="60"/>
      <c r="CO257" s="60"/>
      <c r="CP257" s="60"/>
      <c r="CQ257" s="60"/>
      <c r="CR257" s="60"/>
      <c r="CS257" s="60"/>
      <c r="CT257" s="60"/>
      <c r="CU257" s="60"/>
      <c r="CV257" s="60"/>
      <c r="CW257" s="60"/>
      <c r="CX257" s="60"/>
      <c r="CY257" s="60"/>
      <c r="CZ257" s="60"/>
      <c r="DA257" s="60"/>
      <c r="DB257" s="60"/>
      <c r="DC257" s="60"/>
      <c r="DD257" s="60"/>
      <c r="DE257" s="60"/>
      <c r="DF257" s="59"/>
      <c r="DG257" s="60"/>
      <c r="DH257" s="60"/>
      <c r="DI257" s="60"/>
      <c r="DJ257" s="60"/>
      <c r="DK257" s="60"/>
      <c r="DL257" s="59"/>
      <c r="DM257" s="60"/>
      <c r="DN257" s="60"/>
      <c r="DO257" s="60"/>
      <c r="DP257" s="60"/>
      <c r="DQ257" s="60"/>
    </row>
    <row r="258" spans="1:121" ht="25.5" customHeight="1" x14ac:dyDescent="0.2">
      <c r="A258" s="58"/>
      <c r="B258" s="59"/>
      <c r="C258" s="60"/>
      <c r="D258" s="59"/>
      <c r="E258" s="60"/>
      <c r="F258" s="59"/>
      <c r="G258" s="60"/>
      <c r="H258" s="60"/>
      <c r="I258" s="60"/>
      <c r="J258" s="60"/>
      <c r="K258" s="60"/>
      <c r="L258" s="60"/>
      <c r="M258" s="60"/>
      <c r="N258" s="60"/>
      <c r="O258" s="60"/>
      <c r="P258" s="60"/>
      <c r="Q258" s="60"/>
      <c r="R258" s="60"/>
      <c r="S258" s="60"/>
      <c r="T258" s="60"/>
      <c r="U258" s="60"/>
      <c r="V258" s="60"/>
      <c r="W258" s="60"/>
      <c r="X258" s="60"/>
      <c r="Y258" s="60"/>
      <c r="Z258" s="60"/>
      <c r="AA258" s="60"/>
      <c r="AB258" s="59"/>
      <c r="AC258" s="60"/>
      <c r="AD258" s="59"/>
      <c r="AE258" s="60"/>
      <c r="AF258" s="59"/>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1"/>
      <c r="BF258" s="61"/>
      <c r="BG258" s="61"/>
      <c r="BH258" s="62"/>
      <c r="BI258" s="60"/>
      <c r="BJ258" s="60"/>
      <c r="BK258" s="60"/>
      <c r="BL258" s="59"/>
      <c r="BM258" s="60"/>
      <c r="BN258" s="60"/>
      <c r="BO258" s="60"/>
      <c r="BP258" s="59"/>
      <c r="BQ258" s="60"/>
      <c r="BR258" s="60"/>
      <c r="BS258" s="60"/>
      <c r="BT258" s="59"/>
      <c r="BU258" s="60"/>
      <c r="BV258" s="60"/>
      <c r="BW258" s="60"/>
      <c r="BX258" s="59"/>
      <c r="BY258" s="60"/>
      <c r="BZ258" s="60"/>
      <c r="CA258" s="60"/>
      <c r="CB258" s="60"/>
      <c r="CC258" s="60"/>
      <c r="CD258" s="60"/>
      <c r="CE258" s="60"/>
      <c r="CF258" s="60"/>
      <c r="CG258" s="60"/>
      <c r="CH258" s="60"/>
      <c r="CI258" s="60"/>
      <c r="CJ258" s="60"/>
      <c r="CK258" s="60"/>
      <c r="CL258" s="60"/>
      <c r="CM258" s="60"/>
      <c r="CN258" s="60"/>
      <c r="CO258" s="60"/>
      <c r="CP258" s="60"/>
      <c r="CQ258" s="60"/>
      <c r="CR258" s="60"/>
      <c r="CS258" s="60"/>
      <c r="CT258" s="60"/>
      <c r="CU258" s="60"/>
      <c r="CV258" s="60"/>
      <c r="CW258" s="60"/>
      <c r="CX258" s="60"/>
      <c r="CY258" s="60"/>
      <c r="CZ258" s="60"/>
      <c r="DA258" s="60"/>
      <c r="DB258" s="60"/>
      <c r="DC258" s="60"/>
      <c r="DD258" s="60"/>
      <c r="DE258" s="60"/>
      <c r="DF258" s="59"/>
      <c r="DG258" s="60"/>
      <c r="DH258" s="60"/>
      <c r="DI258" s="60"/>
      <c r="DJ258" s="60"/>
      <c r="DK258" s="60"/>
      <c r="DL258" s="59"/>
      <c r="DM258" s="60"/>
      <c r="DN258" s="60"/>
      <c r="DO258" s="60"/>
      <c r="DP258" s="60"/>
      <c r="DQ258" s="60"/>
    </row>
    <row r="259" spans="1:121" ht="25.5" customHeight="1" x14ac:dyDescent="0.2">
      <c r="A259" s="58"/>
      <c r="B259" s="59"/>
      <c r="C259" s="60"/>
      <c r="D259" s="59"/>
      <c r="E259" s="60"/>
      <c r="F259" s="59"/>
      <c r="G259" s="60"/>
      <c r="H259" s="60"/>
      <c r="I259" s="60"/>
      <c r="J259" s="60"/>
      <c r="K259" s="60"/>
      <c r="L259" s="60"/>
      <c r="M259" s="60"/>
      <c r="N259" s="60"/>
      <c r="O259" s="60"/>
      <c r="P259" s="60"/>
      <c r="Q259" s="60"/>
      <c r="R259" s="60"/>
      <c r="S259" s="60"/>
      <c r="T259" s="60"/>
      <c r="U259" s="60"/>
      <c r="V259" s="60"/>
      <c r="W259" s="60"/>
      <c r="X259" s="60"/>
      <c r="Y259" s="60"/>
      <c r="Z259" s="60"/>
      <c r="AA259" s="60"/>
      <c r="AB259" s="59"/>
      <c r="AC259" s="60"/>
      <c r="AD259" s="59"/>
      <c r="AE259" s="60"/>
      <c r="AF259" s="59"/>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1"/>
      <c r="BF259" s="61"/>
      <c r="BG259" s="61"/>
      <c r="BH259" s="62"/>
      <c r="BI259" s="60"/>
      <c r="BJ259" s="60"/>
      <c r="BK259" s="60"/>
      <c r="BL259" s="59"/>
      <c r="BM259" s="60"/>
      <c r="BN259" s="60"/>
      <c r="BO259" s="60"/>
      <c r="BP259" s="59"/>
      <c r="BQ259" s="60"/>
      <c r="BR259" s="60"/>
      <c r="BS259" s="60"/>
      <c r="BT259" s="59"/>
      <c r="BU259" s="60"/>
      <c r="BV259" s="60"/>
      <c r="BW259" s="60"/>
      <c r="BX259" s="59"/>
      <c r="BY259" s="60"/>
      <c r="BZ259" s="60"/>
      <c r="CA259" s="60"/>
      <c r="CB259" s="60"/>
      <c r="CC259" s="60"/>
      <c r="CD259" s="60"/>
      <c r="CE259" s="60"/>
      <c r="CF259" s="60"/>
      <c r="CG259" s="60"/>
      <c r="CH259" s="60"/>
      <c r="CI259" s="60"/>
      <c r="CJ259" s="60"/>
      <c r="CK259" s="60"/>
      <c r="CL259" s="60"/>
      <c r="CM259" s="60"/>
      <c r="CN259" s="60"/>
      <c r="CO259" s="60"/>
      <c r="CP259" s="60"/>
      <c r="CQ259" s="60"/>
      <c r="CR259" s="60"/>
      <c r="CS259" s="60"/>
      <c r="CT259" s="60"/>
      <c r="CU259" s="60"/>
      <c r="CV259" s="60"/>
      <c r="CW259" s="60"/>
      <c r="CX259" s="60"/>
      <c r="CY259" s="60"/>
      <c r="CZ259" s="60"/>
      <c r="DA259" s="60"/>
      <c r="DB259" s="60"/>
      <c r="DC259" s="60"/>
      <c r="DD259" s="60"/>
      <c r="DE259" s="60"/>
      <c r="DF259" s="59"/>
      <c r="DG259" s="60"/>
      <c r="DH259" s="60"/>
      <c r="DI259" s="60"/>
      <c r="DJ259" s="60"/>
      <c r="DK259" s="60"/>
      <c r="DL259" s="59"/>
      <c r="DM259" s="60"/>
      <c r="DN259" s="60"/>
      <c r="DO259" s="60"/>
      <c r="DP259" s="60"/>
      <c r="DQ259" s="60"/>
    </row>
    <row r="260" spans="1:121" ht="25.5" customHeight="1" x14ac:dyDescent="0.2">
      <c r="A260" s="58"/>
      <c r="B260" s="59"/>
      <c r="C260" s="60"/>
      <c r="D260" s="59"/>
      <c r="E260" s="60"/>
      <c r="F260" s="59"/>
      <c r="G260" s="60"/>
      <c r="H260" s="60"/>
      <c r="I260" s="60"/>
      <c r="J260" s="60"/>
      <c r="K260" s="60"/>
      <c r="L260" s="60"/>
      <c r="M260" s="60"/>
      <c r="N260" s="60"/>
      <c r="O260" s="60"/>
      <c r="P260" s="60"/>
      <c r="Q260" s="60"/>
      <c r="R260" s="60"/>
      <c r="S260" s="60"/>
      <c r="T260" s="60"/>
      <c r="U260" s="60"/>
      <c r="V260" s="60"/>
      <c r="W260" s="60"/>
      <c r="X260" s="60"/>
      <c r="Y260" s="60"/>
      <c r="Z260" s="60"/>
      <c r="AA260" s="60"/>
      <c r="AB260" s="59"/>
      <c r="AC260" s="60"/>
      <c r="AD260" s="59"/>
      <c r="AE260" s="60"/>
      <c r="AF260" s="59"/>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1"/>
      <c r="BF260" s="61"/>
      <c r="BG260" s="61"/>
      <c r="BH260" s="62"/>
      <c r="BI260" s="60"/>
      <c r="BJ260" s="60"/>
      <c r="BK260" s="60"/>
      <c r="BL260" s="59"/>
      <c r="BM260" s="60"/>
      <c r="BN260" s="60"/>
      <c r="BO260" s="60"/>
      <c r="BP260" s="59"/>
      <c r="BQ260" s="60"/>
      <c r="BR260" s="60"/>
      <c r="BS260" s="60"/>
      <c r="BT260" s="59"/>
      <c r="BU260" s="60"/>
      <c r="BV260" s="60"/>
      <c r="BW260" s="60"/>
      <c r="BX260" s="59"/>
      <c r="BY260" s="60"/>
      <c r="BZ260" s="60"/>
      <c r="CA260" s="60"/>
      <c r="CB260" s="60"/>
      <c r="CC260" s="60"/>
      <c r="CD260" s="60"/>
      <c r="CE260" s="60"/>
      <c r="CF260" s="60"/>
      <c r="CG260" s="60"/>
      <c r="CH260" s="60"/>
      <c r="CI260" s="60"/>
      <c r="CJ260" s="60"/>
      <c r="CK260" s="60"/>
      <c r="CL260" s="60"/>
      <c r="CM260" s="60"/>
      <c r="CN260" s="60"/>
      <c r="CO260" s="60"/>
      <c r="CP260" s="60"/>
      <c r="CQ260" s="60"/>
      <c r="CR260" s="60"/>
      <c r="CS260" s="60"/>
      <c r="CT260" s="60"/>
      <c r="CU260" s="60"/>
      <c r="CV260" s="60"/>
      <c r="CW260" s="60"/>
      <c r="CX260" s="60"/>
      <c r="CY260" s="60"/>
      <c r="CZ260" s="60"/>
      <c r="DA260" s="60"/>
      <c r="DB260" s="60"/>
      <c r="DC260" s="60"/>
      <c r="DD260" s="60"/>
      <c r="DE260" s="60"/>
      <c r="DF260" s="59"/>
      <c r="DG260" s="60"/>
      <c r="DH260" s="60"/>
      <c r="DI260" s="60"/>
      <c r="DJ260" s="60"/>
      <c r="DK260" s="60"/>
      <c r="DL260" s="59"/>
      <c r="DM260" s="60"/>
      <c r="DN260" s="60"/>
      <c r="DO260" s="60"/>
      <c r="DP260" s="60"/>
      <c r="DQ260" s="60"/>
    </row>
  </sheetData>
  <autoFilter ref="A12:DQ60" xr:uid="{00000000-0009-0000-0000-000000000000}"/>
  <mergeCells count="46">
    <mergeCell ref="BM11:BP11"/>
    <mergeCell ref="BQ11:BT11"/>
    <mergeCell ref="BU11:BX11"/>
    <mergeCell ref="BY11:CB11"/>
    <mergeCell ref="CC11:CF11"/>
    <mergeCell ref="DF10:DK10"/>
    <mergeCell ref="CG11:CJ11"/>
    <mergeCell ref="CK11:CN11"/>
    <mergeCell ref="CO11:CR11"/>
    <mergeCell ref="CS11:CV11"/>
    <mergeCell ref="CW11:CZ11"/>
    <mergeCell ref="DL10:DQ10"/>
    <mergeCell ref="O11:AA11"/>
    <mergeCell ref="DA11:DD11"/>
    <mergeCell ref="D6:DQ6"/>
    <mergeCell ref="J7:DQ7"/>
    <mergeCell ref="A9:DQ9"/>
    <mergeCell ref="K11:L11"/>
    <mergeCell ref="M11:N11"/>
    <mergeCell ref="AO10:AP11"/>
    <mergeCell ref="AM11:AN11"/>
    <mergeCell ref="BE11:BH11"/>
    <mergeCell ref="BI11:BL11"/>
    <mergeCell ref="C10:AB10"/>
    <mergeCell ref="AC10:AN10"/>
    <mergeCell ref="AR10:BC11"/>
    <mergeCell ref="BE10:BP10"/>
    <mergeCell ref="A1:DQ1"/>
    <mergeCell ref="A2:DQ2"/>
    <mergeCell ref="A3:C3"/>
    <mergeCell ref="D3:DQ3"/>
    <mergeCell ref="B4:C4"/>
    <mergeCell ref="D4:DQ4"/>
    <mergeCell ref="B5:C5"/>
    <mergeCell ref="B6:C6"/>
    <mergeCell ref="B7:E7"/>
    <mergeCell ref="G7:I7"/>
    <mergeCell ref="B8:D8"/>
    <mergeCell ref="F8:J8"/>
    <mergeCell ref="D5:DQ5"/>
    <mergeCell ref="AA8:AC8"/>
    <mergeCell ref="AG8:AI8"/>
    <mergeCell ref="AR8:AZ8"/>
    <mergeCell ref="BE8:BH8"/>
    <mergeCell ref="CA8:DQ8"/>
    <mergeCell ref="Q8:Y8"/>
  </mergeCells>
  <dataValidations count="19">
    <dataValidation type="custom" allowBlank="1" showInputMessage="1" showErrorMessage="1" prompt="La celda es de solo texto" sqref="C13:C16 E15:F16 A13:A59" xr:uid="{00000000-0002-0000-0000-000000000000}">
      <formula1>ISTEXT(A13)</formula1>
    </dataValidation>
    <dataValidation type="list" allowBlank="1" showErrorMessage="1" sqref="G17:G18 G40:G44" xr:uid="{00000000-0002-0000-0000-000001000000}">
      <formula1>$B$3:$B$7</formula1>
    </dataValidation>
    <dataValidation type="date" allowBlank="1" showErrorMessage="1" sqref="B4:B6" xr:uid="{00000000-0002-0000-0000-000002000000}">
      <formula1>36526</formula1>
      <formula2>55153</formula2>
    </dataValidation>
    <dataValidation type="list" allowBlank="1" showErrorMessage="1" sqref="F8 K8:L8" xr:uid="{00000000-0002-0000-0000-000003000000}">
      <formula1>INDIRECT($B$8)</formula1>
    </dataValidation>
    <dataValidation type="list" allowBlank="1" showErrorMessage="1" sqref="AA8" xr:uid="{00000000-0002-0000-0000-000004000000}">
      <formula1>$I$4:$I$33</formula1>
    </dataValidation>
    <dataValidation type="list" allowBlank="1" showInputMessage="1" showErrorMessage="1" prompt="Seleccione de la lista desplegable la entidad al que corresponde el documento CONPES D.C." sqref="AG8" xr:uid="{00000000-0002-0000-0000-000005000000}">
      <formula1>INDIRECT($AA$8)</formula1>
    </dataValidation>
    <dataValidation type="decimal" allowBlank="1" showErrorMessage="1" sqref="AD13:AD15 D13:D16 K13:K16 AM13:AM16 AM19:AM23 D19:D25 P23:Q25 K19:K26 AM26 AQ33:AR33 D27:D36 K32:K36 AO59 AM31:AM38 AM40:AM43 AM46:AM47 AO54:AO55 AM56 AM58:AM59 AQ37:BD37" xr:uid="{00000000-0002-0000-0000-000006000000}">
      <formula1>0</formula1>
      <formula2>500000000</formula2>
    </dataValidation>
    <dataValidation type="decimal" allowBlank="1" showErrorMessage="1" sqref="B13:B59" xr:uid="{00000000-0002-0000-0000-000007000000}">
      <formula1>1</formula1>
      <formula2>100</formula2>
    </dataValidation>
    <dataValidation type="list" allowBlank="1" showErrorMessage="1" sqref="AK46:AK47" xr:uid="{00000000-0002-0000-0000-000008000000}">
      <formula1>$B$25</formula1>
    </dataValidation>
    <dataValidation type="list" allowBlank="1" showErrorMessage="1" sqref="H50:H59" xr:uid="{00000000-0002-0000-0000-000009000000}">
      <formula1>$B$9:$B$12</formula1>
    </dataValidation>
    <dataValidation type="list" allowBlank="1" showErrorMessage="1" sqref="B7:B8 AG17 AJ17 AG33 AJ33 AG40 AJ40 AG45 AJ45 AG48:AG49 AJ50:AJ52 I40:I59 AG59 AJ56:AJ59" xr:uid="{00000000-0002-0000-0000-00000A000000}">
      <formula1>#REF!</formula1>
    </dataValidation>
    <dataValidation type="list" allowBlank="1" showErrorMessage="1" sqref="BJ8" xr:uid="{00000000-0002-0000-0000-00000B000000}">
      <formula1>INDIRECT($AS$8)</formula1>
    </dataValidation>
    <dataValidation type="custom" allowBlank="1" showInputMessage="1" showErrorMessage="1" prompt="Escriba el Objetivo general de la política pública." sqref="A9" xr:uid="{00000000-0002-0000-0000-00000C000000}">
      <formula1>ISTEXT(A9)</formula1>
    </dataValidation>
    <dataValidation type="list" allowBlank="1" showErrorMessage="1" sqref="AK40" xr:uid="{00000000-0002-0000-0000-00000D000000}">
      <formula1>$B$66:$B$67</formula1>
    </dataValidation>
    <dataValidation type="date" allowBlank="1" showErrorMessage="1" sqref="AO13:AP22 AP30 AO31:AP32 AP33 AO34:AP37 AO40:AP42 AO44:AP52 AO56:AP58" xr:uid="{00000000-0002-0000-0000-00000E000000}">
      <formula1>36526</formula1>
      <formula2>58806</formula2>
    </dataValidation>
    <dataValidation type="decimal" allowBlank="1" showErrorMessage="1" sqref="L13:N16 AQ17 M17:N18 AN13:AN23 L19:N25 M26:N26 L27:N36 AN31:AN37 AN38:AO38 AN39:AP39 AN40:AN42 AN43:AP43 AN46:AN47 AN49 M37:N59 AN56:AN59" xr:uid="{00000000-0002-0000-0000-00000F000000}">
      <formula1>2000</formula1>
      <formula2>500000000</formula2>
    </dataValidation>
    <dataValidation type="custom" allowBlank="1" showErrorMessage="1" sqref="AE13:AE15 G15:G16 AJ13:AJ16 AE17:AE19 AC13:AC23 AE22:AE23 C17:C25 AJ19:AJ25 E26:F26 AE26 AE28 AJ27:AJ30 C27:C31 AC26:AC31 AE31:AE32 AE34:AE39 AF42:AF44 AE45 AE47:AF47 AC33:AC52 AE49:AE52 AE54:AE55 AF56 AE57 C37:C59 AC54:AC59" xr:uid="{00000000-0002-0000-0000-000010000000}">
      <formula1>ISTEXT(C13)</formula1>
    </dataValidation>
    <dataValidation type="custom" allowBlank="1" showInputMessage="1" showErrorMessage="1" prompt="La celda debe contener solo texto" sqref="E13:F14 DN15:DP16 DN17:DO17 E17:E18 DN18 DN20:DP21 DN22:DO22 DH13:DJ23 DN23:DP23 E23:F25 DH26:DI26 DN26:DO26 E27:E29 DH27:DJ30 DN28:DP30 DH31:DK31 DN31:DQ31 DH32:DJ32 DN32:DP32 DH33 DN33 DH34:DK34 DN34:DQ34 C32:C36 E30:F36 DH35:DJ36 DN35:DP36 DH37:DK37 DN37:DQ37 DN39 DH39:DJ40 DN40:DP40 DH41:DK42 DN41:DQ42 DH43:DJ43 DN43 DH44 DN44:DP44 DI45:DJ45 DO45:DP45 DI46:DK47 DN46:DQ47 DH48:DH49 E50:E55 DH50:DJ55 DN50:DP55 DH56 DN56 DH57:DI58 F56:F59 AE58:AF59 DH59:DJ59 DN57:DP59" xr:uid="{00000000-0002-0000-0000-000011000000}">
      <formula1>ISTEXT(C13)</formula1>
    </dataValidation>
    <dataValidation type="list" allowBlank="1" showErrorMessage="1" sqref="G7" xr:uid="{00000000-0002-0000-0000-000012000000}">
      <formula1>INDIRECT($B$7)</formula1>
    </dataValidation>
  </dataValidations>
  <hyperlinks>
    <hyperlink ref="DK13" r:id="rId1" xr:uid="{00000000-0004-0000-0000-000000000000}"/>
    <hyperlink ref="DQ13" r:id="rId2" xr:uid="{00000000-0004-0000-0000-000001000000}"/>
    <hyperlink ref="DK15" r:id="rId3" xr:uid="{00000000-0004-0000-0000-000002000000}"/>
    <hyperlink ref="DK16" r:id="rId4" xr:uid="{00000000-0004-0000-0000-000003000000}"/>
    <hyperlink ref="DK17" r:id="rId5" xr:uid="{00000000-0004-0000-0000-000004000000}"/>
    <hyperlink ref="DK18" r:id="rId6" xr:uid="{00000000-0004-0000-0000-000005000000}"/>
    <hyperlink ref="DQ19" r:id="rId7" xr:uid="{00000000-0004-0000-0000-000006000000}"/>
    <hyperlink ref="DQ20" r:id="rId8" xr:uid="{00000000-0004-0000-0000-000007000000}"/>
    <hyperlink ref="DQ21" r:id="rId9" xr:uid="{00000000-0004-0000-0000-000008000000}"/>
    <hyperlink ref="DK23" r:id="rId10" xr:uid="{00000000-0004-0000-0000-000009000000}"/>
    <hyperlink ref="DQ23" r:id="rId11" xr:uid="{00000000-0004-0000-0000-00000A000000}"/>
    <hyperlink ref="DQ24" r:id="rId12" xr:uid="{00000000-0004-0000-0000-00000B000000}"/>
    <hyperlink ref="DQ25" r:id="rId13" xr:uid="{00000000-0004-0000-0000-00000C000000}"/>
    <hyperlink ref="DK31" r:id="rId14" xr:uid="{00000000-0004-0000-0000-00000D000000}"/>
    <hyperlink ref="DQ31" r:id="rId15" xr:uid="{00000000-0004-0000-0000-00000E000000}"/>
    <hyperlink ref="DK34" r:id="rId16" xr:uid="{00000000-0004-0000-0000-00000F000000}"/>
    <hyperlink ref="DQ34" r:id="rId17" xr:uid="{00000000-0004-0000-0000-000010000000}"/>
    <hyperlink ref="DK37" r:id="rId18" xr:uid="{00000000-0004-0000-0000-000011000000}"/>
    <hyperlink ref="DQ37" r:id="rId19" xr:uid="{00000000-0004-0000-0000-000012000000}"/>
    <hyperlink ref="DQ39" r:id="rId20" xr:uid="{00000000-0004-0000-0000-000013000000}"/>
    <hyperlink ref="DK40" r:id="rId21" xr:uid="{00000000-0004-0000-0000-000014000000}"/>
    <hyperlink ref="DQ40" r:id="rId22" xr:uid="{00000000-0004-0000-0000-000015000000}"/>
    <hyperlink ref="DK41" r:id="rId23" xr:uid="{00000000-0004-0000-0000-000016000000}"/>
    <hyperlink ref="DQ41" r:id="rId24" xr:uid="{00000000-0004-0000-0000-000017000000}"/>
    <hyperlink ref="DK42" r:id="rId25" xr:uid="{00000000-0004-0000-0000-000018000000}"/>
    <hyperlink ref="DQ42" r:id="rId26" xr:uid="{00000000-0004-0000-0000-000019000000}"/>
    <hyperlink ref="DK43" r:id="rId27" xr:uid="{00000000-0004-0000-0000-00001A000000}"/>
    <hyperlink ref="DQ43" r:id="rId28" xr:uid="{00000000-0004-0000-0000-00001B000000}"/>
    <hyperlink ref="DK45" r:id="rId29" xr:uid="{00000000-0004-0000-0000-00001C000000}"/>
    <hyperlink ref="DQ45" r:id="rId30" xr:uid="{00000000-0004-0000-0000-00001D000000}"/>
    <hyperlink ref="DK46" r:id="rId31" xr:uid="{00000000-0004-0000-0000-00001E000000}"/>
    <hyperlink ref="DQ46" r:id="rId32" xr:uid="{00000000-0004-0000-0000-00001F000000}"/>
    <hyperlink ref="DK47" r:id="rId33" xr:uid="{00000000-0004-0000-0000-000020000000}"/>
    <hyperlink ref="DQ47" r:id="rId34" xr:uid="{00000000-0004-0000-0000-000021000000}"/>
    <hyperlink ref="DQ48" r:id="rId35" xr:uid="{00000000-0004-0000-0000-000022000000}"/>
    <hyperlink ref="DQ49" r:id="rId36" xr:uid="{00000000-0004-0000-0000-000023000000}"/>
    <hyperlink ref="DK50" r:id="rId37" xr:uid="{00000000-0004-0000-0000-000024000000}"/>
    <hyperlink ref="DK51" r:id="rId38" xr:uid="{00000000-0004-0000-0000-000025000000}"/>
    <hyperlink ref="DQ51" r:id="rId39" xr:uid="{00000000-0004-0000-0000-000026000000}"/>
    <hyperlink ref="DK52" r:id="rId40" xr:uid="{00000000-0004-0000-0000-000027000000}"/>
    <hyperlink ref="DK56" r:id="rId41" xr:uid="{00000000-0004-0000-0000-000028000000}"/>
    <hyperlink ref="DQ56" r:id="rId42" xr:uid="{00000000-0004-0000-0000-000029000000}"/>
    <hyperlink ref="DK57" r:id="rId43" xr:uid="{00000000-0004-0000-0000-00002A000000}"/>
    <hyperlink ref="DK58" r:id="rId44" xr:uid="{00000000-0004-0000-0000-00002B000000}"/>
    <hyperlink ref="DK59" r:id="rId45" xr:uid="{00000000-0004-0000-0000-00002C000000}"/>
    <hyperlink ref="DQ59" r:id="rId46" xr:uid="{00000000-0004-0000-0000-00002D000000}"/>
  </hyperlinks>
  <pageMargins left="0.7" right="0.7" top="0.75"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728</v>
      </c>
      <c r="C1" s="65"/>
      <c r="D1" s="65"/>
      <c r="E1" s="65"/>
      <c r="F1" s="65"/>
      <c r="G1" s="65"/>
      <c r="H1" s="65"/>
      <c r="I1" s="65"/>
      <c r="J1" s="65"/>
      <c r="K1" s="65"/>
      <c r="L1" s="65"/>
      <c r="M1" s="66"/>
      <c r="N1" s="67"/>
      <c r="O1" s="67"/>
      <c r="P1" s="67"/>
      <c r="Q1" s="67"/>
      <c r="R1" s="67"/>
      <c r="S1" s="67"/>
      <c r="T1" s="67"/>
      <c r="U1" s="67"/>
      <c r="V1" s="67"/>
      <c r="W1" s="67"/>
      <c r="X1" s="67"/>
      <c r="Y1" s="67"/>
      <c r="Z1" s="67"/>
    </row>
    <row r="2" spans="1:26" ht="23.25" customHeight="1" x14ac:dyDescent="0.25">
      <c r="A2" s="1022" t="s">
        <v>493</v>
      </c>
      <c r="B2" s="68" t="s">
        <v>494</v>
      </c>
      <c r="C2" s="1037" t="s">
        <v>304</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69" t="s">
        <v>694</v>
      </c>
      <c r="C3" s="1037" t="s">
        <v>729</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84</v>
      </c>
      <c r="D4" s="270"/>
      <c r="E4" s="271"/>
      <c r="F4" s="1038" t="s">
        <v>39</v>
      </c>
      <c r="G4" s="963"/>
      <c r="H4" s="1006"/>
      <c r="I4" s="967"/>
      <c r="J4" s="967"/>
      <c r="K4" s="967"/>
      <c r="L4" s="967"/>
      <c r="M4" s="999"/>
      <c r="N4" s="67"/>
      <c r="O4" s="67"/>
      <c r="P4" s="67"/>
      <c r="Q4" s="67"/>
      <c r="R4" s="67"/>
      <c r="S4" s="67"/>
      <c r="T4" s="67"/>
      <c r="U4" s="67"/>
      <c r="V4" s="67"/>
      <c r="W4" s="67"/>
      <c r="X4" s="67"/>
      <c r="Y4" s="67"/>
      <c r="Z4" s="67"/>
    </row>
    <row r="5" spans="1:26" ht="16.5" customHeight="1" x14ac:dyDescent="0.25">
      <c r="A5" s="1020"/>
      <c r="B5" s="272" t="s">
        <v>498</v>
      </c>
      <c r="C5" s="1006" t="s">
        <v>591</v>
      </c>
      <c r="D5" s="967"/>
      <c r="E5" s="967"/>
      <c r="F5" s="967"/>
      <c r="G5" s="967"/>
      <c r="H5" s="967"/>
      <c r="I5" s="967"/>
      <c r="J5" s="967"/>
      <c r="K5" s="967"/>
      <c r="L5" s="967"/>
      <c r="M5" s="963"/>
      <c r="N5" s="67"/>
      <c r="O5" s="67"/>
      <c r="P5" s="67"/>
      <c r="Q5" s="67"/>
      <c r="R5" s="67"/>
      <c r="S5" s="67"/>
      <c r="T5" s="67"/>
      <c r="U5" s="67"/>
      <c r="V5" s="67"/>
      <c r="W5" s="67"/>
      <c r="X5" s="67"/>
      <c r="Y5" s="67"/>
      <c r="Z5" s="67"/>
    </row>
    <row r="6" spans="1:26" ht="15.75" customHeight="1" x14ac:dyDescent="0.25">
      <c r="A6" s="1020"/>
      <c r="B6" s="273" t="s">
        <v>500</v>
      </c>
      <c r="C6" s="1006" t="s">
        <v>592</v>
      </c>
      <c r="D6" s="967"/>
      <c r="E6" s="967"/>
      <c r="F6" s="967"/>
      <c r="G6" s="967"/>
      <c r="H6" s="967"/>
      <c r="I6" s="967"/>
      <c r="J6" s="967"/>
      <c r="K6" s="967"/>
      <c r="L6" s="967"/>
      <c r="M6" s="963"/>
      <c r="N6" s="67"/>
      <c r="O6" s="67"/>
      <c r="P6" s="67"/>
      <c r="Q6" s="67"/>
      <c r="R6" s="67"/>
      <c r="S6" s="67"/>
      <c r="T6" s="67"/>
      <c r="U6" s="67"/>
      <c r="V6" s="67"/>
      <c r="W6" s="67"/>
      <c r="X6" s="67"/>
      <c r="Y6" s="67"/>
      <c r="Z6" s="67"/>
    </row>
    <row r="7" spans="1:26" ht="15.75" customHeight="1" x14ac:dyDescent="0.25">
      <c r="A7" s="1020"/>
      <c r="B7" s="91" t="s">
        <v>501</v>
      </c>
      <c r="C7" s="1113" t="s">
        <v>7</v>
      </c>
      <c r="D7" s="967"/>
      <c r="E7" s="967"/>
      <c r="F7" s="967"/>
      <c r="G7" s="77"/>
      <c r="H7" s="78" t="s">
        <v>51</v>
      </c>
      <c r="I7" s="1114" t="s">
        <v>9</v>
      </c>
      <c r="J7" s="967"/>
      <c r="K7" s="967"/>
      <c r="L7" s="967"/>
      <c r="M7" s="999"/>
      <c r="N7" s="67"/>
      <c r="O7" s="67"/>
      <c r="P7" s="67"/>
      <c r="Q7" s="67"/>
      <c r="R7" s="67"/>
      <c r="S7" s="67"/>
      <c r="T7" s="67"/>
      <c r="U7" s="67"/>
      <c r="V7" s="67"/>
      <c r="W7" s="67"/>
      <c r="X7" s="67"/>
      <c r="Y7" s="67"/>
      <c r="Z7" s="67"/>
    </row>
    <row r="8" spans="1:26" ht="12.75" customHeight="1" x14ac:dyDescent="0.25">
      <c r="A8" s="1020"/>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4.5" customHeight="1" x14ac:dyDescent="0.25">
      <c r="A11" s="1020"/>
      <c r="B11" s="69" t="s">
        <v>505</v>
      </c>
      <c r="C11" s="1037" t="s">
        <v>730</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031" t="s">
        <v>513</v>
      </c>
      <c r="B12" s="91" t="s">
        <v>36</v>
      </c>
      <c r="C12" s="1137" t="s">
        <v>314</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74" t="s">
        <v>526</v>
      </c>
      <c r="G15" s="97" t="s">
        <v>520</v>
      </c>
      <c r="H15" s="263"/>
      <c r="I15" s="97" t="s">
        <v>521</v>
      </c>
      <c r="J15" s="50"/>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t="s">
        <v>526</v>
      </c>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112"/>
      <c r="C25" s="116" t="s">
        <v>537</v>
      </c>
      <c r="D25" s="281">
        <v>0.34</v>
      </c>
      <c r="E25" s="107"/>
      <c r="F25" s="117" t="s">
        <v>538</v>
      </c>
      <c r="G25" s="50">
        <v>2018</v>
      </c>
      <c r="H25" s="107"/>
      <c r="I25" s="117" t="s">
        <v>539</v>
      </c>
      <c r="J25" s="1006" t="s">
        <v>731</v>
      </c>
      <c r="K25" s="967"/>
      <c r="L25" s="963"/>
      <c r="M25" s="118"/>
      <c r="N25" s="67"/>
      <c r="O25" s="67"/>
      <c r="P25" s="67"/>
      <c r="Q25" s="67"/>
      <c r="R25" s="67"/>
      <c r="S25" s="67"/>
      <c r="T25" s="67"/>
      <c r="U25" s="67"/>
      <c r="V25" s="67"/>
      <c r="W25" s="67"/>
      <c r="X25" s="67"/>
      <c r="Y25" s="67"/>
      <c r="Z25" s="67"/>
    </row>
    <row r="26" spans="1:26" ht="15.75" customHeight="1" x14ac:dyDescent="0.25">
      <c r="A26" s="1024"/>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t="s">
        <v>600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112"/>
      <c r="C32" s="96"/>
      <c r="D32" s="282">
        <v>0</v>
      </c>
      <c r="E32" s="283">
        <v>2019</v>
      </c>
      <c r="F32" s="55">
        <v>0.33750000000000002</v>
      </c>
      <c r="G32" s="283">
        <v>2020</v>
      </c>
      <c r="H32" s="284">
        <v>0.33500000000000002</v>
      </c>
      <c r="I32" s="283">
        <v>2021</v>
      </c>
      <c r="J32" s="284">
        <v>0.33250000000000002</v>
      </c>
      <c r="K32" s="283">
        <v>2022</v>
      </c>
      <c r="L32" s="284">
        <v>0.33</v>
      </c>
      <c r="M32" s="285">
        <v>2023</v>
      </c>
      <c r="N32" s="67"/>
      <c r="O32" s="67"/>
      <c r="P32" s="67"/>
      <c r="Q32" s="67"/>
      <c r="R32" s="67"/>
      <c r="S32" s="67"/>
      <c r="T32" s="67"/>
      <c r="U32" s="67"/>
      <c r="V32" s="67"/>
      <c r="W32" s="67"/>
      <c r="X32" s="67"/>
      <c r="Y32" s="67"/>
      <c r="Z32" s="67"/>
    </row>
    <row r="33" spans="1:26" ht="15.75" customHeight="1" x14ac:dyDescent="0.25">
      <c r="A33" s="1024"/>
      <c r="B33" s="112"/>
      <c r="C33" s="96"/>
      <c r="D33" s="286" t="s">
        <v>550</v>
      </c>
      <c r="E33" s="286"/>
      <c r="F33" s="286" t="s">
        <v>551</v>
      </c>
      <c r="G33" s="286"/>
      <c r="H33" s="287" t="s">
        <v>552</v>
      </c>
      <c r="I33" s="287"/>
      <c r="J33" s="287" t="s">
        <v>553</v>
      </c>
      <c r="K33" s="286"/>
      <c r="L33" s="286" t="s">
        <v>554</v>
      </c>
      <c r="M33" s="288"/>
      <c r="N33" s="67"/>
      <c r="O33" s="67"/>
      <c r="P33" s="67"/>
      <c r="Q33" s="67"/>
      <c r="R33" s="67"/>
      <c r="S33" s="67"/>
      <c r="T33" s="67"/>
      <c r="U33" s="67"/>
      <c r="V33" s="67"/>
      <c r="W33" s="67"/>
      <c r="X33" s="67"/>
      <c r="Y33" s="67"/>
      <c r="Z33" s="67"/>
    </row>
    <row r="34" spans="1:26" ht="15.75" customHeight="1" x14ac:dyDescent="0.25">
      <c r="A34" s="1024"/>
      <c r="B34" s="112"/>
      <c r="C34" s="96"/>
      <c r="D34" s="284">
        <v>0.32750000000000001</v>
      </c>
      <c r="E34" s="283">
        <v>2024</v>
      </c>
      <c r="F34" s="284">
        <v>0.32500000000000001</v>
      </c>
      <c r="G34" s="283">
        <v>2025</v>
      </c>
      <c r="H34" s="284">
        <v>0.32250000000000001</v>
      </c>
      <c r="I34" s="283">
        <v>2026</v>
      </c>
      <c r="J34" s="284">
        <v>0.32</v>
      </c>
      <c r="K34" s="283">
        <v>2027</v>
      </c>
      <c r="L34" s="284">
        <v>0.3175</v>
      </c>
      <c r="M34" s="285">
        <v>2028</v>
      </c>
      <c r="N34" s="67"/>
      <c r="O34" s="67"/>
      <c r="P34" s="67"/>
      <c r="Q34" s="67"/>
      <c r="R34" s="67"/>
      <c r="S34" s="67"/>
      <c r="T34" s="67"/>
      <c r="U34" s="67"/>
      <c r="V34" s="67"/>
      <c r="W34" s="67"/>
      <c r="X34" s="67"/>
      <c r="Y34" s="67"/>
      <c r="Z34" s="67"/>
    </row>
    <row r="35" spans="1:26" ht="15.75" customHeight="1" x14ac:dyDescent="0.25">
      <c r="A35" s="1024"/>
      <c r="B35" s="112"/>
      <c r="C35" s="96"/>
      <c r="D35" s="286" t="s">
        <v>555</v>
      </c>
      <c r="E35" s="286"/>
      <c r="F35" s="286" t="s">
        <v>556</v>
      </c>
      <c r="G35" s="286"/>
      <c r="H35" s="287" t="s">
        <v>557</v>
      </c>
      <c r="I35" s="287"/>
      <c r="J35" s="287" t="s">
        <v>558</v>
      </c>
      <c r="K35" s="286"/>
      <c r="L35" s="286" t="s">
        <v>559</v>
      </c>
      <c r="M35" s="288"/>
      <c r="N35" s="67"/>
      <c r="O35" s="67"/>
      <c r="P35" s="67"/>
      <c r="Q35" s="67"/>
      <c r="R35" s="67"/>
      <c r="S35" s="67"/>
      <c r="T35" s="67"/>
      <c r="U35" s="67"/>
      <c r="V35" s="67"/>
      <c r="W35" s="67"/>
      <c r="X35" s="67"/>
      <c r="Y35" s="67"/>
      <c r="Z35" s="67"/>
    </row>
    <row r="36" spans="1:26" ht="15.75" customHeight="1" x14ac:dyDescent="0.25">
      <c r="A36" s="1024"/>
      <c r="B36" s="112"/>
      <c r="C36" s="96"/>
      <c r="D36" s="284">
        <v>0.315</v>
      </c>
      <c r="E36" s="283">
        <v>2029</v>
      </c>
      <c r="F36" s="284">
        <v>0.3125</v>
      </c>
      <c r="G36" s="283">
        <v>2030</v>
      </c>
      <c r="H36" s="284">
        <v>0.31</v>
      </c>
      <c r="I36" s="283">
        <v>2031</v>
      </c>
      <c r="J36" s="282"/>
      <c r="K36" s="283"/>
      <c r="L36" s="282"/>
      <c r="M36" s="285"/>
      <c r="N36" s="67"/>
      <c r="O36" s="67"/>
      <c r="P36" s="67"/>
      <c r="Q36" s="67"/>
      <c r="R36" s="67"/>
      <c r="S36" s="67"/>
      <c r="T36" s="67"/>
      <c r="U36" s="67"/>
      <c r="V36" s="67"/>
      <c r="W36" s="67"/>
      <c r="X36" s="67"/>
      <c r="Y36" s="67"/>
      <c r="Z36" s="67"/>
    </row>
    <row r="37" spans="1:26" ht="15.75" customHeight="1" x14ac:dyDescent="0.25">
      <c r="A37" s="1024"/>
      <c r="B37" s="112"/>
      <c r="C37" s="96"/>
      <c r="D37" s="289" t="s">
        <v>559</v>
      </c>
      <c r="E37" s="290"/>
      <c r="F37" s="289" t="s">
        <v>560</v>
      </c>
      <c r="G37" s="290"/>
      <c r="H37" s="291"/>
      <c r="I37" s="292"/>
      <c r="J37" s="291"/>
      <c r="K37" s="292"/>
      <c r="L37" s="291"/>
      <c r="M37" s="293"/>
      <c r="N37" s="67"/>
      <c r="O37" s="67"/>
      <c r="P37" s="67"/>
      <c r="Q37" s="67"/>
      <c r="R37" s="67"/>
      <c r="S37" s="67"/>
      <c r="T37" s="67"/>
      <c r="U37" s="67"/>
      <c r="V37" s="67"/>
      <c r="W37" s="67"/>
      <c r="X37" s="67"/>
      <c r="Y37" s="67"/>
      <c r="Z37" s="67"/>
    </row>
    <row r="38" spans="1:26" ht="15.75" customHeight="1" x14ac:dyDescent="0.25">
      <c r="A38" s="1024"/>
      <c r="B38" s="112"/>
      <c r="C38" s="96"/>
      <c r="D38" s="282"/>
      <c r="E38" s="283"/>
      <c r="F38" s="1136">
        <v>0.31</v>
      </c>
      <c r="G38" s="963"/>
      <c r="H38" s="295"/>
      <c r="I38" s="286"/>
      <c r="J38" s="295"/>
      <c r="K38" s="286"/>
      <c r="L38" s="295"/>
      <c r="M38" s="296"/>
      <c r="N38" s="67"/>
      <c r="O38" s="67"/>
      <c r="P38" s="67"/>
      <c r="Q38" s="67"/>
      <c r="R38" s="67"/>
      <c r="S38" s="67"/>
      <c r="T38" s="67"/>
      <c r="U38" s="67"/>
      <c r="V38" s="67"/>
      <c r="W38" s="67"/>
      <c r="X38" s="67"/>
      <c r="Y38" s="67"/>
      <c r="Z38" s="67"/>
    </row>
    <row r="39" spans="1:26" ht="15.75" customHeight="1" x14ac:dyDescent="0.25">
      <c r="A39" s="1024"/>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84.75" customHeight="1" x14ac:dyDescent="0.25">
      <c r="A44" s="1024"/>
      <c r="B44" s="91" t="s">
        <v>564</v>
      </c>
      <c r="C44" s="1013" t="s">
        <v>732</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29.25" customHeight="1" x14ac:dyDescent="0.25">
      <c r="A45" s="1024"/>
      <c r="B45" s="91" t="s">
        <v>566</v>
      </c>
      <c r="C45" s="1013" t="s">
        <v>733</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t="s">
        <v>719</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t="s">
        <v>625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19" t="s">
        <v>572</v>
      </c>
      <c r="B48" s="147" t="s">
        <v>573</v>
      </c>
      <c r="C48" s="1013" t="s">
        <v>574</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13" t="s">
        <v>576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00" t="s">
        <v>9</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00" t="s">
        <v>579</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580</v>
      </c>
      <c r="C52" s="1112" t="s">
        <v>138</v>
      </c>
      <c r="D52" s="1099"/>
      <c r="E52" s="1099"/>
      <c r="F52" s="1099"/>
      <c r="G52" s="1099"/>
      <c r="H52" s="1099"/>
      <c r="I52" s="1099"/>
      <c r="J52" s="1099"/>
      <c r="K52" s="1099"/>
      <c r="L52" s="1099"/>
      <c r="M52" s="1099"/>
      <c r="N52" s="67"/>
      <c r="O52" s="67"/>
      <c r="P52" s="67"/>
      <c r="Q52" s="67"/>
      <c r="R52" s="67"/>
      <c r="S52" s="67"/>
      <c r="T52" s="67"/>
      <c r="U52" s="67"/>
      <c r="V52" s="67"/>
      <c r="W52" s="67"/>
      <c r="X52" s="67"/>
      <c r="Y52" s="67"/>
      <c r="Z52" s="67"/>
    </row>
    <row r="53" spans="1:26" ht="16.5" customHeight="1" x14ac:dyDescent="0.25">
      <c r="A53" s="1021"/>
      <c r="B53" s="147" t="s">
        <v>581</v>
      </c>
      <c r="C53" s="1000" t="s">
        <v>582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2" t="s">
        <v>583</v>
      </c>
      <c r="B54" s="149" t="s">
        <v>584</v>
      </c>
      <c r="C54" s="1013" t="s">
        <v>585</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13" t="s">
        <v>587</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13" t="s">
        <v>9</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135" t="s">
        <v>734</v>
      </c>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900-000000000000}">
      <formula1>INDIRECT($C$7)</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Z1000"/>
  <sheetViews>
    <sheetView workbookViewId="0">
      <selection sqref="A1:B1"/>
    </sheetView>
  </sheetViews>
  <sheetFormatPr baseColWidth="10" defaultColWidth="12.625" defaultRowHeight="15" customHeight="1" x14ac:dyDescent="0.2"/>
  <cols>
    <col min="1" max="1" width="22" customWidth="1"/>
    <col min="2" max="2" width="34.125" customWidth="1"/>
    <col min="3" max="26" width="10" customWidth="1"/>
  </cols>
  <sheetData>
    <row r="1" spans="1:26" ht="28.5" customHeight="1" x14ac:dyDescent="0.25">
      <c r="A1" s="1142" t="s">
        <v>798</v>
      </c>
      <c r="B1" s="1143"/>
      <c r="C1" s="65"/>
      <c r="D1" s="65"/>
      <c r="E1" s="65"/>
      <c r="F1" s="65"/>
      <c r="G1" s="65"/>
      <c r="H1" s="65"/>
      <c r="I1" s="65"/>
      <c r="J1" s="65"/>
      <c r="K1" s="65"/>
      <c r="L1" s="65"/>
      <c r="M1" s="66"/>
      <c r="N1" s="84"/>
      <c r="O1" s="84"/>
      <c r="P1" s="84"/>
      <c r="Q1" s="84"/>
      <c r="R1" s="84"/>
      <c r="S1" s="84"/>
      <c r="T1" s="84"/>
      <c r="U1" s="84"/>
      <c r="V1" s="84"/>
      <c r="W1" s="84"/>
      <c r="X1" s="84"/>
      <c r="Y1" s="84"/>
      <c r="Z1" s="84"/>
    </row>
    <row r="2" spans="1:26" ht="23.25" customHeight="1" x14ac:dyDescent="0.25">
      <c r="A2" s="1022" t="s">
        <v>493</v>
      </c>
      <c r="B2" s="68" t="s">
        <v>494</v>
      </c>
      <c r="C2" s="1000" t="s">
        <v>341</v>
      </c>
      <c r="D2" s="967"/>
      <c r="E2" s="967"/>
      <c r="F2" s="967"/>
      <c r="G2" s="967"/>
      <c r="H2" s="967"/>
      <c r="I2" s="967"/>
      <c r="J2" s="967"/>
      <c r="K2" s="967"/>
      <c r="L2" s="967"/>
      <c r="M2" s="999"/>
      <c r="N2" s="84"/>
      <c r="O2" s="84"/>
      <c r="P2" s="84"/>
      <c r="Q2" s="84"/>
      <c r="R2" s="84"/>
      <c r="S2" s="84"/>
      <c r="T2" s="84"/>
      <c r="U2" s="84"/>
      <c r="V2" s="84"/>
      <c r="W2" s="84"/>
      <c r="X2" s="84"/>
      <c r="Y2" s="84"/>
      <c r="Z2" s="84"/>
    </row>
    <row r="3" spans="1:26" ht="15.75" customHeight="1" x14ac:dyDescent="0.25">
      <c r="A3" s="1020"/>
      <c r="B3" s="69" t="s">
        <v>694</v>
      </c>
      <c r="C3" s="1000" t="s">
        <v>799</v>
      </c>
      <c r="D3" s="967"/>
      <c r="E3" s="967"/>
      <c r="F3" s="967"/>
      <c r="G3" s="967"/>
      <c r="H3" s="967"/>
      <c r="I3" s="967"/>
      <c r="J3" s="967"/>
      <c r="K3" s="967"/>
      <c r="L3" s="967"/>
      <c r="M3" s="999"/>
      <c r="N3" s="84"/>
      <c r="O3" s="84"/>
      <c r="P3" s="84"/>
      <c r="Q3" s="84"/>
      <c r="R3" s="84"/>
      <c r="S3" s="84"/>
      <c r="T3" s="84"/>
      <c r="U3" s="84"/>
      <c r="V3" s="84"/>
      <c r="W3" s="84"/>
      <c r="X3" s="84"/>
      <c r="Y3" s="84"/>
      <c r="Z3" s="84"/>
    </row>
    <row r="4" spans="1:26" ht="15.75" customHeight="1" x14ac:dyDescent="0.25">
      <c r="A4" s="1020"/>
      <c r="B4" s="260" t="s">
        <v>38</v>
      </c>
      <c r="C4" s="1000" t="s">
        <v>290</v>
      </c>
      <c r="D4" s="967"/>
      <c r="E4" s="963"/>
      <c r="F4" s="1038" t="s">
        <v>39</v>
      </c>
      <c r="G4" s="963"/>
      <c r="H4" s="1006"/>
      <c r="I4" s="967"/>
      <c r="J4" s="967"/>
      <c r="K4" s="967"/>
      <c r="L4" s="967"/>
      <c r="M4" s="999"/>
      <c r="N4" s="84"/>
      <c r="O4" s="84"/>
      <c r="P4" s="84"/>
      <c r="Q4" s="84"/>
      <c r="R4" s="84"/>
      <c r="S4" s="84"/>
      <c r="T4" s="84"/>
      <c r="U4" s="84"/>
      <c r="V4" s="84"/>
      <c r="W4" s="84"/>
      <c r="X4" s="84"/>
      <c r="Y4" s="84"/>
      <c r="Z4" s="84"/>
    </row>
    <row r="5" spans="1:26" ht="16.5" customHeight="1" x14ac:dyDescent="0.25">
      <c r="A5" s="1020"/>
      <c r="B5" s="272" t="s">
        <v>498</v>
      </c>
      <c r="C5" s="1006" t="s">
        <v>800</v>
      </c>
      <c r="D5" s="967"/>
      <c r="E5" s="967"/>
      <c r="F5" s="967"/>
      <c r="G5" s="967"/>
      <c r="H5" s="967"/>
      <c r="I5" s="967"/>
      <c r="J5" s="967"/>
      <c r="K5" s="967"/>
      <c r="L5" s="967"/>
      <c r="M5" s="963"/>
      <c r="N5" s="84"/>
      <c r="O5" s="84"/>
      <c r="P5" s="84"/>
      <c r="Q5" s="84"/>
      <c r="R5" s="84"/>
      <c r="S5" s="84"/>
      <c r="T5" s="84"/>
      <c r="U5" s="84"/>
      <c r="V5" s="84"/>
      <c r="W5" s="84"/>
      <c r="X5" s="84"/>
      <c r="Y5" s="84"/>
      <c r="Z5" s="84"/>
    </row>
    <row r="6" spans="1:26" ht="15.75" customHeight="1" x14ac:dyDescent="0.25">
      <c r="A6" s="1020"/>
      <c r="B6" s="273" t="s">
        <v>500</v>
      </c>
      <c r="C6" s="1006" t="s">
        <v>801</v>
      </c>
      <c r="D6" s="967"/>
      <c r="E6" s="967"/>
      <c r="F6" s="967"/>
      <c r="G6" s="967"/>
      <c r="H6" s="967"/>
      <c r="I6" s="967"/>
      <c r="J6" s="967"/>
      <c r="K6" s="967"/>
      <c r="L6" s="967"/>
      <c r="M6" s="963"/>
      <c r="N6" s="84"/>
      <c r="O6" s="84"/>
      <c r="P6" s="84"/>
      <c r="Q6" s="84"/>
      <c r="R6" s="84"/>
      <c r="S6" s="84"/>
      <c r="T6" s="84"/>
      <c r="U6" s="84"/>
      <c r="V6" s="84"/>
      <c r="W6" s="84"/>
      <c r="X6" s="84"/>
      <c r="Y6" s="84"/>
      <c r="Z6" s="84"/>
    </row>
    <row r="7" spans="1:26" ht="15.75" customHeight="1" x14ac:dyDescent="0.25">
      <c r="A7" s="1020"/>
      <c r="B7" s="91" t="s">
        <v>501</v>
      </c>
      <c r="C7" s="1130" t="s">
        <v>297</v>
      </c>
      <c r="D7" s="1145"/>
      <c r="E7" s="76"/>
      <c r="F7" s="76"/>
      <c r="G7" s="77"/>
      <c r="H7" s="78" t="s">
        <v>51</v>
      </c>
      <c r="I7" s="1114" t="s">
        <v>802</v>
      </c>
      <c r="J7" s="967"/>
      <c r="K7" s="967"/>
      <c r="L7" s="967"/>
      <c r="M7" s="999"/>
      <c r="N7" s="84"/>
      <c r="O7" s="84"/>
      <c r="P7" s="84"/>
      <c r="Q7" s="84"/>
      <c r="R7" s="84"/>
      <c r="S7" s="84"/>
      <c r="T7" s="84"/>
      <c r="U7" s="84"/>
      <c r="V7" s="84"/>
      <c r="W7" s="84"/>
      <c r="X7" s="84"/>
      <c r="Y7" s="84"/>
      <c r="Z7" s="84"/>
    </row>
    <row r="8" spans="1:26" ht="12.75" customHeight="1" x14ac:dyDescent="0.25">
      <c r="A8" s="1020"/>
      <c r="B8" s="1149" t="s">
        <v>502</v>
      </c>
      <c r="C8" s="79"/>
      <c r="D8" s="80"/>
      <c r="E8" s="80"/>
      <c r="F8" s="80"/>
      <c r="G8" s="80"/>
      <c r="H8" s="80"/>
      <c r="I8" s="80"/>
      <c r="J8" s="80"/>
      <c r="K8" s="80"/>
      <c r="L8" s="81"/>
      <c r="M8" s="82"/>
      <c r="N8" s="84"/>
      <c r="O8" s="84"/>
      <c r="P8" s="84"/>
      <c r="Q8" s="84"/>
      <c r="R8" s="84"/>
      <c r="S8" s="84"/>
      <c r="T8" s="84"/>
      <c r="U8" s="84"/>
      <c r="V8" s="84"/>
      <c r="W8" s="84"/>
      <c r="X8" s="84"/>
      <c r="Y8" s="84"/>
      <c r="Z8" s="84"/>
    </row>
    <row r="9" spans="1:26" ht="15.75" customHeight="1" x14ac:dyDescent="0.25">
      <c r="A9" s="1020"/>
      <c r="B9" s="1024"/>
      <c r="C9" s="1026" t="s">
        <v>803</v>
      </c>
      <c r="D9" s="1140"/>
      <c r="E9" s="83"/>
      <c r="F9" s="1004" t="s">
        <v>746</v>
      </c>
      <c r="G9" s="1140"/>
      <c r="H9" s="83"/>
      <c r="I9" s="1004"/>
      <c r="J9" s="1140"/>
      <c r="K9" s="83"/>
      <c r="L9" s="84"/>
      <c r="M9" s="85"/>
      <c r="N9" s="84"/>
      <c r="O9" s="84"/>
      <c r="P9" s="84"/>
      <c r="Q9" s="84"/>
      <c r="R9" s="84"/>
      <c r="S9" s="84"/>
      <c r="T9" s="84"/>
      <c r="U9" s="84"/>
      <c r="V9" s="84"/>
      <c r="W9" s="84"/>
      <c r="X9" s="84"/>
      <c r="Y9" s="84"/>
      <c r="Z9" s="84"/>
    </row>
    <row r="10" spans="1:26" ht="15.75" customHeight="1" x14ac:dyDescent="0.25">
      <c r="A10" s="1020"/>
      <c r="B10" s="1025"/>
      <c r="C10" s="1026" t="s">
        <v>504</v>
      </c>
      <c r="D10" s="1140"/>
      <c r="E10" s="86"/>
      <c r="F10" s="1004" t="s">
        <v>504</v>
      </c>
      <c r="G10" s="1140"/>
      <c r="H10" s="86"/>
      <c r="I10" s="1004" t="s">
        <v>504</v>
      </c>
      <c r="J10" s="1140"/>
      <c r="K10" s="86"/>
      <c r="L10" s="87"/>
      <c r="M10" s="88"/>
      <c r="N10" s="84"/>
      <c r="O10" s="84"/>
      <c r="P10" s="84"/>
      <c r="Q10" s="84"/>
      <c r="R10" s="84"/>
      <c r="S10" s="84"/>
      <c r="T10" s="84"/>
      <c r="U10" s="84"/>
      <c r="V10" s="84"/>
      <c r="W10" s="84"/>
      <c r="X10" s="84"/>
      <c r="Y10" s="84"/>
      <c r="Z10" s="84"/>
    </row>
    <row r="11" spans="1:26" ht="118.5" customHeight="1" x14ac:dyDescent="0.25">
      <c r="A11" s="1144"/>
      <c r="B11" s="69" t="s">
        <v>505</v>
      </c>
      <c r="C11" s="1037" t="s">
        <v>804</v>
      </c>
      <c r="D11" s="967"/>
      <c r="E11" s="967"/>
      <c r="F11" s="967"/>
      <c r="G11" s="967"/>
      <c r="H11" s="967"/>
      <c r="I11" s="967"/>
      <c r="J11" s="967"/>
      <c r="K11" s="967"/>
      <c r="L11" s="967"/>
      <c r="M11" s="999"/>
      <c r="N11" s="84"/>
      <c r="O11" s="84"/>
      <c r="P11" s="84"/>
      <c r="Q11" s="84"/>
      <c r="R11" s="84"/>
      <c r="S11" s="84"/>
      <c r="T11" s="84"/>
      <c r="U11" s="84"/>
      <c r="V11" s="84"/>
      <c r="W11" s="84"/>
      <c r="X11" s="84"/>
      <c r="Y11" s="84"/>
      <c r="Z11" s="84"/>
    </row>
    <row r="12" spans="1:26" ht="15.75" customHeight="1" x14ac:dyDescent="0.25">
      <c r="A12" s="1031" t="s">
        <v>513</v>
      </c>
      <c r="B12" s="91" t="s">
        <v>36</v>
      </c>
      <c r="C12" s="1151" t="s">
        <v>805</v>
      </c>
      <c r="D12" s="967"/>
      <c r="E12" s="967"/>
      <c r="F12" s="967"/>
      <c r="G12" s="967"/>
      <c r="H12" s="967"/>
      <c r="I12" s="967"/>
      <c r="J12" s="967"/>
      <c r="K12" s="967"/>
      <c r="L12" s="967"/>
      <c r="M12" s="999"/>
      <c r="N12" s="84"/>
      <c r="O12" s="84"/>
      <c r="P12" s="84"/>
      <c r="Q12" s="84"/>
      <c r="R12" s="84"/>
      <c r="S12" s="84"/>
      <c r="T12" s="84"/>
      <c r="U12" s="84"/>
      <c r="V12" s="84"/>
      <c r="W12" s="84"/>
      <c r="X12" s="84"/>
      <c r="Y12" s="84"/>
      <c r="Z12" s="84"/>
    </row>
    <row r="13" spans="1:26" ht="8.25" customHeight="1" x14ac:dyDescent="0.25">
      <c r="A13" s="1024"/>
      <c r="B13" s="1149" t="s">
        <v>517</v>
      </c>
      <c r="C13" s="93"/>
      <c r="D13" s="94"/>
      <c r="E13" s="94"/>
      <c r="F13" s="94"/>
      <c r="G13" s="94"/>
      <c r="H13" s="94"/>
      <c r="I13" s="94"/>
      <c r="J13" s="94"/>
      <c r="K13" s="94"/>
      <c r="L13" s="94"/>
      <c r="M13" s="95"/>
      <c r="N13" s="84"/>
      <c r="O13" s="84"/>
      <c r="P13" s="84"/>
      <c r="Q13" s="84"/>
      <c r="R13" s="84"/>
      <c r="S13" s="84"/>
      <c r="T13" s="84"/>
      <c r="U13" s="84"/>
      <c r="V13" s="84"/>
      <c r="W13" s="84"/>
      <c r="X13" s="84"/>
      <c r="Y13" s="84"/>
      <c r="Z13" s="84"/>
    </row>
    <row r="14" spans="1:26" ht="9" customHeight="1" x14ac:dyDescent="0.25">
      <c r="A14" s="1024"/>
      <c r="B14" s="1024"/>
      <c r="C14" s="262"/>
      <c r="D14" s="111"/>
      <c r="E14" s="100"/>
      <c r="F14" s="111"/>
      <c r="G14" s="100"/>
      <c r="H14" s="111"/>
      <c r="I14" s="100"/>
      <c r="J14" s="111"/>
      <c r="K14" s="100"/>
      <c r="L14" s="100"/>
      <c r="M14" s="98"/>
      <c r="N14" s="84"/>
      <c r="O14" s="84"/>
      <c r="P14" s="84"/>
      <c r="Q14" s="84"/>
      <c r="R14" s="84"/>
      <c r="S14" s="84"/>
      <c r="T14" s="84"/>
      <c r="U14" s="84"/>
      <c r="V14" s="84"/>
      <c r="W14" s="84"/>
      <c r="X14" s="84"/>
      <c r="Y14" s="84"/>
      <c r="Z14" s="84"/>
    </row>
    <row r="15" spans="1:26" ht="15.75" customHeight="1" x14ac:dyDescent="0.25">
      <c r="A15" s="1024"/>
      <c r="B15" s="1024"/>
      <c r="C15" s="96" t="s">
        <v>518</v>
      </c>
      <c r="D15" s="263"/>
      <c r="E15" s="97" t="s">
        <v>519</v>
      </c>
      <c r="F15" s="274"/>
      <c r="G15" s="97" t="s">
        <v>520</v>
      </c>
      <c r="H15" s="263"/>
      <c r="I15" s="97" t="s">
        <v>521</v>
      </c>
      <c r="J15" s="50" t="s">
        <v>697</v>
      </c>
      <c r="K15" s="97"/>
      <c r="L15" s="97"/>
      <c r="M15" s="98"/>
      <c r="N15" s="84"/>
      <c r="O15" s="84"/>
      <c r="P15" s="84"/>
      <c r="Q15" s="84"/>
      <c r="R15" s="84"/>
      <c r="S15" s="84"/>
      <c r="T15" s="84"/>
      <c r="U15" s="84"/>
      <c r="V15" s="84"/>
      <c r="W15" s="84"/>
      <c r="X15" s="84"/>
      <c r="Y15" s="84"/>
      <c r="Z15" s="84"/>
    </row>
    <row r="16" spans="1:26" ht="15.75" customHeight="1" x14ac:dyDescent="0.25">
      <c r="A16" s="1024"/>
      <c r="B16" s="1024"/>
      <c r="C16" s="96" t="s">
        <v>522</v>
      </c>
      <c r="D16" s="50"/>
      <c r="E16" s="97" t="s">
        <v>523</v>
      </c>
      <c r="F16" s="50"/>
      <c r="G16" s="97" t="s">
        <v>524</v>
      </c>
      <c r="H16" s="99"/>
      <c r="I16" s="97"/>
      <c r="J16" s="100"/>
      <c r="K16" s="97"/>
      <c r="L16" s="97"/>
      <c r="M16" s="98"/>
      <c r="N16" s="84"/>
      <c r="O16" s="84"/>
      <c r="P16" s="84"/>
      <c r="Q16" s="84"/>
      <c r="R16" s="84"/>
      <c r="S16" s="84"/>
      <c r="T16" s="84"/>
      <c r="U16" s="84"/>
      <c r="V16" s="84"/>
      <c r="W16" s="84"/>
      <c r="X16" s="84"/>
      <c r="Y16" s="84"/>
      <c r="Z16" s="84"/>
    </row>
    <row r="17" spans="1:26" ht="15.75" customHeight="1" x14ac:dyDescent="0.25">
      <c r="A17" s="1024"/>
      <c r="B17" s="1024"/>
      <c r="C17" s="96" t="s">
        <v>525</v>
      </c>
      <c r="D17" s="50"/>
      <c r="E17" s="97" t="s">
        <v>527</v>
      </c>
      <c r="F17" s="50"/>
      <c r="G17" s="97"/>
      <c r="H17" s="100"/>
      <c r="I17" s="97"/>
      <c r="J17" s="100"/>
      <c r="K17" s="97"/>
      <c r="L17" s="97"/>
      <c r="M17" s="98"/>
      <c r="N17" s="84"/>
      <c r="O17" s="84"/>
      <c r="P17" s="84"/>
      <c r="Q17" s="84"/>
      <c r="R17" s="84"/>
      <c r="S17" s="84"/>
      <c r="T17" s="84"/>
      <c r="U17" s="84"/>
      <c r="V17" s="84"/>
      <c r="W17" s="84"/>
      <c r="X17" s="84"/>
      <c r="Y17" s="84"/>
      <c r="Z17" s="84"/>
    </row>
    <row r="18" spans="1:26" ht="15.75" customHeight="1" x14ac:dyDescent="0.25">
      <c r="A18" s="1024"/>
      <c r="B18" s="1024"/>
      <c r="C18" s="96" t="s">
        <v>528</v>
      </c>
      <c r="D18" s="50"/>
      <c r="E18" s="97" t="s">
        <v>529</v>
      </c>
      <c r="F18" s="86"/>
      <c r="G18" s="86"/>
      <c r="H18" s="86"/>
      <c r="I18" s="86"/>
      <c r="J18" s="86"/>
      <c r="K18" s="86"/>
      <c r="L18" s="86"/>
      <c r="M18" s="102"/>
      <c r="N18" s="84"/>
      <c r="O18" s="84"/>
      <c r="P18" s="84"/>
      <c r="Q18" s="84"/>
      <c r="R18" s="84"/>
      <c r="S18" s="84"/>
      <c r="T18" s="84"/>
      <c r="U18" s="84"/>
      <c r="V18" s="84"/>
      <c r="W18" s="84"/>
      <c r="X18" s="84"/>
      <c r="Y18" s="84"/>
      <c r="Z18" s="84"/>
    </row>
    <row r="19" spans="1:26" ht="9.75" customHeight="1" x14ac:dyDescent="0.25">
      <c r="A19" s="1024"/>
      <c r="B19" s="1025"/>
      <c r="C19" s="103"/>
      <c r="D19" s="104"/>
      <c r="E19" s="104"/>
      <c r="F19" s="104"/>
      <c r="G19" s="104"/>
      <c r="H19" s="104"/>
      <c r="I19" s="104"/>
      <c r="J19" s="104"/>
      <c r="K19" s="104"/>
      <c r="L19" s="104"/>
      <c r="M19" s="105"/>
      <c r="N19" s="84"/>
      <c r="O19" s="84"/>
      <c r="P19" s="84"/>
      <c r="Q19" s="84"/>
      <c r="R19" s="84"/>
      <c r="S19" s="84"/>
      <c r="T19" s="84"/>
      <c r="U19" s="84"/>
      <c r="V19" s="84"/>
      <c r="W19" s="84"/>
      <c r="X19" s="84"/>
      <c r="Y19" s="84"/>
      <c r="Z19" s="84"/>
    </row>
    <row r="20" spans="1:26" ht="15.75" customHeight="1" x14ac:dyDescent="0.25">
      <c r="A20" s="1024"/>
      <c r="B20" s="1149" t="s">
        <v>530</v>
      </c>
      <c r="C20" s="106"/>
      <c r="D20" s="94"/>
      <c r="E20" s="94"/>
      <c r="F20" s="94"/>
      <c r="G20" s="94"/>
      <c r="H20" s="94"/>
      <c r="I20" s="94"/>
      <c r="J20" s="94"/>
      <c r="K20" s="94"/>
      <c r="L20" s="81"/>
      <c r="M20" s="82"/>
      <c r="N20" s="84"/>
      <c r="O20" s="84"/>
      <c r="P20" s="84"/>
      <c r="Q20" s="84"/>
      <c r="R20" s="84"/>
      <c r="S20" s="84"/>
      <c r="T20" s="84"/>
      <c r="U20" s="84"/>
      <c r="V20" s="84"/>
      <c r="W20" s="84"/>
      <c r="X20" s="84"/>
      <c r="Y20" s="84"/>
      <c r="Z20" s="84"/>
    </row>
    <row r="21" spans="1:26" ht="15.75" customHeight="1" x14ac:dyDescent="0.25">
      <c r="A21" s="1024"/>
      <c r="B21" s="1024"/>
      <c r="C21" s="96" t="s">
        <v>531</v>
      </c>
      <c r="D21" s="99"/>
      <c r="E21" s="107"/>
      <c r="F21" s="97" t="s">
        <v>532</v>
      </c>
      <c r="G21" s="50"/>
      <c r="H21" s="107"/>
      <c r="I21" s="97" t="s">
        <v>533</v>
      </c>
      <c r="J21" s="50"/>
      <c r="K21" s="107"/>
      <c r="L21" s="84"/>
      <c r="M21" s="85"/>
      <c r="N21" s="84"/>
      <c r="O21" s="84"/>
      <c r="P21" s="84"/>
      <c r="Q21" s="84"/>
      <c r="R21" s="84"/>
      <c r="S21" s="84"/>
      <c r="T21" s="84"/>
      <c r="U21" s="84"/>
      <c r="V21" s="84"/>
      <c r="W21" s="84"/>
      <c r="X21" s="84"/>
      <c r="Y21" s="84"/>
      <c r="Z21" s="84"/>
    </row>
    <row r="22" spans="1:26" ht="15.75" customHeight="1" x14ac:dyDescent="0.25">
      <c r="A22" s="1024"/>
      <c r="B22" s="1024"/>
      <c r="C22" s="96" t="s">
        <v>534</v>
      </c>
      <c r="D22" s="108"/>
      <c r="E22" s="84"/>
      <c r="F22" s="97" t="s">
        <v>535</v>
      </c>
      <c r="G22" s="99" t="s">
        <v>697</v>
      </c>
      <c r="H22" s="84"/>
      <c r="I22" s="109"/>
      <c r="J22" s="84"/>
      <c r="K22" s="83"/>
      <c r="L22" s="84"/>
      <c r="M22" s="85"/>
      <c r="N22" s="84"/>
      <c r="O22" s="84"/>
      <c r="P22" s="84"/>
      <c r="Q22" s="84"/>
      <c r="R22" s="84"/>
      <c r="S22" s="84"/>
      <c r="T22" s="84"/>
      <c r="U22" s="84"/>
      <c r="V22" s="84"/>
      <c r="W22" s="84"/>
      <c r="X22" s="84"/>
      <c r="Y22" s="84"/>
      <c r="Z22" s="84"/>
    </row>
    <row r="23" spans="1:26" ht="15.75" customHeight="1" x14ac:dyDescent="0.25">
      <c r="A23" s="1024"/>
      <c r="B23" s="1024"/>
      <c r="C23" s="110"/>
      <c r="D23" s="111"/>
      <c r="E23" s="111"/>
      <c r="F23" s="111"/>
      <c r="G23" s="111"/>
      <c r="H23" s="111"/>
      <c r="I23" s="111"/>
      <c r="J23" s="111"/>
      <c r="K23" s="111"/>
      <c r="L23" s="87"/>
      <c r="M23" s="88"/>
      <c r="N23" s="84"/>
      <c r="O23" s="84"/>
      <c r="P23" s="84"/>
      <c r="Q23" s="84"/>
      <c r="R23" s="84"/>
      <c r="S23" s="84"/>
      <c r="T23" s="84"/>
      <c r="U23" s="84"/>
      <c r="V23" s="84"/>
      <c r="W23" s="84"/>
      <c r="X23" s="84"/>
      <c r="Y23" s="84"/>
      <c r="Z23" s="84"/>
    </row>
    <row r="24" spans="1:26" ht="15.75" customHeight="1" x14ac:dyDescent="0.25">
      <c r="A24" s="1024"/>
      <c r="B24" s="264" t="s">
        <v>536</v>
      </c>
      <c r="C24" s="113"/>
      <c r="D24" s="114"/>
      <c r="E24" s="114"/>
      <c r="F24" s="114"/>
      <c r="G24" s="114"/>
      <c r="H24" s="114"/>
      <c r="I24" s="114"/>
      <c r="J24" s="114"/>
      <c r="K24" s="114"/>
      <c r="L24" s="114"/>
      <c r="M24" s="115"/>
      <c r="N24" s="84"/>
      <c r="O24" s="84"/>
      <c r="P24" s="84"/>
      <c r="Q24" s="84"/>
      <c r="R24" s="84"/>
      <c r="S24" s="84"/>
      <c r="T24" s="84"/>
      <c r="U24" s="84"/>
      <c r="V24" s="84"/>
      <c r="W24" s="84"/>
      <c r="X24" s="84"/>
      <c r="Y24" s="84"/>
      <c r="Z24" s="84"/>
    </row>
    <row r="25" spans="1:26" ht="15.75" customHeight="1" x14ac:dyDescent="0.25">
      <c r="A25" s="1024"/>
      <c r="B25" s="112"/>
      <c r="C25" s="116" t="s">
        <v>537</v>
      </c>
      <c r="D25" s="424">
        <v>1148063</v>
      </c>
      <c r="E25" s="107"/>
      <c r="F25" s="117" t="s">
        <v>538</v>
      </c>
      <c r="G25" s="425">
        <v>43466</v>
      </c>
      <c r="H25" s="107"/>
      <c r="I25" s="117" t="s">
        <v>539</v>
      </c>
      <c r="J25" s="1006" t="s">
        <v>806</v>
      </c>
      <c r="K25" s="967"/>
      <c r="L25" s="963"/>
      <c r="M25" s="118"/>
      <c r="N25" s="84"/>
      <c r="O25" s="84"/>
      <c r="P25" s="84"/>
      <c r="Q25" s="84"/>
      <c r="R25" s="84"/>
      <c r="S25" s="84"/>
      <c r="T25" s="84"/>
      <c r="U25" s="84"/>
      <c r="V25" s="84"/>
      <c r="W25" s="84"/>
      <c r="X25" s="84"/>
      <c r="Y25" s="84"/>
      <c r="Z25" s="84"/>
    </row>
    <row r="26" spans="1:26" ht="15.75" customHeight="1" x14ac:dyDescent="0.25">
      <c r="A26" s="1024"/>
      <c r="B26" s="70"/>
      <c r="C26" s="103"/>
      <c r="D26" s="104"/>
      <c r="E26" s="104"/>
      <c r="F26" s="104"/>
      <c r="G26" s="104"/>
      <c r="H26" s="104"/>
      <c r="I26" s="104"/>
      <c r="J26" s="104"/>
      <c r="K26" s="104"/>
      <c r="L26" s="104"/>
      <c r="M26" s="105"/>
      <c r="N26" s="84"/>
      <c r="O26" s="84"/>
      <c r="P26" s="84"/>
      <c r="Q26" s="84"/>
      <c r="R26" s="84"/>
      <c r="S26" s="84"/>
      <c r="T26" s="84"/>
      <c r="U26" s="84"/>
      <c r="V26" s="84"/>
      <c r="W26" s="84"/>
      <c r="X26" s="84"/>
      <c r="Y26" s="84"/>
      <c r="Z26" s="84"/>
    </row>
    <row r="27" spans="1:26" ht="15.75" customHeight="1" x14ac:dyDescent="0.25">
      <c r="A27" s="1024"/>
      <c r="B27" s="1150" t="s">
        <v>540</v>
      </c>
      <c r="C27" s="119"/>
      <c r="D27" s="120"/>
      <c r="E27" s="120"/>
      <c r="F27" s="120"/>
      <c r="G27" s="120"/>
      <c r="H27" s="120"/>
      <c r="I27" s="120"/>
      <c r="J27" s="120"/>
      <c r="K27" s="120"/>
      <c r="L27" s="84"/>
      <c r="M27" s="85"/>
      <c r="N27" s="84"/>
      <c r="O27" s="84"/>
      <c r="P27" s="84"/>
      <c r="Q27" s="84"/>
      <c r="R27" s="84"/>
      <c r="S27" s="84"/>
      <c r="T27" s="84"/>
      <c r="U27" s="84"/>
      <c r="V27" s="84"/>
      <c r="W27" s="84"/>
      <c r="X27" s="84"/>
      <c r="Y27" s="84"/>
      <c r="Z27" s="84"/>
    </row>
    <row r="28" spans="1:26" ht="15.75" customHeight="1" x14ac:dyDescent="0.25">
      <c r="A28" s="1024"/>
      <c r="B28" s="1024"/>
      <c r="C28" s="121" t="s">
        <v>541</v>
      </c>
      <c r="D28" s="122" t="s">
        <v>632</v>
      </c>
      <c r="E28" s="123"/>
      <c r="F28" s="107" t="s">
        <v>542</v>
      </c>
      <c r="G28" s="122" t="s">
        <v>601</v>
      </c>
      <c r="H28" s="123"/>
      <c r="I28" s="117"/>
      <c r="J28" s="123"/>
      <c r="K28" s="123"/>
      <c r="L28" s="84"/>
      <c r="M28" s="85"/>
      <c r="N28" s="84"/>
      <c r="O28" s="84"/>
      <c r="P28" s="84"/>
      <c r="Q28" s="84"/>
      <c r="R28" s="84"/>
      <c r="S28" s="84"/>
      <c r="T28" s="84"/>
      <c r="U28" s="84"/>
      <c r="V28" s="84"/>
      <c r="W28" s="84"/>
      <c r="X28" s="84"/>
      <c r="Y28" s="84"/>
      <c r="Z28" s="84"/>
    </row>
    <row r="29" spans="1:26" ht="15.75" customHeight="1" x14ac:dyDescent="0.25">
      <c r="A29" s="1024"/>
      <c r="B29" s="1024"/>
      <c r="C29" s="121"/>
      <c r="D29" s="266"/>
      <c r="E29" s="123"/>
      <c r="F29" s="107"/>
      <c r="G29" s="123"/>
      <c r="H29" s="123"/>
      <c r="I29" s="117"/>
      <c r="J29" s="123"/>
      <c r="K29" s="123"/>
      <c r="L29" s="84"/>
      <c r="M29" s="85"/>
      <c r="N29" s="84"/>
      <c r="O29" s="84"/>
      <c r="P29" s="84"/>
      <c r="Q29" s="84"/>
      <c r="R29" s="84"/>
      <c r="S29" s="84"/>
      <c r="T29" s="84"/>
      <c r="U29" s="84"/>
      <c r="V29" s="84"/>
      <c r="W29" s="84"/>
      <c r="X29" s="84"/>
      <c r="Y29" s="84"/>
      <c r="Z29" s="84"/>
    </row>
    <row r="30" spans="1:26" ht="15.75" customHeight="1" x14ac:dyDescent="0.25">
      <c r="A30" s="1024"/>
      <c r="B30" s="264" t="s">
        <v>544</v>
      </c>
      <c r="C30" s="127"/>
      <c r="D30" s="128"/>
      <c r="E30" s="128"/>
      <c r="F30" s="128"/>
      <c r="G30" s="128"/>
      <c r="H30" s="128"/>
      <c r="I30" s="128"/>
      <c r="J30" s="128"/>
      <c r="K30" s="128"/>
      <c r="L30" s="128"/>
      <c r="M30" s="129"/>
      <c r="N30" s="84"/>
      <c r="O30" s="84"/>
      <c r="P30" s="84"/>
      <c r="Q30" s="84"/>
      <c r="R30" s="84"/>
      <c r="S30" s="84"/>
      <c r="T30" s="84"/>
      <c r="U30" s="84"/>
      <c r="V30" s="84"/>
      <c r="W30" s="84"/>
      <c r="X30" s="84"/>
      <c r="Y30" s="84"/>
      <c r="Z30" s="84"/>
    </row>
    <row r="31" spans="1:26" ht="15.75" customHeight="1" x14ac:dyDescent="0.25">
      <c r="A31" s="1024"/>
      <c r="B31" s="112"/>
      <c r="C31" s="96"/>
      <c r="D31" s="107" t="s">
        <v>545</v>
      </c>
      <c r="E31" s="107"/>
      <c r="F31" s="107" t="s">
        <v>546</v>
      </c>
      <c r="G31" s="107"/>
      <c r="H31" s="83" t="s">
        <v>547</v>
      </c>
      <c r="I31" s="83"/>
      <c r="J31" s="83" t="s">
        <v>548</v>
      </c>
      <c r="K31" s="107"/>
      <c r="L31" s="107" t="s">
        <v>549</v>
      </c>
      <c r="M31" s="130"/>
      <c r="N31" s="84"/>
      <c r="O31" s="84"/>
      <c r="P31" s="84"/>
      <c r="Q31" s="84"/>
      <c r="R31" s="84"/>
      <c r="S31" s="84"/>
      <c r="T31" s="84"/>
      <c r="U31" s="84"/>
      <c r="V31" s="84"/>
      <c r="W31" s="84"/>
      <c r="X31" s="84"/>
      <c r="Y31" s="84"/>
      <c r="Z31" s="84"/>
    </row>
    <row r="32" spans="1:26" ht="15.75" customHeight="1" x14ac:dyDescent="0.25">
      <c r="A32" s="1024"/>
      <c r="B32" s="112"/>
      <c r="C32" s="96"/>
      <c r="D32" s="426">
        <v>1154340</v>
      </c>
      <c r="E32" s="283">
        <v>2019</v>
      </c>
      <c r="F32" s="426">
        <v>1117792</v>
      </c>
      <c r="G32" s="283">
        <v>2020</v>
      </c>
      <c r="H32" s="426">
        <v>1147323</v>
      </c>
      <c r="I32" s="283">
        <v>2021</v>
      </c>
      <c r="J32" s="426">
        <v>1153756</v>
      </c>
      <c r="K32" s="283">
        <v>2022</v>
      </c>
      <c r="L32" s="426">
        <v>1160381</v>
      </c>
      <c r="M32" s="285">
        <v>2023</v>
      </c>
      <c r="N32" s="84"/>
      <c r="O32" s="84"/>
      <c r="P32" s="84"/>
      <c r="Q32" s="84"/>
      <c r="R32" s="84"/>
      <c r="S32" s="84"/>
      <c r="T32" s="84"/>
      <c r="U32" s="84"/>
      <c r="V32" s="84"/>
      <c r="W32" s="84"/>
      <c r="X32" s="84"/>
      <c r="Y32" s="84"/>
      <c r="Z32" s="84"/>
    </row>
    <row r="33" spans="1:26" ht="15.75" customHeight="1" x14ac:dyDescent="0.25">
      <c r="A33" s="1024"/>
      <c r="B33" s="112"/>
      <c r="C33" s="96"/>
      <c r="D33" s="286" t="s">
        <v>550</v>
      </c>
      <c r="E33" s="286"/>
      <c r="F33" s="286" t="s">
        <v>551</v>
      </c>
      <c r="G33" s="286"/>
      <c r="H33" s="287" t="s">
        <v>552</v>
      </c>
      <c r="I33" s="287"/>
      <c r="J33" s="287" t="s">
        <v>553</v>
      </c>
      <c r="K33" s="286"/>
      <c r="L33" s="286" t="s">
        <v>554</v>
      </c>
      <c r="M33" s="288"/>
      <c r="N33" s="84"/>
      <c r="O33" s="84"/>
      <c r="P33" s="84"/>
      <c r="Q33" s="84"/>
      <c r="R33" s="84"/>
      <c r="S33" s="84"/>
      <c r="T33" s="84"/>
      <c r="U33" s="84"/>
      <c r="V33" s="84"/>
      <c r="W33" s="84"/>
      <c r="X33" s="84"/>
      <c r="Y33" s="84"/>
      <c r="Z33" s="84"/>
    </row>
    <row r="34" spans="1:26" ht="15.75" customHeight="1" x14ac:dyDescent="0.25">
      <c r="A34" s="1024"/>
      <c r="B34" s="112"/>
      <c r="C34" s="96"/>
      <c r="D34" s="426">
        <v>1167204</v>
      </c>
      <c r="E34" s="283">
        <v>2024</v>
      </c>
      <c r="F34" s="426">
        <v>1193133</v>
      </c>
      <c r="G34" s="283">
        <v>2025</v>
      </c>
      <c r="H34" s="426">
        <v>1200367</v>
      </c>
      <c r="I34" s="283">
        <v>2026</v>
      </c>
      <c r="J34" s="426">
        <v>1207818</v>
      </c>
      <c r="K34" s="283">
        <v>2027</v>
      </c>
      <c r="L34" s="426">
        <v>1215492</v>
      </c>
      <c r="M34" s="285">
        <v>2028</v>
      </c>
      <c r="N34" s="84"/>
      <c r="O34" s="84"/>
      <c r="P34" s="84"/>
      <c r="Q34" s="84"/>
      <c r="R34" s="84"/>
      <c r="S34" s="84"/>
      <c r="T34" s="84"/>
      <c r="U34" s="84"/>
      <c r="V34" s="84"/>
      <c r="W34" s="84"/>
      <c r="X34" s="84"/>
      <c r="Y34" s="84"/>
      <c r="Z34" s="84"/>
    </row>
    <row r="35" spans="1:26" ht="15.75" customHeight="1" x14ac:dyDescent="0.25">
      <c r="A35" s="1024"/>
      <c r="B35" s="112"/>
      <c r="C35" s="96"/>
      <c r="D35" s="286" t="s">
        <v>555</v>
      </c>
      <c r="E35" s="286"/>
      <c r="F35" s="286" t="s">
        <v>556</v>
      </c>
      <c r="G35" s="286"/>
      <c r="H35" s="287" t="s">
        <v>557</v>
      </c>
      <c r="I35" s="287"/>
      <c r="J35" s="287" t="s">
        <v>558</v>
      </c>
      <c r="K35" s="286"/>
      <c r="L35" s="286" t="s">
        <v>559</v>
      </c>
      <c r="M35" s="288"/>
      <c r="N35" s="84"/>
      <c r="O35" s="84"/>
      <c r="P35" s="84"/>
      <c r="Q35" s="84"/>
      <c r="R35" s="84"/>
      <c r="S35" s="84"/>
      <c r="T35" s="84"/>
      <c r="U35" s="84"/>
      <c r="V35" s="84"/>
      <c r="W35" s="84"/>
      <c r="X35" s="84"/>
      <c r="Y35" s="84"/>
      <c r="Z35" s="84"/>
    </row>
    <row r="36" spans="1:26" ht="15.75" customHeight="1" x14ac:dyDescent="0.25">
      <c r="A36" s="1024"/>
      <c r="B36" s="112"/>
      <c r="C36" s="96"/>
      <c r="D36" s="426">
        <v>1223397</v>
      </c>
      <c r="E36" s="283">
        <v>2029</v>
      </c>
      <c r="F36" s="426">
        <v>1231539</v>
      </c>
      <c r="G36" s="283">
        <v>2030</v>
      </c>
      <c r="H36" s="426">
        <v>1239925</v>
      </c>
      <c r="I36" s="283">
        <v>2031</v>
      </c>
      <c r="J36" s="282"/>
      <c r="K36" s="283"/>
      <c r="L36" s="282"/>
      <c r="M36" s="285"/>
      <c r="N36" s="84"/>
      <c r="O36" s="84"/>
      <c r="P36" s="84"/>
      <c r="Q36" s="84"/>
      <c r="R36" s="84"/>
      <c r="S36" s="84"/>
      <c r="T36" s="84"/>
      <c r="U36" s="84"/>
      <c r="V36" s="84"/>
      <c r="W36" s="84"/>
      <c r="X36" s="84"/>
      <c r="Y36" s="84"/>
      <c r="Z36" s="84"/>
    </row>
    <row r="37" spans="1:26" ht="15.75" customHeight="1" x14ac:dyDescent="0.25">
      <c r="A37" s="1024"/>
      <c r="B37" s="112"/>
      <c r="C37" s="96"/>
      <c r="D37" s="289" t="s">
        <v>559</v>
      </c>
      <c r="E37" s="290"/>
      <c r="F37" s="289" t="s">
        <v>560</v>
      </c>
      <c r="G37" s="290"/>
      <c r="H37" s="291"/>
      <c r="I37" s="292"/>
      <c r="J37" s="291"/>
      <c r="K37" s="292"/>
      <c r="L37" s="291"/>
      <c r="M37" s="293"/>
      <c r="N37" s="84"/>
      <c r="O37" s="84"/>
      <c r="P37" s="84"/>
      <c r="Q37" s="84"/>
      <c r="R37" s="84"/>
      <c r="S37" s="84"/>
      <c r="T37" s="84"/>
      <c r="U37" s="84"/>
      <c r="V37" s="84"/>
      <c r="W37" s="84"/>
      <c r="X37" s="84"/>
      <c r="Y37" s="84"/>
      <c r="Z37" s="84"/>
    </row>
    <row r="38" spans="1:26" ht="15.75" customHeight="1" x14ac:dyDescent="0.25">
      <c r="A38" s="1024"/>
      <c r="B38" s="112"/>
      <c r="C38" s="96"/>
      <c r="D38" s="427">
        <v>2019</v>
      </c>
      <c r="E38" s="283"/>
      <c r="F38" s="1139">
        <v>2031</v>
      </c>
      <c r="G38" s="963"/>
      <c r="H38" s="295"/>
      <c r="I38" s="286"/>
      <c r="J38" s="295"/>
      <c r="K38" s="286"/>
      <c r="L38" s="295"/>
      <c r="M38" s="296"/>
      <c r="N38" s="84"/>
      <c r="O38" s="84"/>
      <c r="P38" s="84"/>
      <c r="Q38" s="84"/>
      <c r="R38" s="84"/>
      <c r="S38" s="84"/>
      <c r="T38" s="84"/>
      <c r="U38" s="84"/>
      <c r="V38" s="84"/>
      <c r="W38" s="84"/>
      <c r="X38" s="84"/>
      <c r="Y38" s="84"/>
      <c r="Z38" s="84"/>
    </row>
    <row r="39" spans="1:26" ht="15.75" customHeight="1" x14ac:dyDescent="0.25">
      <c r="A39" s="1024"/>
      <c r="B39" s="70"/>
      <c r="C39" s="139"/>
      <c r="D39" s="87"/>
      <c r="E39" s="87"/>
      <c r="F39" s="87"/>
      <c r="G39" s="87"/>
      <c r="H39" s="1007"/>
      <c r="I39" s="1140"/>
      <c r="J39" s="140"/>
      <c r="K39" s="104"/>
      <c r="L39" s="140"/>
      <c r="M39" s="105"/>
      <c r="N39" s="84"/>
      <c r="O39" s="84"/>
      <c r="P39" s="84"/>
      <c r="Q39" s="84"/>
      <c r="R39" s="84"/>
      <c r="S39" s="84"/>
      <c r="T39" s="84"/>
      <c r="U39" s="84"/>
      <c r="V39" s="84"/>
      <c r="W39" s="84"/>
      <c r="X39" s="84"/>
      <c r="Y39" s="84"/>
      <c r="Z39" s="84"/>
    </row>
    <row r="40" spans="1:26" ht="18" customHeight="1" x14ac:dyDescent="0.25">
      <c r="A40" s="1024"/>
      <c r="B40" s="1150" t="s">
        <v>561</v>
      </c>
      <c r="C40" s="269"/>
      <c r="D40" s="100"/>
      <c r="E40" s="100"/>
      <c r="F40" s="100"/>
      <c r="G40" s="100"/>
      <c r="H40" s="100"/>
      <c r="I40" s="100"/>
      <c r="J40" s="100"/>
      <c r="K40" s="100"/>
      <c r="L40" s="84"/>
      <c r="M40" s="85"/>
      <c r="N40" s="84"/>
      <c r="O40" s="84"/>
      <c r="P40" s="84"/>
      <c r="Q40" s="84"/>
      <c r="R40" s="84"/>
      <c r="S40" s="84"/>
      <c r="T40" s="84"/>
      <c r="U40" s="84"/>
      <c r="V40" s="84"/>
      <c r="W40" s="84"/>
      <c r="X40" s="84"/>
      <c r="Y40" s="84"/>
      <c r="Z40" s="84"/>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84"/>
      <c r="O41" s="84"/>
      <c r="P41" s="84"/>
      <c r="Q41" s="84"/>
      <c r="R41" s="84"/>
      <c r="S41" s="84"/>
      <c r="T41" s="84"/>
      <c r="U41" s="84"/>
      <c r="V41" s="84"/>
      <c r="W41" s="84"/>
      <c r="X41" s="84"/>
      <c r="Y41" s="84"/>
      <c r="Z41" s="84"/>
    </row>
    <row r="42" spans="1:26" ht="15.75" customHeight="1" x14ac:dyDescent="0.25">
      <c r="A42" s="1024"/>
      <c r="B42" s="1024"/>
      <c r="C42" s="141"/>
      <c r="D42" s="145" t="s">
        <v>526</v>
      </c>
      <c r="E42" s="50"/>
      <c r="F42" s="1141"/>
      <c r="G42" s="990"/>
      <c r="H42" s="997"/>
      <c r="I42" s="997"/>
      <c r="J42" s="991"/>
      <c r="K42" s="84"/>
      <c r="L42" s="990"/>
      <c r="M42" s="1012"/>
      <c r="N42" s="84"/>
      <c r="O42" s="84"/>
      <c r="P42" s="84"/>
      <c r="Q42" s="84"/>
      <c r="R42" s="84"/>
      <c r="S42" s="84"/>
      <c r="T42" s="84"/>
      <c r="U42" s="84"/>
      <c r="V42" s="84"/>
      <c r="W42" s="84"/>
      <c r="X42" s="84"/>
      <c r="Y42" s="84"/>
      <c r="Z42" s="84"/>
    </row>
    <row r="43" spans="1:26" ht="15.75" customHeight="1" x14ac:dyDescent="0.25">
      <c r="A43" s="1024"/>
      <c r="B43" s="1025"/>
      <c r="C43" s="146"/>
      <c r="D43" s="87"/>
      <c r="E43" s="87"/>
      <c r="F43" s="87"/>
      <c r="G43" s="87"/>
      <c r="H43" s="87"/>
      <c r="I43" s="87"/>
      <c r="J43" s="87"/>
      <c r="K43" s="87"/>
      <c r="L43" s="84"/>
      <c r="M43" s="85"/>
      <c r="N43" s="84"/>
      <c r="O43" s="84"/>
      <c r="P43" s="84"/>
      <c r="Q43" s="84"/>
      <c r="R43" s="84"/>
      <c r="S43" s="84"/>
      <c r="T43" s="84"/>
      <c r="U43" s="84"/>
      <c r="V43" s="84"/>
      <c r="W43" s="84"/>
      <c r="X43" s="84"/>
      <c r="Y43" s="84"/>
      <c r="Z43" s="84"/>
    </row>
    <row r="44" spans="1:26" ht="141.75" customHeight="1" x14ac:dyDescent="0.25">
      <c r="A44" s="1024"/>
      <c r="B44" s="91" t="s">
        <v>564</v>
      </c>
      <c r="C44" s="1138" t="s">
        <v>807</v>
      </c>
      <c r="D44" s="967"/>
      <c r="E44" s="967"/>
      <c r="F44" s="967"/>
      <c r="G44" s="967"/>
      <c r="H44" s="967"/>
      <c r="I44" s="967"/>
      <c r="J44" s="967"/>
      <c r="K44" s="967"/>
      <c r="L44" s="967"/>
      <c r="M44" s="999"/>
      <c r="N44" s="84"/>
      <c r="O44" s="84"/>
      <c r="P44" s="84"/>
      <c r="Q44" s="84"/>
      <c r="R44" s="84"/>
      <c r="S44" s="84"/>
      <c r="T44" s="84"/>
      <c r="U44" s="84"/>
      <c r="V44" s="84"/>
      <c r="W44" s="84"/>
      <c r="X44" s="84"/>
      <c r="Y44" s="84"/>
      <c r="Z44" s="84"/>
    </row>
    <row r="45" spans="1:26" ht="15.75" customHeight="1" x14ac:dyDescent="0.25">
      <c r="A45" s="1024"/>
      <c r="B45" s="91" t="s">
        <v>566</v>
      </c>
      <c r="C45" s="1013" t="s">
        <v>806</v>
      </c>
      <c r="D45" s="967"/>
      <c r="E45" s="967"/>
      <c r="F45" s="967"/>
      <c r="G45" s="967"/>
      <c r="H45" s="967"/>
      <c r="I45" s="967"/>
      <c r="J45" s="967"/>
      <c r="K45" s="967"/>
      <c r="L45" s="967"/>
      <c r="M45" s="999"/>
      <c r="N45" s="84"/>
      <c r="O45" s="84"/>
      <c r="P45" s="84"/>
      <c r="Q45" s="84"/>
      <c r="R45" s="84"/>
      <c r="S45" s="84"/>
      <c r="T45" s="84"/>
      <c r="U45" s="84"/>
      <c r="V45" s="84"/>
      <c r="W45" s="84"/>
      <c r="X45" s="84"/>
      <c r="Y45" s="84"/>
      <c r="Z45" s="84"/>
    </row>
    <row r="46" spans="1:26" ht="15.75" customHeight="1" x14ac:dyDescent="0.25">
      <c r="A46" s="1024"/>
      <c r="B46" s="91" t="s">
        <v>568</v>
      </c>
      <c r="C46" s="1000" t="s">
        <v>719</v>
      </c>
      <c r="D46" s="967"/>
      <c r="E46" s="967"/>
      <c r="F46" s="967"/>
      <c r="G46" s="967"/>
      <c r="H46" s="967"/>
      <c r="I46" s="967"/>
      <c r="J46" s="967"/>
      <c r="K46" s="967"/>
      <c r="L46" s="967"/>
      <c r="M46" s="999"/>
      <c r="N46" s="84"/>
      <c r="O46" s="84"/>
      <c r="P46" s="84"/>
      <c r="Q46" s="84"/>
      <c r="R46" s="84"/>
      <c r="S46" s="84"/>
      <c r="T46" s="84"/>
      <c r="U46" s="84"/>
      <c r="V46" s="84"/>
      <c r="W46" s="84"/>
      <c r="X46" s="84"/>
      <c r="Y46" s="84"/>
      <c r="Z46" s="84"/>
    </row>
    <row r="47" spans="1:26" ht="15.75" customHeight="1" x14ac:dyDescent="0.25">
      <c r="A47" s="1032"/>
      <c r="B47" s="91" t="s">
        <v>570</v>
      </c>
      <c r="C47" s="1000">
        <v>2018</v>
      </c>
      <c r="D47" s="967"/>
      <c r="E47" s="967"/>
      <c r="F47" s="967"/>
      <c r="G47" s="967"/>
      <c r="H47" s="967"/>
      <c r="I47" s="967"/>
      <c r="J47" s="967"/>
      <c r="K47" s="967"/>
      <c r="L47" s="967"/>
      <c r="M47" s="999"/>
      <c r="N47" s="84"/>
      <c r="O47" s="84"/>
      <c r="P47" s="84"/>
      <c r="Q47" s="84"/>
      <c r="R47" s="84"/>
      <c r="S47" s="84"/>
      <c r="T47" s="84"/>
      <c r="U47" s="84"/>
      <c r="V47" s="84"/>
      <c r="W47" s="84"/>
      <c r="X47" s="84"/>
      <c r="Y47" s="84"/>
      <c r="Z47" s="84"/>
    </row>
    <row r="48" spans="1:26" ht="15.75" customHeight="1" x14ac:dyDescent="0.25">
      <c r="A48" s="1019" t="s">
        <v>572</v>
      </c>
      <c r="B48" s="147" t="s">
        <v>573</v>
      </c>
      <c r="C48" s="1000" t="s">
        <v>300</v>
      </c>
      <c r="D48" s="967"/>
      <c r="E48" s="967"/>
      <c r="F48" s="967"/>
      <c r="G48" s="967"/>
      <c r="H48" s="967"/>
      <c r="I48" s="967"/>
      <c r="J48" s="967"/>
      <c r="K48" s="967"/>
      <c r="L48" s="967"/>
      <c r="M48" s="999"/>
      <c r="N48" s="84"/>
      <c r="O48" s="84"/>
      <c r="P48" s="84"/>
      <c r="Q48" s="84"/>
      <c r="R48" s="84"/>
      <c r="S48" s="84"/>
      <c r="T48" s="84"/>
      <c r="U48" s="84"/>
      <c r="V48" s="84"/>
      <c r="W48" s="84"/>
      <c r="X48" s="84"/>
      <c r="Y48" s="84"/>
      <c r="Z48" s="84"/>
    </row>
    <row r="49" spans="1:26" ht="15.75" customHeight="1" x14ac:dyDescent="0.25">
      <c r="A49" s="1020"/>
      <c r="B49" s="147" t="s">
        <v>575</v>
      </c>
      <c r="C49" s="1000" t="s">
        <v>808</v>
      </c>
      <c r="D49" s="967"/>
      <c r="E49" s="967"/>
      <c r="F49" s="967"/>
      <c r="G49" s="967"/>
      <c r="H49" s="967"/>
      <c r="I49" s="967"/>
      <c r="J49" s="967"/>
      <c r="K49" s="967"/>
      <c r="L49" s="967"/>
      <c r="M49" s="999"/>
      <c r="N49" s="84"/>
      <c r="O49" s="84"/>
      <c r="P49" s="84"/>
      <c r="Q49" s="84"/>
      <c r="R49" s="84"/>
      <c r="S49" s="84"/>
      <c r="T49" s="84"/>
      <c r="U49" s="84"/>
      <c r="V49" s="84"/>
      <c r="W49" s="84"/>
      <c r="X49" s="84"/>
      <c r="Y49" s="84"/>
      <c r="Z49" s="84"/>
    </row>
    <row r="50" spans="1:26" ht="15.75" customHeight="1" x14ac:dyDescent="0.25">
      <c r="A50" s="1020"/>
      <c r="B50" s="147" t="s">
        <v>577</v>
      </c>
      <c r="C50" s="1000" t="s">
        <v>298</v>
      </c>
      <c r="D50" s="967"/>
      <c r="E50" s="967"/>
      <c r="F50" s="967"/>
      <c r="G50" s="967"/>
      <c r="H50" s="967"/>
      <c r="I50" s="967"/>
      <c r="J50" s="967"/>
      <c r="K50" s="967"/>
      <c r="L50" s="967"/>
      <c r="M50" s="999"/>
      <c r="N50" s="84"/>
      <c r="O50" s="84"/>
      <c r="P50" s="84"/>
      <c r="Q50" s="84"/>
      <c r="R50" s="84"/>
      <c r="S50" s="84"/>
      <c r="T50" s="84"/>
      <c r="U50" s="84"/>
      <c r="V50" s="84"/>
      <c r="W50" s="84"/>
      <c r="X50" s="84"/>
      <c r="Y50" s="84"/>
      <c r="Z50" s="84"/>
    </row>
    <row r="51" spans="1:26" ht="15.75" customHeight="1" x14ac:dyDescent="0.25">
      <c r="A51" s="1020"/>
      <c r="B51" s="148" t="s">
        <v>578</v>
      </c>
      <c r="C51" s="1000" t="s">
        <v>299</v>
      </c>
      <c r="D51" s="967"/>
      <c r="E51" s="967"/>
      <c r="F51" s="967"/>
      <c r="G51" s="967"/>
      <c r="H51" s="967"/>
      <c r="I51" s="967"/>
      <c r="J51" s="967"/>
      <c r="K51" s="967"/>
      <c r="L51" s="967"/>
      <c r="M51" s="999"/>
      <c r="N51" s="84"/>
      <c r="O51" s="84"/>
      <c r="P51" s="84"/>
      <c r="Q51" s="84"/>
      <c r="R51" s="84"/>
      <c r="S51" s="84"/>
      <c r="T51" s="84"/>
      <c r="U51" s="84"/>
      <c r="V51" s="84"/>
      <c r="W51" s="84"/>
      <c r="X51" s="84"/>
      <c r="Y51" s="84"/>
      <c r="Z51" s="84"/>
    </row>
    <row r="52" spans="1:26" ht="15.75" customHeight="1" x14ac:dyDescent="0.25">
      <c r="A52" s="1020"/>
      <c r="B52" s="147" t="s">
        <v>580</v>
      </c>
      <c r="C52" s="1147" t="s">
        <v>302</v>
      </c>
      <c r="D52" s="967"/>
      <c r="E52" s="967"/>
      <c r="F52" s="967"/>
      <c r="G52" s="967"/>
      <c r="H52" s="967"/>
      <c r="I52" s="967"/>
      <c r="J52" s="967"/>
      <c r="K52" s="967"/>
      <c r="L52" s="967"/>
      <c r="M52" s="999"/>
      <c r="N52" s="84"/>
      <c r="O52" s="84"/>
      <c r="P52" s="84"/>
      <c r="Q52" s="84"/>
      <c r="R52" s="84"/>
      <c r="S52" s="84"/>
      <c r="T52" s="84"/>
      <c r="U52" s="84"/>
      <c r="V52" s="84"/>
      <c r="W52" s="84"/>
      <c r="X52" s="84"/>
      <c r="Y52" s="84"/>
      <c r="Z52" s="84"/>
    </row>
    <row r="53" spans="1:26" ht="16.5" customHeight="1" x14ac:dyDescent="0.25">
      <c r="A53" s="1021"/>
      <c r="B53" s="147" t="s">
        <v>581</v>
      </c>
      <c r="C53" s="1000" t="s">
        <v>809</v>
      </c>
      <c r="D53" s="967"/>
      <c r="E53" s="967"/>
      <c r="F53" s="967"/>
      <c r="G53" s="967"/>
      <c r="H53" s="967"/>
      <c r="I53" s="967"/>
      <c r="J53" s="967"/>
      <c r="K53" s="967"/>
      <c r="L53" s="967"/>
      <c r="M53" s="999"/>
      <c r="N53" s="84"/>
      <c r="O53" s="84"/>
      <c r="P53" s="84"/>
      <c r="Q53" s="84"/>
      <c r="R53" s="84"/>
      <c r="S53" s="84"/>
      <c r="T53" s="84"/>
      <c r="U53" s="84"/>
      <c r="V53" s="84"/>
      <c r="W53" s="84"/>
      <c r="X53" s="84"/>
      <c r="Y53" s="84"/>
      <c r="Z53" s="84"/>
    </row>
    <row r="54" spans="1:26" ht="15.75" customHeight="1" x14ac:dyDescent="0.25">
      <c r="A54" s="1022" t="s">
        <v>572</v>
      </c>
      <c r="B54" s="147" t="s">
        <v>573</v>
      </c>
      <c r="C54" s="1146" t="s">
        <v>773</v>
      </c>
      <c r="D54" s="967"/>
      <c r="E54" s="967"/>
      <c r="F54" s="967"/>
      <c r="G54" s="967"/>
      <c r="H54" s="967"/>
      <c r="I54" s="967"/>
      <c r="J54" s="967"/>
      <c r="K54" s="967"/>
      <c r="L54" s="967"/>
      <c r="M54" s="999"/>
      <c r="N54" s="84"/>
      <c r="O54" s="84"/>
      <c r="P54" s="84"/>
      <c r="Q54" s="84"/>
      <c r="R54" s="84"/>
      <c r="S54" s="84"/>
      <c r="T54" s="84"/>
      <c r="U54" s="84"/>
      <c r="V54" s="84"/>
      <c r="W54" s="84"/>
      <c r="X54" s="84"/>
      <c r="Y54" s="84"/>
      <c r="Z54" s="84"/>
    </row>
    <row r="55" spans="1:26" ht="30" customHeight="1" x14ac:dyDescent="0.25">
      <c r="A55" s="1020"/>
      <c r="B55" s="147" t="s">
        <v>575</v>
      </c>
      <c r="C55" s="1146" t="s">
        <v>758</v>
      </c>
      <c r="D55" s="967"/>
      <c r="E55" s="967"/>
      <c r="F55" s="967"/>
      <c r="G55" s="967"/>
      <c r="H55" s="967"/>
      <c r="I55" s="967"/>
      <c r="J55" s="967"/>
      <c r="K55" s="967"/>
      <c r="L55" s="967"/>
      <c r="M55" s="999"/>
      <c r="N55" s="84"/>
      <c r="O55" s="84"/>
      <c r="P55" s="84"/>
      <c r="Q55" s="84"/>
      <c r="R55" s="84"/>
      <c r="S55" s="84"/>
      <c r="T55" s="84"/>
      <c r="U55" s="84"/>
      <c r="V55" s="84"/>
      <c r="W55" s="84"/>
      <c r="X55" s="84"/>
      <c r="Y55" s="84"/>
      <c r="Z55" s="84"/>
    </row>
    <row r="56" spans="1:26" ht="30" customHeight="1" x14ac:dyDescent="0.25">
      <c r="A56" s="1144"/>
      <c r="B56" s="147" t="s">
        <v>577</v>
      </c>
      <c r="C56" s="1146" t="s">
        <v>332</v>
      </c>
      <c r="D56" s="967"/>
      <c r="E56" s="967"/>
      <c r="F56" s="967"/>
      <c r="G56" s="967"/>
      <c r="H56" s="967"/>
      <c r="I56" s="967"/>
      <c r="J56" s="967"/>
      <c r="K56" s="967"/>
      <c r="L56" s="967"/>
      <c r="M56" s="999"/>
      <c r="N56" s="84"/>
      <c r="O56" s="84"/>
      <c r="P56" s="84"/>
      <c r="Q56" s="84"/>
      <c r="R56" s="84"/>
      <c r="S56" s="84"/>
      <c r="T56" s="84"/>
      <c r="U56" s="84"/>
      <c r="V56" s="84"/>
      <c r="W56" s="84"/>
      <c r="X56" s="84"/>
      <c r="Y56" s="84"/>
      <c r="Z56" s="84"/>
    </row>
    <row r="57" spans="1:26" ht="16.5" customHeight="1" x14ac:dyDescent="0.25">
      <c r="A57" s="1019" t="s">
        <v>572</v>
      </c>
      <c r="B57" s="148" t="s">
        <v>578</v>
      </c>
      <c r="C57" s="1146" t="s">
        <v>333</v>
      </c>
      <c r="D57" s="967"/>
      <c r="E57" s="967"/>
      <c r="F57" s="967"/>
      <c r="G57" s="967"/>
      <c r="H57" s="967"/>
      <c r="I57" s="967"/>
      <c r="J57" s="967"/>
      <c r="K57" s="967"/>
      <c r="L57" s="967"/>
      <c r="M57" s="999"/>
      <c r="N57" s="84"/>
      <c r="O57" s="84"/>
      <c r="P57" s="84"/>
      <c r="Q57" s="84"/>
      <c r="R57" s="84"/>
      <c r="S57" s="84"/>
      <c r="T57" s="84"/>
      <c r="U57" s="84"/>
      <c r="V57" s="84"/>
      <c r="W57" s="84"/>
      <c r="X57" s="84"/>
      <c r="Y57" s="84"/>
      <c r="Z57" s="84"/>
    </row>
    <row r="58" spans="1:26" ht="15.75" customHeight="1" x14ac:dyDescent="0.25">
      <c r="A58" s="1020"/>
      <c r="B58" s="147" t="s">
        <v>580</v>
      </c>
      <c r="C58" s="1148" t="s">
        <v>810</v>
      </c>
      <c r="D58" s="967"/>
      <c r="E58" s="967"/>
      <c r="F58" s="967"/>
      <c r="G58" s="967"/>
      <c r="H58" s="967"/>
      <c r="I58" s="967"/>
      <c r="J58" s="967"/>
      <c r="K58" s="967"/>
      <c r="L58" s="967"/>
      <c r="M58" s="999"/>
      <c r="N58" s="84"/>
      <c r="O58" s="84"/>
      <c r="P58" s="84"/>
      <c r="Q58" s="84"/>
      <c r="R58" s="84"/>
      <c r="S58" s="84"/>
      <c r="T58" s="84"/>
      <c r="U58" s="84"/>
      <c r="V58" s="84"/>
      <c r="W58" s="84"/>
      <c r="X58" s="84"/>
      <c r="Y58" s="84"/>
      <c r="Z58" s="84"/>
    </row>
    <row r="59" spans="1:26" ht="15.75" customHeight="1" x14ac:dyDescent="0.25">
      <c r="A59" s="1020"/>
      <c r="B59" s="147" t="s">
        <v>581</v>
      </c>
      <c r="C59" s="1146" t="s">
        <v>774</v>
      </c>
      <c r="D59" s="967"/>
      <c r="E59" s="967"/>
      <c r="F59" s="967"/>
      <c r="G59" s="967"/>
      <c r="H59" s="967"/>
      <c r="I59" s="967"/>
      <c r="J59" s="967"/>
      <c r="K59" s="967"/>
      <c r="L59" s="967"/>
      <c r="M59" s="999"/>
      <c r="N59" s="84"/>
      <c r="O59" s="84"/>
      <c r="P59" s="84"/>
      <c r="Q59" s="84"/>
      <c r="R59" s="84"/>
      <c r="S59" s="84"/>
      <c r="T59" s="84"/>
      <c r="U59" s="84"/>
      <c r="V59" s="84"/>
      <c r="W59" s="84"/>
      <c r="X59" s="84"/>
      <c r="Y59" s="84"/>
      <c r="Z59" s="84"/>
    </row>
    <row r="60" spans="1:26" ht="15.75" customHeight="1" x14ac:dyDescent="0.25">
      <c r="A60" s="1020"/>
      <c r="B60" s="147" t="s">
        <v>573</v>
      </c>
      <c r="C60" s="1146" t="s">
        <v>811</v>
      </c>
      <c r="D60" s="967"/>
      <c r="E60" s="967"/>
      <c r="F60" s="967"/>
      <c r="G60" s="967"/>
      <c r="H60" s="967"/>
      <c r="I60" s="967"/>
      <c r="J60" s="967"/>
      <c r="K60" s="967"/>
      <c r="L60" s="967"/>
      <c r="M60" s="999"/>
      <c r="N60" s="84"/>
      <c r="O60" s="84"/>
      <c r="P60" s="84"/>
      <c r="Q60" s="84"/>
      <c r="R60" s="84"/>
      <c r="S60" s="84"/>
      <c r="T60" s="84"/>
      <c r="U60" s="84"/>
      <c r="V60" s="84"/>
      <c r="W60" s="84"/>
      <c r="X60" s="84"/>
      <c r="Y60" s="84"/>
      <c r="Z60" s="84"/>
    </row>
    <row r="61" spans="1:26" ht="15.75" customHeight="1" x14ac:dyDescent="0.25">
      <c r="A61" s="1020"/>
      <c r="B61" s="147" t="s">
        <v>575</v>
      </c>
      <c r="C61" s="1146" t="s">
        <v>812</v>
      </c>
      <c r="D61" s="967"/>
      <c r="E61" s="967"/>
      <c r="F61" s="967"/>
      <c r="G61" s="967"/>
      <c r="H61" s="967"/>
      <c r="I61" s="967"/>
      <c r="J61" s="967"/>
      <c r="K61" s="967"/>
      <c r="L61" s="967"/>
      <c r="M61" s="999"/>
      <c r="N61" s="84"/>
      <c r="O61" s="84"/>
      <c r="P61" s="84"/>
      <c r="Q61" s="84"/>
      <c r="R61" s="84"/>
      <c r="S61" s="84"/>
      <c r="T61" s="84"/>
      <c r="U61" s="84"/>
      <c r="V61" s="84"/>
      <c r="W61" s="84"/>
      <c r="X61" s="84"/>
      <c r="Y61" s="84"/>
      <c r="Z61" s="84"/>
    </row>
    <row r="62" spans="1:26" ht="15.75" customHeight="1" x14ac:dyDescent="0.25">
      <c r="A62" s="1021"/>
      <c r="B62" s="147" t="s">
        <v>577</v>
      </c>
      <c r="C62" s="1146" t="s">
        <v>780</v>
      </c>
      <c r="D62" s="967"/>
      <c r="E62" s="967"/>
      <c r="F62" s="967"/>
      <c r="G62" s="967"/>
      <c r="H62" s="967"/>
      <c r="I62" s="967"/>
      <c r="J62" s="967"/>
      <c r="K62" s="967"/>
      <c r="L62" s="967"/>
      <c r="M62" s="999"/>
      <c r="N62" s="84"/>
      <c r="O62" s="84"/>
      <c r="P62" s="84"/>
      <c r="Q62" s="84"/>
      <c r="R62" s="84"/>
      <c r="S62" s="84"/>
      <c r="T62" s="84"/>
      <c r="U62" s="84"/>
      <c r="V62" s="84"/>
      <c r="W62" s="84"/>
      <c r="X62" s="84"/>
      <c r="Y62" s="84"/>
      <c r="Z62" s="84"/>
    </row>
    <row r="63" spans="1:26" ht="15.75" customHeight="1" x14ac:dyDescent="0.25">
      <c r="A63" s="84"/>
      <c r="B63" s="428"/>
      <c r="C63" s="428"/>
      <c r="D63" s="428"/>
      <c r="E63" s="428"/>
      <c r="F63" s="428"/>
      <c r="G63" s="428"/>
      <c r="H63" s="428"/>
      <c r="I63" s="428"/>
      <c r="J63" s="428"/>
      <c r="K63" s="428"/>
      <c r="L63" s="428"/>
      <c r="M63" s="428"/>
      <c r="N63" s="84"/>
      <c r="O63" s="84"/>
      <c r="P63" s="84"/>
      <c r="Q63" s="84"/>
      <c r="R63" s="84"/>
      <c r="S63" s="84"/>
      <c r="T63" s="84"/>
      <c r="U63" s="84"/>
      <c r="V63" s="84"/>
      <c r="W63" s="84"/>
      <c r="X63" s="84"/>
      <c r="Y63" s="84"/>
      <c r="Z63" s="84"/>
    </row>
    <row r="64" spans="1:26" ht="15.75" customHeight="1" x14ac:dyDescent="0.25">
      <c r="A64" s="84"/>
      <c r="B64" s="429"/>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5.75" customHeight="1" x14ac:dyDescent="0.25">
      <c r="A65" s="84"/>
      <c r="B65" s="429"/>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5.75" customHeight="1" x14ac:dyDescent="0.25">
      <c r="A66" s="84"/>
      <c r="B66" s="429"/>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5.75" customHeight="1" x14ac:dyDescent="0.25">
      <c r="A67" s="84"/>
      <c r="B67" s="429"/>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5.75" customHeight="1" x14ac:dyDescent="0.25">
      <c r="A68" s="84"/>
      <c r="B68" s="429"/>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5.75" customHeight="1" x14ac:dyDescent="0.25">
      <c r="A69" s="84"/>
      <c r="B69" s="429"/>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5.75" customHeight="1" x14ac:dyDescent="0.25">
      <c r="A70" s="84"/>
      <c r="B70" s="429"/>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5.75" customHeight="1" x14ac:dyDescent="0.25">
      <c r="A71" s="84"/>
      <c r="B71" s="429"/>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5.75" customHeight="1" x14ac:dyDescent="0.25">
      <c r="A72" s="84"/>
      <c r="B72" s="429"/>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5.75" customHeight="1" x14ac:dyDescent="0.25">
      <c r="A73" s="84"/>
      <c r="B73" s="429"/>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5.75" customHeight="1" x14ac:dyDescent="0.25">
      <c r="A74" s="84"/>
      <c r="B74" s="429"/>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5.75" customHeight="1" x14ac:dyDescent="0.25">
      <c r="A75" s="84"/>
      <c r="B75" s="429"/>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5.75" customHeight="1" x14ac:dyDescent="0.25">
      <c r="A76" s="84"/>
      <c r="B76" s="429"/>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5.75" customHeight="1" x14ac:dyDescent="0.25">
      <c r="A77" s="84"/>
      <c r="B77" s="429"/>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5.75" customHeight="1" x14ac:dyDescent="0.25">
      <c r="A78" s="84"/>
      <c r="B78" s="429"/>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5.75" customHeight="1" x14ac:dyDescent="0.25">
      <c r="A79" s="84"/>
      <c r="B79" s="429"/>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5.75" customHeight="1" x14ac:dyDescent="0.25">
      <c r="A80" s="84"/>
      <c r="B80" s="429"/>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5.75" customHeight="1" x14ac:dyDescent="0.25">
      <c r="A81" s="84"/>
      <c r="B81" s="429"/>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5.75" customHeight="1" x14ac:dyDescent="0.25">
      <c r="A82" s="84"/>
      <c r="B82" s="429"/>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5.75" customHeight="1" x14ac:dyDescent="0.25">
      <c r="A83" s="84"/>
      <c r="B83" s="429"/>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5.75" customHeight="1" x14ac:dyDescent="0.25">
      <c r="A84" s="84"/>
      <c r="B84" s="429"/>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5.75" customHeight="1" x14ac:dyDescent="0.25">
      <c r="A85" s="84"/>
      <c r="B85" s="429"/>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5.75" customHeight="1" x14ac:dyDescent="0.25">
      <c r="A86" s="84"/>
      <c r="B86" s="429"/>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5.75" customHeight="1" x14ac:dyDescent="0.25">
      <c r="A87" s="84"/>
      <c r="B87" s="429"/>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5.75" customHeight="1" x14ac:dyDescent="0.25">
      <c r="A88" s="84"/>
      <c r="B88" s="429"/>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5.75" customHeight="1" x14ac:dyDescent="0.25">
      <c r="A89" s="84"/>
      <c r="B89" s="429"/>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5.75" customHeight="1" x14ac:dyDescent="0.25">
      <c r="A90" s="84"/>
      <c r="B90" s="429"/>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5.75" customHeight="1" x14ac:dyDescent="0.25">
      <c r="A91" s="84"/>
      <c r="B91" s="429"/>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5.75" customHeight="1" x14ac:dyDescent="0.25">
      <c r="A92" s="84"/>
      <c r="B92" s="429"/>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5.75" customHeight="1" x14ac:dyDescent="0.25">
      <c r="A93" s="84"/>
      <c r="B93" s="429"/>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5.75" customHeight="1" x14ac:dyDescent="0.25">
      <c r="A94" s="84"/>
      <c r="B94" s="429"/>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5.75" customHeight="1" x14ac:dyDescent="0.25">
      <c r="A95" s="84"/>
      <c r="B95" s="429"/>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5.75" customHeight="1" x14ac:dyDescent="0.25">
      <c r="A96" s="84"/>
      <c r="B96" s="429"/>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5.75" customHeight="1" x14ac:dyDescent="0.25">
      <c r="A97" s="84"/>
      <c r="B97" s="429"/>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5.75" customHeight="1" x14ac:dyDescent="0.25">
      <c r="A98" s="84"/>
      <c r="B98" s="429"/>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5.75" customHeight="1" x14ac:dyDescent="0.25">
      <c r="A99" s="84"/>
      <c r="B99" s="429"/>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5.75" customHeight="1" x14ac:dyDescent="0.25">
      <c r="A100" s="84"/>
      <c r="B100" s="429"/>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5.75" customHeight="1" x14ac:dyDescent="0.25">
      <c r="A101" s="84"/>
      <c r="B101" s="429"/>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5.75" customHeight="1" x14ac:dyDescent="0.25">
      <c r="A102" s="84"/>
      <c r="B102" s="429"/>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5.75" customHeight="1" x14ac:dyDescent="0.25">
      <c r="A103" s="84"/>
      <c r="B103" s="429"/>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5.75" customHeight="1" x14ac:dyDescent="0.25">
      <c r="A104" s="84"/>
      <c r="B104" s="429"/>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5.75" customHeight="1" x14ac:dyDescent="0.25">
      <c r="A105" s="84"/>
      <c r="B105" s="429"/>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5.75" customHeight="1" x14ac:dyDescent="0.25">
      <c r="A106" s="84"/>
      <c r="B106" s="429"/>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5.75" customHeight="1" x14ac:dyDescent="0.25">
      <c r="A107" s="84"/>
      <c r="B107" s="429"/>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5.75" customHeight="1" x14ac:dyDescent="0.25">
      <c r="A108" s="84"/>
      <c r="B108" s="429"/>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5.75" customHeight="1" x14ac:dyDescent="0.25">
      <c r="A109" s="84"/>
      <c r="B109" s="429"/>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5.75" customHeight="1" x14ac:dyDescent="0.25">
      <c r="A110" s="84"/>
      <c r="B110" s="429"/>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5.75" customHeight="1" x14ac:dyDescent="0.25">
      <c r="A111" s="84"/>
      <c r="B111" s="429"/>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5.75" customHeight="1" x14ac:dyDescent="0.25">
      <c r="A112" s="84"/>
      <c r="B112" s="429"/>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5.75" customHeight="1" x14ac:dyDescent="0.25">
      <c r="A113" s="84"/>
      <c r="B113" s="429"/>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5.75" customHeight="1" x14ac:dyDescent="0.25">
      <c r="A114" s="84"/>
      <c r="B114" s="429"/>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5.75" customHeight="1" x14ac:dyDescent="0.25">
      <c r="A115" s="84"/>
      <c r="B115" s="429"/>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5.75" customHeight="1" x14ac:dyDescent="0.25">
      <c r="A116" s="84"/>
      <c r="B116" s="429"/>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5.75" customHeight="1" x14ac:dyDescent="0.25">
      <c r="A117" s="84"/>
      <c r="B117" s="429"/>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5.75" customHeight="1" x14ac:dyDescent="0.25">
      <c r="A118" s="84"/>
      <c r="B118" s="429"/>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5.75" customHeight="1" x14ac:dyDescent="0.25">
      <c r="A119" s="84"/>
      <c r="B119" s="429"/>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5.75" customHeight="1" x14ac:dyDescent="0.25">
      <c r="A120" s="84"/>
      <c r="B120" s="429"/>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5.75" customHeight="1" x14ac:dyDescent="0.25">
      <c r="A121" s="84"/>
      <c r="B121" s="429"/>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5.75" customHeight="1" x14ac:dyDescent="0.25">
      <c r="A122" s="84"/>
      <c r="B122" s="429"/>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5.75" customHeight="1" x14ac:dyDescent="0.25">
      <c r="A123" s="84"/>
      <c r="B123" s="429"/>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5.75" customHeight="1" x14ac:dyDescent="0.25">
      <c r="A124" s="84"/>
      <c r="B124" s="429"/>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5.75" customHeight="1" x14ac:dyDescent="0.25">
      <c r="A125" s="84"/>
      <c r="B125" s="429"/>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5.75" customHeight="1" x14ac:dyDescent="0.25">
      <c r="A126" s="84"/>
      <c r="B126" s="429"/>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5.75" customHeight="1" x14ac:dyDescent="0.25">
      <c r="A127" s="84"/>
      <c r="B127" s="429"/>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5.75" customHeight="1" x14ac:dyDescent="0.25">
      <c r="A128" s="84"/>
      <c r="B128" s="429"/>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5.75" customHeight="1" x14ac:dyDescent="0.25">
      <c r="A129" s="84"/>
      <c r="B129" s="429"/>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5.75" customHeight="1" x14ac:dyDescent="0.25">
      <c r="A130" s="84"/>
      <c r="B130" s="429"/>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5.75" customHeight="1" x14ac:dyDescent="0.25">
      <c r="A131" s="84"/>
      <c r="B131" s="429"/>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5.75" customHeight="1" x14ac:dyDescent="0.25">
      <c r="A132" s="84"/>
      <c r="B132" s="429"/>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5.75" customHeight="1" x14ac:dyDescent="0.25">
      <c r="A133" s="84"/>
      <c r="B133" s="429"/>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5.75" customHeight="1" x14ac:dyDescent="0.25">
      <c r="A134" s="84"/>
      <c r="B134" s="429"/>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5.75" customHeight="1" x14ac:dyDescent="0.25">
      <c r="A135" s="84"/>
      <c r="B135" s="429"/>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5.75" customHeight="1" x14ac:dyDescent="0.25">
      <c r="A136" s="84"/>
      <c r="B136" s="429"/>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5.75" customHeight="1" x14ac:dyDescent="0.25">
      <c r="A137" s="84"/>
      <c r="B137" s="429"/>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5.75" customHeight="1" x14ac:dyDescent="0.25">
      <c r="A138" s="84"/>
      <c r="B138" s="429"/>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5.75" customHeight="1" x14ac:dyDescent="0.25">
      <c r="A139" s="84"/>
      <c r="B139" s="429"/>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5.75" customHeight="1" x14ac:dyDescent="0.25">
      <c r="A140" s="84"/>
      <c r="B140" s="429"/>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5.75" customHeight="1" x14ac:dyDescent="0.25">
      <c r="A141" s="84"/>
      <c r="B141" s="429"/>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5.75" customHeight="1" x14ac:dyDescent="0.25">
      <c r="A142" s="84"/>
      <c r="B142" s="429"/>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5.75" customHeight="1" x14ac:dyDescent="0.25">
      <c r="A143" s="84"/>
      <c r="B143" s="429"/>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5.75" customHeight="1" x14ac:dyDescent="0.25">
      <c r="A144" s="84"/>
      <c r="B144" s="429"/>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5.75" customHeight="1" x14ac:dyDescent="0.25">
      <c r="A145" s="84"/>
      <c r="B145" s="429"/>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5.75" customHeight="1" x14ac:dyDescent="0.25">
      <c r="A146" s="84"/>
      <c r="B146" s="429"/>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5.75" customHeight="1" x14ac:dyDescent="0.25">
      <c r="A147" s="84"/>
      <c r="B147" s="429"/>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5.75" customHeight="1" x14ac:dyDescent="0.25">
      <c r="A148" s="84"/>
      <c r="B148" s="429"/>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5.75" customHeight="1" x14ac:dyDescent="0.25">
      <c r="A149" s="84"/>
      <c r="B149" s="429"/>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5.75" customHeight="1" x14ac:dyDescent="0.25">
      <c r="A150" s="84"/>
      <c r="B150" s="429"/>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5.75" customHeight="1" x14ac:dyDescent="0.25">
      <c r="A151" s="84"/>
      <c r="B151" s="429"/>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5.75" customHeight="1" x14ac:dyDescent="0.25">
      <c r="A152" s="84"/>
      <c r="B152" s="429"/>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5.75" customHeight="1" x14ac:dyDescent="0.25">
      <c r="A153" s="84"/>
      <c r="B153" s="429"/>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5.75" customHeight="1" x14ac:dyDescent="0.25">
      <c r="A154" s="84"/>
      <c r="B154" s="429"/>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5.75" customHeight="1" x14ac:dyDescent="0.25">
      <c r="A155" s="84"/>
      <c r="B155" s="429"/>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5.75" customHeight="1" x14ac:dyDescent="0.25">
      <c r="A156" s="84"/>
      <c r="B156" s="429"/>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5.75" customHeight="1" x14ac:dyDescent="0.25">
      <c r="A157" s="84"/>
      <c r="B157" s="429"/>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5.75" customHeight="1" x14ac:dyDescent="0.25">
      <c r="A158" s="84"/>
      <c r="B158" s="429"/>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5.75" customHeight="1" x14ac:dyDescent="0.25">
      <c r="A159" s="84"/>
      <c r="B159" s="429"/>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5.75" customHeight="1" x14ac:dyDescent="0.25">
      <c r="A160" s="84"/>
      <c r="B160" s="429"/>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5.75" customHeight="1" x14ac:dyDescent="0.25">
      <c r="A161" s="84"/>
      <c r="B161" s="429"/>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5.75" customHeight="1" x14ac:dyDescent="0.25">
      <c r="A162" s="84"/>
      <c r="B162" s="429"/>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5.75" customHeight="1" x14ac:dyDescent="0.25">
      <c r="A163" s="84"/>
      <c r="B163" s="429"/>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5.75" customHeight="1" x14ac:dyDescent="0.25">
      <c r="A164" s="84"/>
      <c r="B164" s="429"/>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5.75" customHeight="1" x14ac:dyDescent="0.25">
      <c r="A165" s="84"/>
      <c r="B165" s="429"/>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5.75" customHeight="1" x14ac:dyDescent="0.25">
      <c r="A166" s="84"/>
      <c r="B166" s="429"/>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5.75" customHeight="1" x14ac:dyDescent="0.25">
      <c r="A167" s="84"/>
      <c r="B167" s="429"/>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5.75" customHeight="1" x14ac:dyDescent="0.25">
      <c r="A168" s="84"/>
      <c r="B168" s="429"/>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5.75" customHeight="1" x14ac:dyDescent="0.25">
      <c r="A169" s="84"/>
      <c r="B169" s="429"/>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5.75" customHeight="1" x14ac:dyDescent="0.25">
      <c r="A170" s="84"/>
      <c r="B170" s="429"/>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5.75" customHeight="1" x14ac:dyDescent="0.25">
      <c r="A171" s="84"/>
      <c r="B171" s="429"/>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5.75" customHeight="1" x14ac:dyDescent="0.25">
      <c r="A172" s="84"/>
      <c r="B172" s="429"/>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5.75" customHeight="1" x14ac:dyDescent="0.25">
      <c r="A173" s="84"/>
      <c r="B173" s="429"/>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5.75" customHeight="1" x14ac:dyDescent="0.25">
      <c r="A174" s="84"/>
      <c r="B174" s="429"/>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5.75" customHeight="1" x14ac:dyDescent="0.25">
      <c r="A175" s="84"/>
      <c r="B175" s="429"/>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5.75" customHeight="1" x14ac:dyDescent="0.25">
      <c r="A176" s="84"/>
      <c r="B176" s="429"/>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5.75" customHeight="1" x14ac:dyDescent="0.25">
      <c r="A177" s="84"/>
      <c r="B177" s="429"/>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5.75" customHeight="1" x14ac:dyDescent="0.25">
      <c r="A178" s="84"/>
      <c r="B178" s="429"/>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5.75" customHeight="1" x14ac:dyDescent="0.25">
      <c r="A179" s="84"/>
      <c r="B179" s="429"/>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5.75" customHeight="1" x14ac:dyDescent="0.25">
      <c r="A180" s="84"/>
      <c r="B180" s="429"/>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5.75" customHeight="1" x14ac:dyDescent="0.25">
      <c r="A181" s="84"/>
      <c r="B181" s="429"/>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5.75" customHeight="1" x14ac:dyDescent="0.25">
      <c r="A182" s="84"/>
      <c r="B182" s="429"/>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5.75" customHeight="1" x14ac:dyDescent="0.25">
      <c r="A183" s="84"/>
      <c r="B183" s="429"/>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5.75" customHeight="1" x14ac:dyDescent="0.25">
      <c r="A184" s="84"/>
      <c r="B184" s="429"/>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5.75" customHeight="1" x14ac:dyDescent="0.25">
      <c r="A185" s="84"/>
      <c r="B185" s="429"/>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5.75" customHeight="1" x14ac:dyDescent="0.25">
      <c r="A186" s="84"/>
      <c r="B186" s="429"/>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5.75" customHeight="1" x14ac:dyDescent="0.25">
      <c r="A187" s="84"/>
      <c r="B187" s="429"/>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5.75" customHeight="1" x14ac:dyDescent="0.25">
      <c r="A188" s="84"/>
      <c r="B188" s="429"/>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5.75" customHeight="1" x14ac:dyDescent="0.25">
      <c r="A189" s="84"/>
      <c r="B189" s="429"/>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5.75" customHeight="1" x14ac:dyDescent="0.25">
      <c r="A190" s="84"/>
      <c r="B190" s="429"/>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5.75" customHeight="1" x14ac:dyDescent="0.25">
      <c r="A191" s="84"/>
      <c r="B191" s="429"/>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5.75" customHeight="1" x14ac:dyDescent="0.25">
      <c r="A192" s="84"/>
      <c r="B192" s="429"/>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5.75" customHeight="1" x14ac:dyDescent="0.25">
      <c r="A193" s="84"/>
      <c r="B193" s="429"/>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5.75" customHeight="1" x14ac:dyDescent="0.25">
      <c r="A194" s="84"/>
      <c r="B194" s="429"/>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5.75" customHeight="1" x14ac:dyDescent="0.25">
      <c r="A195" s="84"/>
      <c r="B195" s="429"/>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5.75" customHeight="1" x14ac:dyDescent="0.25">
      <c r="A196" s="84"/>
      <c r="B196" s="429"/>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5.75" customHeight="1" x14ac:dyDescent="0.25">
      <c r="A197" s="84"/>
      <c r="B197" s="429"/>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5.75" customHeight="1" x14ac:dyDescent="0.25">
      <c r="A198" s="84"/>
      <c r="B198" s="429"/>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5.75" customHeight="1" x14ac:dyDescent="0.25">
      <c r="A199" s="84"/>
      <c r="B199" s="429"/>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5.75" customHeight="1" x14ac:dyDescent="0.25">
      <c r="A200" s="84"/>
      <c r="B200" s="429"/>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5.75" customHeight="1" x14ac:dyDescent="0.25">
      <c r="A201" s="84"/>
      <c r="B201" s="429"/>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5.75" customHeight="1" x14ac:dyDescent="0.25">
      <c r="A202" s="84"/>
      <c r="B202" s="429"/>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5.75" customHeight="1" x14ac:dyDescent="0.25">
      <c r="A203" s="84"/>
      <c r="B203" s="429"/>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5.75" customHeight="1" x14ac:dyDescent="0.25">
      <c r="A204" s="84"/>
      <c r="B204" s="429"/>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5.75" customHeight="1" x14ac:dyDescent="0.25">
      <c r="A205" s="84"/>
      <c r="B205" s="429"/>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5.75" customHeight="1" x14ac:dyDescent="0.25">
      <c r="A206" s="84"/>
      <c r="B206" s="429"/>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5.75" customHeight="1" x14ac:dyDescent="0.25">
      <c r="A207" s="84"/>
      <c r="B207" s="429"/>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5.75" customHeight="1" x14ac:dyDescent="0.25">
      <c r="A208" s="84"/>
      <c r="B208" s="429"/>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5.75" customHeight="1" x14ac:dyDescent="0.25">
      <c r="A209" s="84"/>
      <c r="B209" s="429"/>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5.75" customHeight="1" x14ac:dyDescent="0.25">
      <c r="A210" s="84"/>
      <c r="B210" s="429"/>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5.75" customHeight="1" x14ac:dyDescent="0.25">
      <c r="A211" s="84"/>
      <c r="B211" s="429"/>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5.75" customHeight="1" x14ac:dyDescent="0.25">
      <c r="A212" s="84"/>
      <c r="B212" s="429"/>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5.75" customHeight="1" x14ac:dyDescent="0.25">
      <c r="A213" s="84"/>
      <c r="B213" s="429"/>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5.75" customHeight="1" x14ac:dyDescent="0.25">
      <c r="A214" s="84"/>
      <c r="B214" s="429"/>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5.75" customHeight="1" x14ac:dyDescent="0.25">
      <c r="A215" s="84"/>
      <c r="B215" s="429"/>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5.75" customHeight="1" x14ac:dyDescent="0.25">
      <c r="A216" s="84"/>
      <c r="B216" s="429"/>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5.75" customHeight="1" x14ac:dyDescent="0.25">
      <c r="A217" s="84"/>
      <c r="B217" s="429"/>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5.75" customHeight="1" x14ac:dyDescent="0.25">
      <c r="A218" s="84"/>
      <c r="B218" s="429"/>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5.75" customHeight="1" x14ac:dyDescent="0.25">
      <c r="A219" s="84"/>
      <c r="B219" s="429"/>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5.75" customHeight="1" x14ac:dyDescent="0.25">
      <c r="A220" s="84"/>
      <c r="B220" s="429"/>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5.75" customHeight="1" x14ac:dyDescent="0.25">
      <c r="A221" s="84"/>
      <c r="B221" s="429"/>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5.75" customHeight="1" x14ac:dyDescent="0.25">
      <c r="A222" s="84"/>
      <c r="B222" s="429"/>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5.75" customHeight="1" x14ac:dyDescent="0.25">
      <c r="A223" s="84"/>
      <c r="B223" s="429"/>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5.75" customHeight="1" x14ac:dyDescent="0.25">
      <c r="A224" s="84"/>
      <c r="B224" s="429"/>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5.75" customHeight="1" x14ac:dyDescent="0.25">
      <c r="A225" s="84"/>
      <c r="B225" s="429"/>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5.75" customHeight="1" x14ac:dyDescent="0.25">
      <c r="A226" s="84"/>
      <c r="B226" s="429"/>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5.75" customHeight="1" x14ac:dyDescent="0.25">
      <c r="A227" s="84"/>
      <c r="B227" s="429"/>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5.75" customHeight="1" x14ac:dyDescent="0.25">
      <c r="A228" s="84"/>
      <c r="B228" s="429"/>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5.75" customHeight="1" x14ac:dyDescent="0.25">
      <c r="A229" s="84"/>
      <c r="B229" s="429"/>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5.75" customHeight="1" x14ac:dyDescent="0.25">
      <c r="A230" s="84"/>
      <c r="B230" s="429"/>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5.75" customHeight="1" x14ac:dyDescent="0.25">
      <c r="A231" s="84"/>
      <c r="B231" s="429"/>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5.75" customHeight="1" x14ac:dyDescent="0.25">
      <c r="A232" s="84"/>
      <c r="B232" s="429"/>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5.75" customHeight="1" x14ac:dyDescent="0.25">
      <c r="A233" s="84"/>
      <c r="B233" s="429"/>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5.75" customHeight="1" x14ac:dyDescent="0.25">
      <c r="A234" s="84"/>
      <c r="B234" s="429"/>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5.75" customHeight="1" x14ac:dyDescent="0.25">
      <c r="A235" s="84"/>
      <c r="B235" s="429"/>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5.75" customHeight="1" x14ac:dyDescent="0.25">
      <c r="A236" s="84"/>
      <c r="B236" s="429"/>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5.75" customHeight="1" x14ac:dyDescent="0.25">
      <c r="A237" s="84"/>
      <c r="B237" s="429"/>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5.75" customHeight="1" x14ac:dyDescent="0.25">
      <c r="A238" s="84"/>
      <c r="B238" s="429"/>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5.75" customHeight="1" x14ac:dyDescent="0.25">
      <c r="A239" s="84"/>
      <c r="B239" s="429"/>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5.75" customHeight="1" x14ac:dyDescent="0.25">
      <c r="A240" s="84"/>
      <c r="B240" s="429"/>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5.75" customHeight="1" x14ac:dyDescent="0.25">
      <c r="A241" s="84"/>
      <c r="B241" s="429"/>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5.75" customHeight="1" x14ac:dyDescent="0.25">
      <c r="A242" s="84"/>
      <c r="B242" s="429"/>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5.75" customHeight="1" x14ac:dyDescent="0.25">
      <c r="A243" s="84"/>
      <c r="B243" s="429"/>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5.75" customHeight="1" x14ac:dyDescent="0.25">
      <c r="A244" s="84"/>
      <c r="B244" s="429"/>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5.75" customHeight="1" x14ac:dyDescent="0.25">
      <c r="A245" s="84"/>
      <c r="B245" s="429"/>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5.75" customHeight="1" x14ac:dyDescent="0.25">
      <c r="A246" s="84"/>
      <c r="B246" s="429"/>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5.75" customHeight="1" x14ac:dyDescent="0.25">
      <c r="A247" s="84"/>
      <c r="B247" s="429"/>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5.75" customHeight="1" x14ac:dyDescent="0.25">
      <c r="A248" s="84"/>
      <c r="B248" s="429"/>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5.75" customHeight="1" x14ac:dyDescent="0.25">
      <c r="A249" s="84"/>
      <c r="B249" s="429"/>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5.75" customHeight="1" x14ac:dyDescent="0.25">
      <c r="A250" s="84"/>
      <c r="B250" s="429"/>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5.75" customHeight="1" x14ac:dyDescent="0.25">
      <c r="A251" s="84"/>
      <c r="B251" s="429"/>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5.75" customHeight="1" x14ac:dyDescent="0.25">
      <c r="A252" s="84"/>
      <c r="B252" s="429"/>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5.75" customHeight="1" x14ac:dyDescent="0.25">
      <c r="A253" s="84"/>
      <c r="B253" s="429"/>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5.75" customHeight="1" x14ac:dyDescent="0.25">
      <c r="A254" s="84"/>
      <c r="B254" s="429"/>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5.75" customHeight="1" x14ac:dyDescent="0.25">
      <c r="A255" s="84"/>
      <c r="B255" s="429"/>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5.75" customHeight="1" x14ac:dyDescent="0.25">
      <c r="A256" s="84"/>
      <c r="B256" s="429"/>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5.75" customHeight="1" x14ac:dyDescent="0.25">
      <c r="A257" s="84"/>
      <c r="B257" s="429"/>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5.75" customHeight="1" x14ac:dyDescent="0.25">
      <c r="A258" s="84"/>
      <c r="B258" s="429"/>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5.75" customHeight="1" x14ac:dyDescent="0.25">
      <c r="A259" s="84"/>
      <c r="B259" s="429"/>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5.75" customHeight="1" x14ac:dyDescent="0.25">
      <c r="A260" s="84"/>
      <c r="B260" s="429"/>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5.75" customHeight="1" x14ac:dyDescent="0.25">
      <c r="A261" s="84"/>
      <c r="B261" s="429"/>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5.75" customHeight="1" x14ac:dyDescent="0.25">
      <c r="A262" s="84"/>
      <c r="B262" s="429"/>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5.75" customHeight="1" x14ac:dyDescent="0.2">
      <c r="A263" s="428"/>
      <c r="B263" s="428"/>
      <c r="C263" s="428"/>
      <c r="D263" s="428"/>
      <c r="E263" s="428"/>
      <c r="F263" s="428"/>
      <c r="G263" s="428"/>
      <c r="H263" s="428"/>
      <c r="I263" s="428"/>
      <c r="J263" s="428"/>
      <c r="K263" s="428"/>
      <c r="L263" s="428"/>
      <c r="M263" s="428"/>
      <c r="N263" s="428"/>
      <c r="O263" s="428"/>
      <c r="P263" s="428"/>
      <c r="Q263" s="428"/>
      <c r="R263" s="428"/>
      <c r="S263" s="428"/>
      <c r="T263" s="428"/>
      <c r="U263" s="428"/>
      <c r="V263" s="428"/>
      <c r="W263" s="428"/>
      <c r="X263" s="428"/>
      <c r="Y263" s="428"/>
      <c r="Z263" s="428"/>
    </row>
    <row r="264" spans="1:26" ht="15.75" customHeight="1" x14ac:dyDescent="0.2">
      <c r="A264" s="428"/>
      <c r="B264" s="428"/>
      <c r="C264" s="428"/>
      <c r="D264" s="428"/>
      <c r="E264" s="428"/>
      <c r="F264" s="428"/>
      <c r="G264" s="428"/>
      <c r="H264" s="428"/>
      <c r="I264" s="428"/>
      <c r="J264" s="428"/>
      <c r="K264" s="428"/>
      <c r="L264" s="428"/>
      <c r="M264" s="428"/>
      <c r="N264" s="428"/>
      <c r="O264" s="428"/>
      <c r="P264" s="428"/>
      <c r="Q264" s="428"/>
      <c r="R264" s="428"/>
      <c r="S264" s="428"/>
      <c r="T264" s="428"/>
      <c r="U264" s="428"/>
      <c r="V264" s="428"/>
      <c r="W264" s="428"/>
      <c r="X264" s="428"/>
      <c r="Y264" s="428"/>
      <c r="Z264" s="428"/>
    </row>
    <row r="265" spans="1:26" ht="15.75" customHeight="1" x14ac:dyDescent="0.2">
      <c r="A265" s="428"/>
      <c r="B265" s="428"/>
      <c r="C265" s="428"/>
      <c r="D265" s="428"/>
      <c r="E265" s="428"/>
      <c r="F265" s="428"/>
      <c r="G265" s="428"/>
      <c r="H265" s="428"/>
      <c r="I265" s="428"/>
      <c r="J265" s="428"/>
      <c r="K265" s="428"/>
      <c r="L265" s="428"/>
      <c r="M265" s="428"/>
      <c r="N265" s="428"/>
      <c r="O265" s="428"/>
      <c r="P265" s="428"/>
      <c r="Q265" s="428"/>
      <c r="R265" s="428"/>
      <c r="S265" s="428"/>
      <c r="T265" s="428"/>
      <c r="U265" s="428"/>
      <c r="V265" s="428"/>
      <c r="W265" s="428"/>
      <c r="X265" s="428"/>
      <c r="Y265" s="428"/>
      <c r="Z265" s="428"/>
    </row>
    <row r="266" spans="1:26" ht="15.75" customHeight="1" x14ac:dyDescent="0.2">
      <c r="A266" s="428"/>
      <c r="B266" s="428"/>
      <c r="C266" s="428"/>
      <c r="D266" s="428"/>
      <c r="E266" s="428"/>
      <c r="F266" s="428"/>
      <c r="G266" s="428"/>
      <c r="H266" s="428"/>
      <c r="I266" s="428"/>
      <c r="J266" s="428"/>
      <c r="K266" s="428"/>
      <c r="L266" s="428"/>
      <c r="M266" s="428"/>
      <c r="N266" s="428"/>
      <c r="O266" s="428"/>
      <c r="P266" s="428"/>
      <c r="Q266" s="428"/>
      <c r="R266" s="428"/>
      <c r="S266" s="428"/>
      <c r="T266" s="428"/>
      <c r="U266" s="428"/>
      <c r="V266" s="428"/>
      <c r="W266" s="428"/>
      <c r="X266" s="428"/>
      <c r="Y266" s="428"/>
      <c r="Z266" s="428"/>
    </row>
    <row r="267" spans="1:26" ht="15.75" customHeight="1" x14ac:dyDescent="0.2">
      <c r="A267" s="428"/>
      <c r="B267" s="428"/>
      <c r="C267" s="428"/>
      <c r="D267" s="428"/>
      <c r="E267" s="428"/>
      <c r="F267" s="428"/>
      <c r="G267" s="428"/>
      <c r="H267" s="428"/>
      <c r="I267" s="428"/>
      <c r="J267" s="428"/>
      <c r="K267" s="428"/>
      <c r="L267" s="428"/>
      <c r="M267" s="428"/>
      <c r="N267" s="428"/>
      <c r="O267" s="428"/>
      <c r="P267" s="428"/>
      <c r="Q267" s="428"/>
      <c r="R267" s="428"/>
      <c r="S267" s="428"/>
      <c r="T267" s="428"/>
      <c r="U267" s="428"/>
      <c r="V267" s="428"/>
      <c r="W267" s="428"/>
      <c r="X267" s="428"/>
      <c r="Y267" s="428"/>
      <c r="Z267" s="428"/>
    </row>
    <row r="268" spans="1:26" ht="15.75" customHeight="1" x14ac:dyDescent="0.2">
      <c r="A268" s="428"/>
      <c r="B268" s="428"/>
      <c r="C268" s="428"/>
      <c r="D268" s="428"/>
      <c r="E268" s="428"/>
      <c r="F268" s="428"/>
      <c r="G268" s="428"/>
      <c r="H268" s="428"/>
      <c r="I268" s="428"/>
      <c r="J268" s="428"/>
      <c r="K268" s="428"/>
      <c r="L268" s="428"/>
      <c r="M268" s="428"/>
      <c r="N268" s="428"/>
      <c r="O268" s="428"/>
      <c r="P268" s="428"/>
      <c r="Q268" s="428"/>
      <c r="R268" s="428"/>
      <c r="S268" s="428"/>
      <c r="T268" s="428"/>
      <c r="U268" s="428"/>
      <c r="V268" s="428"/>
      <c r="W268" s="428"/>
      <c r="X268" s="428"/>
      <c r="Y268" s="428"/>
      <c r="Z268" s="428"/>
    </row>
    <row r="269" spans="1:26" ht="15.75" customHeight="1" x14ac:dyDescent="0.2">
      <c r="A269" s="428"/>
      <c r="B269" s="428"/>
      <c r="C269" s="428"/>
      <c r="D269" s="428"/>
      <c r="E269" s="428"/>
      <c r="F269" s="428"/>
      <c r="G269" s="428"/>
      <c r="H269" s="428"/>
      <c r="I269" s="428"/>
      <c r="J269" s="428"/>
      <c r="K269" s="428"/>
      <c r="L269" s="428"/>
      <c r="M269" s="428"/>
      <c r="N269" s="428"/>
      <c r="O269" s="428"/>
      <c r="P269" s="428"/>
      <c r="Q269" s="428"/>
      <c r="R269" s="428"/>
      <c r="S269" s="428"/>
      <c r="T269" s="428"/>
      <c r="U269" s="428"/>
      <c r="V269" s="428"/>
      <c r="W269" s="428"/>
      <c r="X269" s="428"/>
      <c r="Y269" s="428"/>
      <c r="Z269" s="428"/>
    </row>
    <row r="270" spans="1:26" ht="15.75" customHeight="1" x14ac:dyDescent="0.2">
      <c r="A270" s="428"/>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row>
    <row r="271" spans="1:26" ht="15.75" customHeight="1" x14ac:dyDescent="0.2">
      <c r="A271" s="428"/>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row>
    <row r="272" spans="1:26" ht="15.75" customHeight="1" x14ac:dyDescent="0.2">
      <c r="A272" s="428"/>
      <c r="B272" s="428"/>
      <c r="C272" s="428"/>
      <c r="D272" s="428"/>
      <c r="E272" s="428"/>
      <c r="F272" s="428"/>
      <c r="G272" s="428"/>
      <c r="H272" s="428"/>
      <c r="I272" s="428"/>
      <c r="J272" s="428"/>
      <c r="K272" s="428"/>
      <c r="L272" s="428"/>
      <c r="M272" s="428"/>
      <c r="N272" s="428"/>
      <c r="O272" s="428"/>
      <c r="P272" s="428"/>
      <c r="Q272" s="428"/>
      <c r="R272" s="428"/>
      <c r="S272" s="428"/>
      <c r="T272" s="428"/>
      <c r="U272" s="428"/>
      <c r="V272" s="428"/>
      <c r="W272" s="428"/>
      <c r="X272" s="428"/>
      <c r="Y272" s="428"/>
      <c r="Z272" s="428"/>
    </row>
    <row r="273" spans="1:26" ht="15.75" customHeight="1" x14ac:dyDescent="0.2">
      <c r="A273" s="428"/>
      <c r="B273" s="428"/>
      <c r="C273" s="428"/>
      <c r="D273" s="428"/>
      <c r="E273" s="428"/>
      <c r="F273" s="428"/>
      <c r="G273" s="428"/>
      <c r="H273" s="428"/>
      <c r="I273" s="428"/>
      <c r="J273" s="428"/>
      <c r="K273" s="428"/>
      <c r="L273" s="428"/>
      <c r="M273" s="428"/>
      <c r="N273" s="428"/>
      <c r="O273" s="428"/>
      <c r="P273" s="428"/>
      <c r="Q273" s="428"/>
      <c r="R273" s="428"/>
      <c r="S273" s="428"/>
      <c r="T273" s="428"/>
      <c r="U273" s="428"/>
      <c r="V273" s="428"/>
      <c r="W273" s="428"/>
      <c r="X273" s="428"/>
      <c r="Y273" s="428"/>
      <c r="Z273" s="428"/>
    </row>
    <row r="274" spans="1:26" ht="15.75" customHeight="1" x14ac:dyDescent="0.2">
      <c r="A274" s="428"/>
      <c r="B274" s="428"/>
      <c r="C274" s="428"/>
      <c r="D274" s="428"/>
      <c r="E274" s="428"/>
      <c r="F274" s="428"/>
      <c r="G274" s="428"/>
      <c r="H274" s="428"/>
      <c r="I274" s="428"/>
      <c r="J274" s="428"/>
      <c r="K274" s="428"/>
      <c r="L274" s="428"/>
      <c r="M274" s="428"/>
      <c r="N274" s="428"/>
      <c r="O274" s="428"/>
      <c r="P274" s="428"/>
      <c r="Q274" s="428"/>
      <c r="R274" s="428"/>
      <c r="S274" s="428"/>
      <c r="T274" s="428"/>
      <c r="U274" s="428"/>
      <c r="V274" s="428"/>
      <c r="W274" s="428"/>
      <c r="X274" s="428"/>
      <c r="Y274" s="428"/>
      <c r="Z274" s="428"/>
    </row>
    <row r="275" spans="1:26" ht="15.75" customHeight="1" x14ac:dyDescent="0.2">
      <c r="A275" s="428"/>
      <c r="B275" s="428"/>
      <c r="C275" s="428"/>
      <c r="D275" s="428"/>
      <c r="E275" s="428"/>
      <c r="F275" s="428"/>
      <c r="G275" s="428"/>
      <c r="H275" s="428"/>
      <c r="I275" s="428"/>
      <c r="J275" s="428"/>
      <c r="K275" s="428"/>
      <c r="L275" s="428"/>
      <c r="M275" s="428"/>
      <c r="N275" s="428"/>
      <c r="O275" s="428"/>
      <c r="P275" s="428"/>
      <c r="Q275" s="428"/>
      <c r="R275" s="428"/>
      <c r="S275" s="428"/>
      <c r="T275" s="428"/>
      <c r="U275" s="428"/>
      <c r="V275" s="428"/>
      <c r="W275" s="428"/>
      <c r="X275" s="428"/>
      <c r="Y275" s="428"/>
      <c r="Z275" s="428"/>
    </row>
    <row r="276" spans="1:26" ht="15.75" customHeight="1" x14ac:dyDescent="0.2">
      <c r="A276" s="428"/>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row>
    <row r="277" spans="1:26" ht="15.75" customHeight="1" x14ac:dyDescent="0.2">
      <c r="A277" s="428"/>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row>
    <row r="278" spans="1:26" ht="15.75" customHeight="1" x14ac:dyDescent="0.2">
      <c r="A278" s="428"/>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row>
    <row r="279" spans="1:26" ht="15.75" customHeight="1" x14ac:dyDescent="0.2">
      <c r="A279" s="428"/>
      <c r="B279" s="428"/>
      <c r="C279" s="428"/>
      <c r="D279" s="428"/>
      <c r="E279" s="428"/>
      <c r="F279" s="428"/>
      <c r="G279" s="428"/>
      <c r="H279" s="428"/>
      <c r="I279" s="428"/>
      <c r="J279" s="428"/>
      <c r="K279" s="428"/>
      <c r="L279" s="428"/>
      <c r="M279" s="428"/>
      <c r="N279" s="428"/>
      <c r="O279" s="428"/>
      <c r="P279" s="428"/>
      <c r="Q279" s="428"/>
      <c r="R279" s="428"/>
      <c r="S279" s="428"/>
      <c r="T279" s="428"/>
      <c r="U279" s="428"/>
      <c r="V279" s="428"/>
      <c r="W279" s="428"/>
      <c r="X279" s="428"/>
      <c r="Y279" s="428"/>
      <c r="Z279" s="428"/>
    </row>
    <row r="280" spans="1:26" ht="15.75" customHeight="1" x14ac:dyDescent="0.2">
      <c r="A280" s="428"/>
      <c r="B280" s="428"/>
      <c r="C280" s="428"/>
      <c r="D280" s="428"/>
      <c r="E280" s="428"/>
      <c r="F280" s="428"/>
      <c r="G280" s="428"/>
      <c r="H280" s="428"/>
      <c r="I280" s="428"/>
      <c r="J280" s="428"/>
      <c r="K280" s="428"/>
      <c r="L280" s="428"/>
      <c r="M280" s="428"/>
      <c r="N280" s="428"/>
      <c r="O280" s="428"/>
      <c r="P280" s="428"/>
      <c r="Q280" s="428"/>
      <c r="R280" s="428"/>
      <c r="S280" s="428"/>
      <c r="T280" s="428"/>
      <c r="U280" s="428"/>
      <c r="V280" s="428"/>
      <c r="W280" s="428"/>
      <c r="X280" s="428"/>
      <c r="Y280" s="428"/>
      <c r="Z280" s="428"/>
    </row>
    <row r="281" spans="1:26" ht="15.75" customHeight="1" x14ac:dyDescent="0.2">
      <c r="A281" s="428"/>
      <c r="B281" s="428"/>
      <c r="C281" s="428"/>
      <c r="D281" s="428"/>
      <c r="E281" s="428"/>
      <c r="F281" s="428"/>
      <c r="G281" s="428"/>
      <c r="H281" s="428"/>
      <c r="I281" s="428"/>
      <c r="J281" s="428"/>
      <c r="K281" s="428"/>
      <c r="L281" s="428"/>
      <c r="M281" s="428"/>
      <c r="N281" s="428"/>
      <c r="O281" s="428"/>
      <c r="P281" s="428"/>
      <c r="Q281" s="428"/>
      <c r="R281" s="428"/>
      <c r="S281" s="428"/>
      <c r="T281" s="428"/>
      <c r="U281" s="428"/>
      <c r="V281" s="428"/>
      <c r="W281" s="428"/>
      <c r="X281" s="428"/>
      <c r="Y281" s="428"/>
      <c r="Z281" s="428"/>
    </row>
    <row r="282" spans="1:26" ht="15.75" customHeight="1" x14ac:dyDescent="0.2">
      <c r="A282" s="428"/>
      <c r="B282" s="428"/>
      <c r="C282" s="428"/>
      <c r="D282" s="428"/>
      <c r="E282" s="428"/>
      <c r="F282" s="428"/>
      <c r="G282" s="428"/>
      <c r="H282" s="428"/>
      <c r="I282" s="428"/>
      <c r="J282" s="428"/>
      <c r="K282" s="428"/>
      <c r="L282" s="428"/>
      <c r="M282" s="428"/>
      <c r="N282" s="428"/>
      <c r="O282" s="428"/>
      <c r="P282" s="428"/>
      <c r="Q282" s="428"/>
      <c r="R282" s="428"/>
      <c r="S282" s="428"/>
      <c r="T282" s="428"/>
      <c r="U282" s="428"/>
      <c r="V282" s="428"/>
      <c r="W282" s="428"/>
      <c r="X282" s="428"/>
      <c r="Y282" s="428"/>
      <c r="Z282" s="428"/>
    </row>
    <row r="283" spans="1:26" ht="15.75" customHeight="1" x14ac:dyDescent="0.2">
      <c r="A283" s="428"/>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row>
    <row r="284" spans="1:26" ht="15.75" customHeight="1" x14ac:dyDescent="0.2">
      <c r="A284" s="428"/>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row>
    <row r="285" spans="1:26" ht="15.75" customHeight="1" x14ac:dyDescent="0.2">
      <c r="A285" s="428"/>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row>
    <row r="286" spans="1:26" ht="15.75" customHeight="1" x14ac:dyDescent="0.2">
      <c r="A286" s="428"/>
      <c r="B286" s="428"/>
      <c r="C286" s="428"/>
      <c r="D286" s="428"/>
      <c r="E286" s="428"/>
      <c r="F286" s="428"/>
      <c r="G286" s="428"/>
      <c r="H286" s="428"/>
      <c r="I286" s="428"/>
      <c r="J286" s="428"/>
      <c r="K286" s="428"/>
      <c r="L286" s="428"/>
      <c r="M286" s="428"/>
      <c r="N286" s="428"/>
      <c r="O286" s="428"/>
      <c r="P286" s="428"/>
      <c r="Q286" s="428"/>
      <c r="R286" s="428"/>
      <c r="S286" s="428"/>
      <c r="T286" s="428"/>
      <c r="U286" s="428"/>
      <c r="V286" s="428"/>
      <c r="W286" s="428"/>
      <c r="X286" s="428"/>
      <c r="Y286" s="428"/>
      <c r="Z286" s="428"/>
    </row>
    <row r="287" spans="1:26" ht="15.75" customHeight="1" x14ac:dyDescent="0.2">
      <c r="A287" s="428"/>
      <c r="B287" s="428"/>
      <c r="C287" s="428"/>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row>
    <row r="288" spans="1:26" ht="15.75" customHeight="1" x14ac:dyDescent="0.2">
      <c r="A288" s="428"/>
      <c r="B288" s="428"/>
      <c r="C288" s="428"/>
      <c r="D288" s="428"/>
      <c r="E288" s="428"/>
      <c r="F288" s="428"/>
      <c r="G288" s="428"/>
      <c r="H288" s="428"/>
      <c r="I288" s="428"/>
      <c r="J288" s="428"/>
      <c r="K288" s="428"/>
      <c r="L288" s="428"/>
      <c r="M288" s="428"/>
      <c r="N288" s="428"/>
      <c r="O288" s="428"/>
      <c r="P288" s="428"/>
      <c r="Q288" s="428"/>
      <c r="R288" s="428"/>
      <c r="S288" s="428"/>
      <c r="T288" s="428"/>
      <c r="U288" s="428"/>
      <c r="V288" s="428"/>
      <c r="W288" s="428"/>
      <c r="X288" s="428"/>
      <c r="Y288" s="428"/>
      <c r="Z288" s="428"/>
    </row>
    <row r="289" spans="1:26" ht="15.75" customHeight="1" x14ac:dyDescent="0.2">
      <c r="A289" s="428"/>
      <c r="B289" s="428"/>
      <c r="C289" s="428"/>
      <c r="D289" s="428"/>
      <c r="E289" s="428"/>
      <c r="F289" s="428"/>
      <c r="G289" s="428"/>
      <c r="H289" s="428"/>
      <c r="I289" s="428"/>
      <c r="J289" s="428"/>
      <c r="K289" s="428"/>
      <c r="L289" s="428"/>
      <c r="M289" s="428"/>
      <c r="N289" s="428"/>
      <c r="O289" s="428"/>
      <c r="P289" s="428"/>
      <c r="Q289" s="428"/>
      <c r="R289" s="428"/>
      <c r="S289" s="428"/>
      <c r="T289" s="428"/>
      <c r="U289" s="428"/>
      <c r="V289" s="428"/>
      <c r="W289" s="428"/>
      <c r="X289" s="428"/>
      <c r="Y289" s="428"/>
      <c r="Z289" s="428"/>
    </row>
    <row r="290" spans="1:26" ht="15.75" customHeight="1" x14ac:dyDescent="0.2">
      <c r="A290" s="428"/>
      <c r="B290" s="428"/>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row>
    <row r="291" spans="1:26" ht="15.75" customHeight="1" x14ac:dyDescent="0.2">
      <c r="A291" s="428"/>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row>
    <row r="292" spans="1:26" ht="15.75" customHeight="1" x14ac:dyDescent="0.2">
      <c r="A292" s="428"/>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row>
    <row r="293" spans="1:26" ht="15.75" customHeight="1" x14ac:dyDescent="0.2">
      <c r="A293" s="428"/>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row>
    <row r="294" spans="1:26" ht="15.75" customHeight="1" x14ac:dyDescent="0.2">
      <c r="A294" s="428"/>
      <c r="B294" s="428"/>
      <c r="C294" s="428"/>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row>
    <row r="295" spans="1:26" ht="15.75" customHeight="1" x14ac:dyDescent="0.2">
      <c r="A295" s="428"/>
      <c r="B295" s="428"/>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row>
    <row r="296" spans="1:26" ht="15.75" customHeight="1" x14ac:dyDescent="0.2">
      <c r="A296" s="428"/>
      <c r="B296" s="428"/>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row>
    <row r="297" spans="1:26" ht="15.75" customHeight="1" x14ac:dyDescent="0.2">
      <c r="A297" s="428"/>
      <c r="B297" s="428"/>
      <c r="C297" s="428"/>
      <c r="D297" s="428"/>
      <c r="E297" s="428"/>
      <c r="F297" s="428"/>
      <c r="G297" s="428"/>
      <c r="H297" s="428"/>
      <c r="I297" s="428"/>
      <c r="J297" s="428"/>
      <c r="K297" s="428"/>
      <c r="L297" s="428"/>
      <c r="M297" s="428"/>
      <c r="N297" s="428"/>
      <c r="O297" s="428"/>
      <c r="P297" s="428"/>
      <c r="Q297" s="428"/>
      <c r="R297" s="428"/>
      <c r="S297" s="428"/>
      <c r="T297" s="428"/>
      <c r="U297" s="428"/>
      <c r="V297" s="428"/>
      <c r="W297" s="428"/>
      <c r="X297" s="428"/>
      <c r="Y297" s="428"/>
      <c r="Z297" s="428"/>
    </row>
    <row r="298" spans="1:26" ht="15.75" customHeight="1" x14ac:dyDescent="0.2">
      <c r="A298" s="428"/>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row>
    <row r="299" spans="1:26" ht="15.75" customHeight="1" x14ac:dyDescent="0.2">
      <c r="A299" s="428"/>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row>
    <row r="300" spans="1:26" ht="15.75" customHeight="1" x14ac:dyDescent="0.2">
      <c r="A300" s="428"/>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row>
    <row r="301" spans="1:26" ht="15.75" customHeight="1" x14ac:dyDescent="0.2">
      <c r="A301" s="428"/>
      <c r="B301" s="428"/>
      <c r="C301" s="428"/>
      <c r="D301" s="428"/>
      <c r="E301" s="428"/>
      <c r="F301" s="428"/>
      <c r="G301" s="428"/>
      <c r="H301" s="428"/>
      <c r="I301" s="428"/>
      <c r="J301" s="428"/>
      <c r="K301" s="428"/>
      <c r="L301" s="428"/>
      <c r="M301" s="428"/>
      <c r="N301" s="428"/>
      <c r="O301" s="428"/>
      <c r="P301" s="428"/>
      <c r="Q301" s="428"/>
      <c r="R301" s="428"/>
      <c r="S301" s="428"/>
      <c r="T301" s="428"/>
      <c r="U301" s="428"/>
      <c r="V301" s="428"/>
      <c r="W301" s="428"/>
      <c r="X301" s="428"/>
      <c r="Y301" s="428"/>
      <c r="Z301" s="428"/>
    </row>
    <row r="302" spans="1:26" ht="15.75" customHeight="1" x14ac:dyDescent="0.2">
      <c r="A302" s="428"/>
      <c r="B302" s="428"/>
      <c r="C302" s="428"/>
      <c r="D302" s="428"/>
      <c r="E302" s="428"/>
      <c r="F302" s="428"/>
      <c r="G302" s="428"/>
      <c r="H302" s="428"/>
      <c r="I302" s="428"/>
      <c r="J302" s="428"/>
      <c r="K302" s="428"/>
      <c r="L302" s="428"/>
      <c r="M302" s="428"/>
      <c r="N302" s="428"/>
      <c r="O302" s="428"/>
      <c r="P302" s="428"/>
      <c r="Q302" s="428"/>
      <c r="R302" s="428"/>
      <c r="S302" s="428"/>
      <c r="T302" s="428"/>
      <c r="U302" s="428"/>
      <c r="V302" s="428"/>
      <c r="W302" s="428"/>
      <c r="X302" s="428"/>
      <c r="Y302" s="428"/>
      <c r="Z302" s="428"/>
    </row>
    <row r="303" spans="1:26" ht="15.75" customHeight="1" x14ac:dyDescent="0.2">
      <c r="A303" s="428"/>
      <c r="B303" s="428"/>
      <c r="C303" s="428"/>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row>
    <row r="304" spans="1:26" ht="15.75" customHeight="1" x14ac:dyDescent="0.2">
      <c r="A304" s="428"/>
      <c r="B304" s="428"/>
      <c r="C304" s="428"/>
      <c r="D304" s="428"/>
      <c r="E304" s="428"/>
      <c r="F304" s="428"/>
      <c r="G304" s="428"/>
      <c r="H304" s="428"/>
      <c r="I304" s="428"/>
      <c r="J304" s="428"/>
      <c r="K304" s="428"/>
      <c r="L304" s="428"/>
      <c r="M304" s="428"/>
      <c r="N304" s="428"/>
      <c r="O304" s="428"/>
      <c r="P304" s="428"/>
      <c r="Q304" s="428"/>
      <c r="R304" s="428"/>
      <c r="S304" s="428"/>
      <c r="T304" s="428"/>
      <c r="U304" s="428"/>
      <c r="V304" s="428"/>
      <c r="W304" s="428"/>
      <c r="X304" s="428"/>
      <c r="Y304" s="428"/>
      <c r="Z304" s="428"/>
    </row>
    <row r="305" spans="1:26" ht="15.75" customHeight="1" x14ac:dyDescent="0.2">
      <c r="A305" s="428"/>
      <c r="B305" s="428"/>
      <c r="C305" s="428"/>
      <c r="D305" s="428"/>
      <c r="E305" s="428"/>
      <c r="F305" s="428"/>
      <c r="G305" s="428"/>
      <c r="H305" s="428"/>
      <c r="I305" s="428"/>
      <c r="J305" s="428"/>
      <c r="K305" s="428"/>
      <c r="L305" s="428"/>
      <c r="M305" s="428"/>
      <c r="N305" s="428"/>
      <c r="O305" s="428"/>
      <c r="P305" s="428"/>
      <c r="Q305" s="428"/>
      <c r="R305" s="428"/>
      <c r="S305" s="428"/>
      <c r="T305" s="428"/>
      <c r="U305" s="428"/>
      <c r="V305" s="428"/>
      <c r="W305" s="428"/>
      <c r="X305" s="428"/>
      <c r="Y305" s="428"/>
      <c r="Z305" s="428"/>
    </row>
    <row r="306" spans="1:26" ht="15.75" customHeight="1" x14ac:dyDescent="0.2">
      <c r="A306" s="428"/>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row>
    <row r="307" spans="1:26" ht="15.75" customHeight="1" x14ac:dyDescent="0.2">
      <c r="A307" s="428"/>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row>
    <row r="308" spans="1:26" ht="15.75" customHeight="1" x14ac:dyDescent="0.2">
      <c r="A308" s="428"/>
      <c r="B308" s="428"/>
      <c r="C308" s="428"/>
      <c r="D308" s="428"/>
      <c r="E308" s="428"/>
      <c r="F308" s="428"/>
      <c r="G308" s="428"/>
      <c r="H308" s="428"/>
      <c r="I308" s="428"/>
      <c r="J308" s="428"/>
      <c r="K308" s="428"/>
      <c r="L308" s="428"/>
      <c r="M308" s="428"/>
      <c r="N308" s="428"/>
      <c r="O308" s="428"/>
      <c r="P308" s="428"/>
      <c r="Q308" s="428"/>
      <c r="R308" s="428"/>
      <c r="S308" s="428"/>
      <c r="T308" s="428"/>
      <c r="U308" s="428"/>
      <c r="V308" s="428"/>
      <c r="W308" s="428"/>
      <c r="X308" s="428"/>
      <c r="Y308" s="428"/>
      <c r="Z308" s="428"/>
    </row>
    <row r="309" spans="1:26" ht="15.75" customHeight="1" x14ac:dyDescent="0.2">
      <c r="A309" s="428"/>
      <c r="B309" s="428"/>
      <c r="C309" s="428"/>
      <c r="D309" s="428"/>
      <c r="E309" s="428"/>
      <c r="F309" s="428"/>
      <c r="G309" s="428"/>
      <c r="H309" s="428"/>
      <c r="I309" s="428"/>
      <c r="J309" s="428"/>
      <c r="K309" s="428"/>
      <c r="L309" s="428"/>
      <c r="M309" s="428"/>
      <c r="N309" s="428"/>
      <c r="O309" s="428"/>
      <c r="P309" s="428"/>
      <c r="Q309" s="428"/>
      <c r="R309" s="428"/>
      <c r="S309" s="428"/>
      <c r="T309" s="428"/>
      <c r="U309" s="428"/>
      <c r="V309" s="428"/>
      <c r="W309" s="428"/>
      <c r="X309" s="428"/>
      <c r="Y309" s="428"/>
      <c r="Z309" s="428"/>
    </row>
    <row r="310" spans="1:26" ht="15.75" customHeight="1" x14ac:dyDescent="0.2">
      <c r="A310" s="428"/>
      <c r="B310" s="428"/>
      <c r="C310" s="428"/>
      <c r="D310" s="428"/>
      <c r="E310" s="428"/>
      <c r="F310" s="428"/>
      <c r="G310" s="428"/>
      <c r="H310" s="428"/>
      <c r="I310" s="428"/>
      <c r="J310" s="428"/>
      <c r="K310" s="428"/>
      <c r="L310" s="428"/>
      <c r="M310" s="428"/>
      <c r="N310" s="428"/>
      <c r="O310" s="428"/>
      <c r="P310" s="428"/>
      <c r="Q310" s="428"/>
      <c r="R310" s="428"/>
      <c r="S310" s="428"/>
      <c r="T310" s="428"/>
      <c r="U310" s="428"/>
      <c r="V310" s="428"/>
      <c r="W310" s="428"/>
      <c r="X310" s="428"/>
      <c r="Y310" s="428"/>
      <c r="Z310" s="428"/>
    </row>
    <row r="311" spans="1:26" ht="15.75" customHeight="1" x14ac:dyDescent="0.2">
      <c r="A311" s="428"/>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row>
    <row r="312" spans="1:26" ht="15.75" customHeight="1" x14ac:dyDescent="0.2">
      <c r="A312" s="428"/>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row>
    <row r="313" spans="1:26" ht="15.75" customHeight="1" x14ac:dyDescent="0.2">
      <c r="A313" s="428"/>
      <c r="B313" s="428"/>
      <c r="C313" s="428"/>
      <c r="D313" s="428"/>
      <c r="E313" s="428"/>
      <c r="F313" s="428"/>
      <c r="G313" s="428"/>
      <c r="H313" s="428"/>
      <c r="I313" s="428"/>
      <c r="J313" s="428"/>
      <c r="K313" s="428"/>
      <c r="L313" s="428"/>
      <c r="M313" s="428"/>
      <c r="N313" s="428"/>
      <c r="O313" s="428"/>
      <c r="P313" s="428"/>
      <c r="Q313" s="428"/>
      <c r="R313" s="428"/>
      <c r="S313" s="428"/>
      <c r="T313" s="428"/>
      <c r="U313" s="428"/>
      <c r="V313" s="428"/>
      <c r="W313" s="428"/>
      <c r="X313" s="428"/>
      <c r="Y313" s="428"/>
      <c r="Z313" s="428"/>
    </row>
    <row r="314" spans="1:26" ht="15.75" customHeight="1" x14ac:dyDescent="0.2">
      <c r="A314" s="428"/>
      <c r="B314" s="428"/>
      <c r="C314" s="428"/>
      <c r="D314" s="428"/>
      <c r="E314" s="428"/>
      <c r="F314" s="428"/>
      <c r="G314" s="428"/>
      <c r="H314" s="428"/>
      <c r="I314" s="428"/>
      <c r="J314" s="428"/>
      <c r="K314" s="428"/>
      <c r="L314" s="428"/>
      <c r="M314" s="428"/>
      <c r="N314" s="428"/>
      <c r="O314" s="428"/>
      <c r="P314" s="428"/>
      <c r="Q314" s="428"/>
      <c r="R314" s="428"/>
      <c r="S314" s="428"/>
      <c r="T314" s="428"/>
      <c r="U314" s="428"/>
      <c r="V314" s="428"/>
      <c r="W314" s="428"/>
      <c r="X314" s="428"/>
      <c r="Y314" s="428"/>
      <c r="Z314" s="428"/>
    </row>
    <row r="315" spans="1:26" ht="15.75" customHeight="1" x14ac:dyDescent="0.2">
      <c r="A315" s="428"/>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row>
    <row r="316" spans="1:26" ht="15.75" customHeight="1" x14ac:dyDescent="0.2">
      <c r="A316" s="428"/>
      <c r="B316" s="428"/>
      <c r="C316" s="428"/>
      <c r="D316" s="428"/>
      <c r="E316" s="428"/>
      <c r="F316" s="428"/>
      <c r="G316" s="428"/>
      <c r="H316" s="428"/>
      <c r="I316" s="428"/>
      <c r="J316" s="428"/>
      <c r="K316" s="428"/>
      <c r="L316" s="428"/>
      <c r="M316" s="428"/>
      <c r="N316" s="428"/>
      <c r="O316" s="428"/>
      <c r="P316" s="428"/>
      <c r="Q316" s="428"/>
      <c r="R316" s="428"/>
      <c r="S316" s="428"/>
      <c r="T316" s="428"/>
      <c r="U316" s="428"/>
      <c r="V316" s="428"/>
      <c r="W316" s="428"/>
      <c r="X316" s="428"/>
      <c r="Y316" s="428"/>
      <c r="Z316" s="428"/>
    </row>
    <row r="317" spans="1:26" ht="15.75" customHeight="1" x14ac:dyDescent="0.2">
      <c r="A317" s="428"/>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row>
    <row r="318" spans="1:26" ht="15.75" customHeight="1" x14ac:dyDescent="0.2">
      <c r="A318" s="428"/>
      <c r="B318" s="428"/>
      <c r="C318" s="428"/>
      <c r="D318" s="428"/>
      <c r="E318" s="428"/>
      <c r="F318" s="428"/>
      <c r="G318" s="428"/>
      <c r="H318" s="428"/>
      <c r="I318" s="428"/>
      <c r="J318" s="428"/>
      <c r="K318" s="428"/>
      <c r="L318" s="428"/>
      <c r="M318" s="428"/>
      <c r="N318" s="428"/>
      <c r="O318" s="428"/>
      <c r="P318" s="428"/>
      <c r="Q318" s="428"/>
      <c r="R318" s="428"/>
      <c r="S318" s="428"/>
      <c r="T318" s="428"/>
      <c r="U318" s="428"/>
      <c r="V318" s="428"/>
      <c r="W318" s="428"/>
      <c r="X318" s="428"/>
      <c r="Y318" s="428"/>
      <c r="Z318" s="428"/>
    </row>
    <row r="319" spans="1:26" ht="15.75" customHeight="1" x14ac:dyDescent="0.2">
      <c r="A319" s="428"/>
      <c r="B319" s="428"/>
      <c r="C319" s="428"/>
      <c r="D319" s="428"/>
      <c r="E319" s="428"/>
      <c r="F319" s="428"/>
      <c r="G319" s="428"/>
      <c r="H319" s="428"/>
      <c r="I319" s="428"/>
      <c r="J319" s="428"/>
      <c r="K319" s="428"/>
      <c r="L319" s="428"/>
      <c r="M319" s="428"/>
      <c r="N319" s="428"/>
      <c r="O319" s="428"/>
      <c r="P319" s="428"/>
      <c r="Q319" s="428"/>
      <c r="R319" s="428"/>
      <c r="S319" s="428"/>
      <c r="T319" s="428"/>
      <c r="U319" s="428"/>
      <c r="V319" s="428"/>
      <c r="W319" s="428"/>
      <c r="X319" s="428"/>
      <c r="Y319" s="428"/>
      <c r="Z319" s="428"/>
    </row>
    <row r="320" spans="1:26" ht="15.75" customHeight="1" x14ac:dyDescent="0.2">
      <c r="A320" s="428"/>
      <c r="B320" s="428"/>
      <c r="C320" s="428"/>
      <c r="D320" s="428"/>
      <c r="E320" s="428"/>
      <c r="F320" s="428"/>
      <c r="G320" s="428"/>
      <c r="H320" s="428"/>
      <c r="I320" s="428"/>
      <c r="J320" s="428"/>
      <c r="K320" s="428"/>
      <c r="L320" s="428"/>
      <c r="M320" s="428"/>
      <c r="N320" s="428"/>
      <c r="O320" s="428"/>
      <c r="P320" s="428"/>
      <c r="Q320" s="428"/>
      <c r="R320" s="428"/>
      <c r="S320" s="428"/>
      <c r="T320" s="428"/>
      <c r="U320" s="428"/>
      <c r="V320" s="428"/>
      <c r="W320" s="428"/>
      <c r="X320" s="428"/>
      <c r="Y320" s="428"/>
      <c r="Z320" s="428"/>
    </row>
    <row r="321" spans="1:26" ht="15.75" customHeight="1" x14ac:dyDescent="0.2">
      <c r="A321" s="428"/>
      <c r="B321" s="428"/>
      <c r="C321" s="428"/>
      <c r="D321" s="428"/>
      <c r="E321" s="428"/>
      <c r="F321" s="428"/>
      <c r="G321" s="428"/>
      <c r="H321" s="428"/>
      <c r="I321" s="428"/>
      <c r="J321" s="428"/>
      <c r="K321" s="428"/>
      <c r="L321" s="428"/>
      <c r="M321" s="428"/>
      <c r="N321" s="428"/>
      <c r="O321" s="428"/>
      <c r="P321" s="428"/>
      <c r="Q321" s="428"/>
      <c r="R321" s="428"/>
      <c r="S321" s="428"/>
      <c r="T321" s="428"/>
      <c r="U321" s="428"/>
      <c r="V321" s="428"/>
      <c r="W321" s="428"/>
      <c r="X321" s="428"/>
      <c r="Y321" s="428"/>
      <c r="Z321" s="428"/>
    </row>
    <row r="322" spans="1:26" ht="15.75" customHeight="1" x14ac:dyDescent="0.2">
      <c r="A322" s="428"/>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row>
    <row r="323" spans="1:26" ht="15.75" customHeight="1" x14ac:dyDescent="0.2">
      <c r="A323" s="428"/>
      <c r="B323" s="428"/>
      <c r="C323" s="428"/>
      <c r="D323" s="428"/>
      <c r="E323" s="428"/>
      <c r="F323" s="428"/>
      <c r="G323" s="428"/>
      <c r="H323" s="428"/>
      <c r="I323" s="428"/>
      <c r="J323" s="428"/>
      <c r="K323" s="428"/>
      <c r="L323" s="428"/>
      <c r="M323" s="428"/>
      <c r="N323" s="428"/>
      <c r="O323" s="428"/>
      <c r="P323" s="428"/>
      <c r="Q323" s="428"/>
      <c r="R323" s="428"/>
      <c r="S323" s="428"/>
      <c r="T323" s="428"/>
      <c r="U323" s="428"/>
      <c r="V323" s="428"/>
      <c r="W323" s="428"/>
      <c r="X323" s="428"/>
      <c r="Y323" s="428"/>
      <c r="Z323" s="428"/>
    </row>
    <row r="324" spans="1:26" ht="15.75" customHeight="1" x14ac:dyDescent="0.2">
      <c r="A324" s="428"/>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row>
    <row r="325" spans="1:26" ht="15.75" customHeight="1" x14ac:dyDescent="0.2">
      <c r="A325" s="428"/>
      <c r="B325" s="428"/>
      <c r="C325" s="428"/>
      <c r="D325" s="428"/>
      <c r="E325" s="428"/>
      <c r="F325" s="428"/>
      <c r="G325" s="428"/>
      <c r="H325" s="428"/>
      <c r="I325" s="428"/>
      <c r="J325" s="428"/>
      <c r="K325" s="428"/>
      <c r="L325" s="428"/>
      <c r="M325" s="428"/>
      <c r="N325" s="428"/>
      <c r="O325" s="428"/>
      <c r="P325" s="428"/>
      <c r="Q325" s="428"/>
      <c r="R325" s="428"/>
      <c r="S325" s="428"/>
      <c r="T325" s="428"/>
      <c r="U325" s="428"/>
      <c r="V325" s="428"/>
      <c r="W325" s="428"/>
      <c r="X325" s="428"/>
      <c r="Y325" s="428"/>
      <c r="Z325" s="428"/>
    </row>
    <row r="326" spans="1:26" ht="15.75" customHeight="1" x14ac:dyDescent="0.2">
      <c r="A326" s="428"/>
      <c r="B326" s="428"/>
      <c r="C326" s="428"/>
      <c r="D326" s="428"/>
      <c r="E326" s="428"/>
      <c r="F326" s="428"/>
      <c r="G326" s="428"/>
      <c r="H326" s="428"/>
      <c r="I326" s="428"/>
      <c r="J326" s="428"/>
      <c r="K326" s="428"/>
      <c r="L326" s="428"/>
      <c r="M326" s="428"/>
      <c r="N326" s="428"/>
      <c r="O326" s="428"/>
      <c r="P326" s="428"/>
      <c r="Q326" s="428"/>
      <c r="R326" s="428"/>
      <c r="S326" s="428"/>
      <c r="T326" s="428"/>
      <c r="U326" s="428"/>
      <c r="V326" s="428"/>
      <c r="W326" s="428"/>
      <c r="X326" s="428"/>
      <c r="Y326" s="428"/>
      <c r="Z326" s="428"/>
    </row>
    <row r="327" spans="1:26" ht="15.75" customHeight="1" x14ac:dyDescent="0.2">
      <c r="A327" s="428"/>
      <c r="B327" s="428"/>
      <c r="C327" s="428"/>
      <c r="D327" s="428"/>
      <c r="E327" s="428"/>
      <c r="F327" s="428"/>
      <c r="G327" s="428"/>
      <c r="H327" s="428"/>
      <c r="I327" s="428"/>
      <c r="J327" s="428"/>
      <c r="K327" s="428"/>
      <c r="L327" s="428"/>
      <c r="M327" s="428"/>
      <c r="N327" s="428"/>
      <c r="O327" s="428"/>
      <c r="P327" s="428"/>
      <c r="Q327" s="428"/>
      <c r="R327" s="428"/>
      <c r="S327" s="428"/>
      <c r="T327" s="428"/>
      <c r="U327" s="428"/>
      <c r="V327" s="428"/>
      <c r="W327" s="428"/>
      <c r="X327" s="428"/>
      <c r="Y327" s="428"/>
      <c r="Z327" s="428"/>
    </row>
    <row r="328" spans="1:26" ht="15.75" customHeight="1" x14ac:dyDescent="0.2">
      <c r="A328" s="428"/>
      <c r="B328" s="428"/>
      <c r="C328" s="428"/>
      <c r="D328" s="428"/>
      <c r="E328" s="428"/>
      <c r="F328" s="428"/>
      <c r="G328" s="428"/>
      <c r="H328" s="428"/>
      <c r="I328" s="428"/>
      <c r="J328" s="428"/>
      <c r="K328" s="428"/>
      <c r="L328" s="428"/>
      <c r="M328" s="428"/>
      <c r="N328" s="428"/>
      <c r="O328" s="428"/>
      <c r="P328" s="428"/>
      <c r="Q328" s="428"/>
      <c r="R328" s="428"/>
      <c r="S328" s="428"/>
      <c r="T328" s="428"/>
      <c r="U328" s="428"/>
      <c r="V328" s="428"/>
      <c r="W328" s="428"/>
      <c r="X328" s="428"/>
      <c r="Y328" s="428"/>
      <c r="Z328" s="428"/>
    </row>
    <row r="329" spans="1:26" ht="15.75" customHeight="1" x14ac:dyDescent="0.2">
      <c r="A329" s="428"/>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row>
    <row r="330" spans="1:26" ht="15.75" customHeight="1" x14ac:dyDescent="0.2">
      <c r="A330" s="428"/>
      <c r="B330" s="428"/>
      <c r="C330" s="428"/>
      <c r="D330" s="428"/>
      <c r="E330" s="428"/>
      <c r="F330" s="428"/>
      <c r="G330" s="428"/>
      <c r="H330" s="428"/>
      <c r="I330" s="428"/>
      <c r="J330" s="428"/>
      <c r="K330" s="428"/>
      <c r="L330" s="428"/>
      <c r="M330" s="428"/>
      <c r="N330" s="428"/>
      <c r="O330" s="428"/>
      <c r="P330" s="428"/>
      <c r="Q330" s="428"/>
      <c r="R330" s="428"/>
      <c r="S330" s="428"/>
      <c r="T330" s="428"/>
      <c r="U330" s="428"/>
      <c r="V330" s="428"/>
      <c r="W330" s="428"/>
      <c r="X330" s="428"/>
      <c r="Y330" s="428"/>
      <c r="Z330" s="428"/>
    </row>
    <row r="331" spans="1:26" ht="15.75" customHeight="1" x14ac:dyDescent="0.2">
      <c r="A331" s="428"/>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row>
    <row r="332" spans="1:26" ht="15.75" customHeight="1" x14ac:dyDescent="0.2">
      <c r="A332" s="428"/>
      <c r="B332" s="428"/>
      <c r="C332" s="428"/>
      <c r="D332" s="428"/>
      <c r="E332" s="428"/>
      <c r="F332" s="428"/>
      <c r="G332" s="428"/>
      <c r="H332" s="428"/>
      <c r="I332" s="428"/>
      <c r="J332" s="428"/>
      <c r="K332" s="428"/>
      <c r="L332" s="428"/>
      <c r="M332" s="428"/>
      <c r="N332" s="428"/>
      <c r="O332" s="428"/>
      <c r="P332" s="428"/>
      <c r="Q332" s="428"/>
      <c r="R332" s="428"/>
      <c r="S332" s="428"/>
      <c r="T332" s="428"/>
      <c r="U332" s="428"/>
      <c r="V332" s="428"/>
      <c r="W332" s="428"/>
      <c r="X332" s="428"/>
      <c r="Y332" s="428"/>
      <c r="Z332" s="428"/>
    </row>
    <row r="333" spans="1:26" ht="15.75" customHeight="1" x14ac:dyDescent="0.2">
      <c r="A333" s="428"/>
      <c r="B333" s="428"/>
      <c r="C333" s="428"/>
      <c r="D333" s="428"/>
      <c r="E333" s="428"/>
      <c r="F333" s="428"/>
      <c r="G333" s="428"/>
      <c r="H333" s="428"/>
      <c r="I333" s="428"/>
      <c r="J333" s="428"/>
      <c r="K333" s="428"/>
      <c r="L333" s="428"/>
      <c r="M333" s="428"/>
      <c r="N333" s="428"/>
      <c r="O333" s="428"/>
      <c r="P333" s="428"/>
      <c r="Q333" s="428"/>
      <c r="R333" s="428"/>
      <c r="S333" s="428"/>
      <c r="T333" s="428"/>
      <c r="U333" s="428"/>
      <c r="V333" s="428"/>
      <c r="W333" s="428"/>
      <c r="X333" s="428"/>
      <c r="Y333" s="428"/>
      <c r="Z333" s="428"/>
    </row>
    <row r="334" spans="1:26" ht="15.75" customHeight="1" x14ac:dyDescent="0.2">
      <c r="A334" s="428"/>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row>
    <row r="335" spans="1:26" ht="15.75" customHeight="1" x14ac:dyDescent="0.2">
      <c r="A335" s="428"/>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row>
    <row r="336" spans="1:26" ht="15.75" customHeight="1" x14ac:dyDescent="0.2">
      <c r="A336" s="428"/>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row>
    <row r="337" spans="1:26" ht="15.75" customHeight="1" x14ac:dyDescent="0.2">
      <c r="A337" s="428"/>
      <c r="B337" s="428"/>
      <c r="C337" s="428"/>
      <c r="D337" s="428"/>
      <c r="E337" s="428"/>
      <c r="F337" s="428"/>
      <c r="G337" s="428"/>
      <c r="H337" s="428"/>
      <c r="I337" s="428"/>
      <c r="J337" s="428"/>
      <c r="K337" s="428"/>
      <c r="L337" s="428"/>
      <c r="M337" s="428"/>
      <c r="N337" s="428"/>
      <c r="O337" s="428"/>
      <c r="P337" s="428"/>
      <c r="Q337" s="428"/>
      <c r="R337" s="428"/>
      <c r="S337" s="428"/>
      <c r="T337" s="428"/>
      <c r="U337" s="428"/>
      <c r="V337" s="428"/>
      <c r="W337" s="428"/>
      <c r="X337" s="428"/>
      <c r="Y337" s="428"/>
      <c r="Z337" s="428"/>
    </row>
    <row r="338" spans="1:26" ht="15.75" customHeight="1" x14ac:dyDescent="0.2">
      <c r="A338" s="428"/>
      <c r="B338" s="428"/>
      <c r="C338" s="428"/>
      <c r="D338" s="428"/>
      <c r="E338" s="428"/>
      <c r="F338" s="428"/>
      <c r="G338" s="428"/>
      <c r="H338" s="428"/>
      <c r="I338" s="428"/>
      <c r="J338" s="428"/>
      <c r="K338" s="428"/>
      <c r="L338" s="428"/>
      <c r="M338" s="428"/>
      <c r="N338" s="428"/>
      <c r="O338" s="428"/>
      <c r="P338" s="428"/>
      <c r="Q338" s="428"/>
      <c r="R338" s="428"/>
      <c r="S338" s="428"/>
      <c r="T338" s="428"/>
      <c r="U338" s="428"/>
      <c r="V338" s="428"/>
      <c r="W338" s="428"/>
      <c r="X338" s="428"/>
      <c r="Y338" s="428"/>
      <c r="Z338" s="428"/>
    </row>
    <row r="339" spans="1:26" ht="15.75" customHeight="1" x14ac:dyDescent="0.2">
      <c r="A339" s="428"/>
      <c r="B339" s="428"/>
      <c r="C339" s="428"/>
      <c r="D339" s="428"/>
      <c r="E339" s="428"/>
      <c r="F339" s="428"/>
      <c r="G339" s="428"/>
      <c r="H339" s="428"/>
      <c r="I339" s="428"/>
      <c r="J339" s="428"/>
      <c r="K339" s="428"/>
      <c r="L339" s="428"/>
      <c r="M339" s="428"/>
      <c r="N339" s="428"/>
      <c r="O339" s="428"/>
      <c r="P339" s="428"/>
      <c r="Q339" s="428"/>
      <c r="R339" s="428"/>
      <c r="S339" s="428"/>
      <c r="T339" s="428"/>
      <c r="U339" s="428"/>
      <c r="V339" s="428"/>
      <c r="W339" s="428"/>
      <c r="X339" s="428"/>
      <c r="Y339" s="428"/>
      <c r="Z339" s="428"/>
    </row>
    <row r="340" spans="1:26" ht="15.75" customHeight="1" x14ac:dyDescent="0.2">
      <c r="A340" s="428"/>
      <c r="B340" s="428"/>
      <c r="C340" s="428"/>
      <c r="D340" s="428"/>
      <c r="E340" s="428"/>
      <c r="F340" s="428"/>
      <c r="G340" s="428"/>
      <c r="H340" s="428"/>
      <c r="I340" s="428"/>
      <c r="J340" s="428"/>
      <c r="K340" s="428"/>
      <c r="L340" s="428"/>
      <c r="M340" s="428"/>
      <c r="N340" s="428"/>
      <c r="O340" s="428"/>
      <c r="P340" s="428"/>
      <c r="Q340" s="428"/>
      <c r="R340" s="428"/>
      <c r="S340" s="428"/>
      <c r="T340" s="428"/>
      <c r="U340" s="428"/>
      <c r="V340" s="428"/>
      <c r="W340" s="428"/>
      <c r="X340" s="428"/>
      <c r="Y340" s="428"/>
      <c r="Z340" s="428"/>
    </row>
    <row r="341" spans="1:26" ht="15.75" customHeight="1" x14ac:dyDescent="0.2">
      <c r="A341" s="428"/>
      <c r="B341" s="428"/>
      <c r="C341" s="428"/>
      <c r="D341" s="428"/>
      <c r="E341" s="428"/>
      <c r="F341" s="428"/>
      <c r="G341" s="428"/>
      <c r="H341" s="428"/>
      <c r="I341" s="428"/>
      <c r="J341" s="428"/>
      <c r="K341" s="428"/>
      <c r="L341" s="428"/>
      <c r="M341" s="428"/>
      <c r="N341" s="428"/>
      <c r="O341" s="428"/>
      <c r="P341" s="428"/>
      <c r="Q341" s="428"/>
      <c r="R341" s="428"/>
      <c r="S341" s="428"/>
      <c r="T341" s="428"/>
      <c r="U341" s="428"/>
      <c r="V341" s="428"/>
      <c r="W341" s="428"/>
      <c r="X341" s="428"/>
      <c r="Y341" s="428"/>
      <c r="Z341" s="428"/>
    </row>
    <row r="342" spans="1:26" ht="15.75" customHeight="1" x14ac:dyDescent="0.2">
      <c r="A342" s="428"/>
      <c r="B342" s="428"/>
      <c r="C342" s="428"/>
      <c r="D342" s="428"/>
      <c r="E342" s="428"/>
      <c r="F342" s="428"/>
      <c r="G342" s="428"/>
      <c r="H342" s="428"/>
      <c r="I342" s="428"/>
      <c r="J342" s="428"/>
      <c r="K342" s="428"/>
      <c r="L342" s="428"/>
      <c r="M342" s="428"/>
      <c r="N342" s="428"/>
      <c r="O342" s="428"/>
      <c r="P342" s="428"/>
      <c r="Q342" s="428"/>
      <c r="R342" s="428"/>
      <c r="S342" s="428"/>
      <c r="T342" s="428"/>
      <c r="U342" s="428"/>
      <c r="V342" s="428"/>
      <c r="W342" s="428"/>
      <c r="X342" s="428"/>
      <c r="Y342" s="428"/>
      <c r="Z342" s="428"/>
    </row>
    <row r="343" spans="1:26" ht="15.75" customHeight="1" x14ac:dyDescent="0.2">
      <c r="A343" s="428"/>
      <c r="B343" s="428"/>
      <c r="C343" s="428"/>
      <c r="D343" s="428"/>
      <c r="E343" s="428"/>
      <c r="F343" s="428"/>
      <c r="G343" s="428"/>
      <c r="H343" s="428"/>
      <c r="I343" s="428"/>
      <c r="J343" s="428"/>
      <c r="K343" s="428"/>
      <c r="L343" s="428"/>
      <c r="M343" s="428"/>
      <c r="N343" s="428"/>
      <c r="O343" s="428"/>
      <c r="P343" s="428"/>
      <c r="Q343" s="428"/>
      <c r="R343" s="428"/>
      <c r="S343" s="428"/>
      <c r="T343" s="428"/>
      <c r="U343" s="428"/>
      <c r="V343" s="428"/>
      <c r="W343" s="428"/>
      <c r="X343" s="428"/>
      <c r="Y343" s="428"/>
      <c r="Z343" s="428"/>
    </row>
    <row r="344" spans="1:26" ht="15.75" customHeight="1" x14ac:dyDescent="0.2">
      <c r="A344" s="428"/>
      <c r="B344" s="428"/>
      <c r="C344" s="428"/>
      <c r="D344" s="428"/>
      <c r="E344" s="428"/>
      <c r="F344" s="428"/>
      <c r="G344" s="428"/>
      <c r="H344" s="428"/>
      <c r="I344" s="428"/>
      <c r="J344" s="428"/>
      <c r="K344" s="428"/>
      <c r="L344" s="428"/>
      <c r="M344" s="428"/>
      <c r="N344" s="428"/>
      <c r="O344" s="428"/>
      <c r="P344" s="428"/>
      <c r="Q344" s="428"/>
      <c r="R344" s="428"/>
      <c r="S344" s="428"/>
      <c r="T344" s="428"/>
      <c r="U344" s="428"/>
      <c r="V344" s="428"/>
      <c r="W344" s="428"/>
      <c r="X344" s="428"/>
      <c r="Y344" s="428"/>
      <c r="Z344" s="428"/>
    </row>
    <row r="345" spans="1:26" ht="15.75" customHeight="1" x14ac:dyDescent="0.2">
      <c r="A345" s="428"/>
      <c r="B345" s="428"/>
      <c r="C345" s="428"/>
      <c r="D345" s="428"/>
      <c r="E345" s="428"/>
      <c r="F345" s="428"/>
      <c r="G345" s="428"/>
      <c r="H345" s="428"/>
      <c r="I345" s="428"/>
      <c r="J345" s="428"/>
      <c r="K345" s="428"/>
      <c r="L345" s="428"/>
      <c r="M345" s="428"/>
      <c r="N345" s="428"/>
      <c r="O345" s="428"/>
      <c r="P345" s="428"/>
      <c r="Q345" s="428"/>
      <c r="R345" s="428"/>
      <c r="S345" s="428"/>
      <c r="T345" s="428"/>
      <c r="U345" s="428"/>
      <c r="V345" s="428"/>
      <c r="W345" s="428"/>
      <c r="X345" s="428"/>
      <c r="Y345" s="428"/>
      <c r="Z345" s="428"/>
    </row>
    <row r="346" spans="1:26" ht="15.75" customHeight="1" x14ac:dyDescent="0.2">
      <c r="A346" s="428"/>
      <c r="B346" s="428"/>
      <c r="C346" s="428"/>
      <c r="D346" s="428"/>
      <c r="E346" s="428"/>
      <c r="F346" s="428"/>
      <c r="G346" s="428"/>
      <c r="H346" s="428"/>
      <c r="I346" s="428"/>
      <c r="J346" s="428"/>
      <c r="K346" s="428"/>
      <c r="L346" s="428"/>
      <c r="M346" s="428"/>
      <c r="N346" s="428"/>
      <c r="O346" s="428"/>
      <c r="P346" s="428"/>
      <c r="Q346" s="428"/>
      <c r="R346" s="428"/>
      <c r="S346" s="428"/>
      <c r="T346" s="428"/>
      <c r="U346" s="428"/>
      <c r="V346" s="428"/>
      <c r="W346" s="428"/>
      <c r="X346" s="428"/>
      <c r="Y346" s="428"/>
      <c r="Z346" s="428"/>
    </row>
    <row r="347" spans="1:26" ht="15.75" customHeight="1" x14ac:dyDescent="0.2">
      <c r="A347" s="428"/>
      <c r="B347" s="428"/>
      <c r="C347" s="428"/>
      <c r="D347" s="428"/>
      <c r="E347" s="428"/>
      <c r="F347" s="428"/>
      <c r="G347" s="428"/>
      <c r="H347" s="428"/>
      <c r="I347" s="428"/>
      <c r="J347" s="428"/>
      <c r="K347" s="428"/>
      <c r="L347" s="428"/>
      <c r="M347" s="428"/>
      <c r="N347" s="428"/>
      <c r="O347" s="428"/>
      <c r="P347" s="428"/>
      <c r="Q347" s="428"/>
      <c r="R347" s="428"/>
      <c r="S347" s="428"/>
      <c r="T347" s="428"/>
      <c r="U347" s="428"/>
      <c r="V347" s="428"/>
      <c r="W347" s="428"/>
      <c r="X347" s="428"/>
      <c r="Y347" s="428"/>
      <c r="Z347" s="428"/>
    </row>
    <row r="348" spans="1:26" ht="15.75" customHeight="1" x14ac:dyDescent="0.2">
      <c r="A348" s="428"/>
      <c r="B348" s="428"/>
      <c r="C348" s="428"/>
      <c r="D348" s="428"/>
      <c r="E348" s="428"/>
      <c r="F348" s="428"/>
      <c r="G348" s="428"/>
      <c r="H348" s="428"/>
      <c r="I348" s="428"/>
      <c r="J348" s="428"/>
      <c r="K348" s="428"/>
      <c r="L348" s="428"/>
      <c r="M348" s="428"/>
      <c r="N348" s="428"/>
      <c r="O348" s="428"/>
      <c r="P348" s="428"/>
      <c r="Q348" s="428"/>
      <c r="R348" s="428"/>
      <c r="S348" s="428"/>
      <c r="T348" s="428"/>
      <c r="U348" s="428"/>
      <c r="V348" s="428"/>
      <c r="W348" s="428"/>
      <c r="X348" s="428"/>
      <c r="Y348" s="428"/>
      <c r="Z348" s="428"/>
    </row>
    <row r="349" spans="1:26" ht="15.75" customHeight="1" x14ac:dyDescent="0.2">
      <c r="A349" s="428"/>
      <c r="B349" s="428"/>
      <c r="C349" s="428"/>
      <c r="D349" s="428"/>
      <c r="E349" s="428"/>
      <c r="F349" s="428"/>
      <c r="G349" s="428"/>
      <c r="H349" s="428"/>
      <c r="I349" s="428"/>
      <c r="J349" s="428"/>
      <c r="K349" s="428"/>
      <c r="L349" s="428"/>
      <c r="M349" s="428"/>
      <c r="N349" s="428"/>
      <c r="O349" s="428"/>
      <c r="P349" s="428"/>
      <c r="Q349" s="428"/>
      <c r="R349" s="428"/>
      <c r="S349" s="428"/>
      <c r="T349" s="428"/>
      <c r="U349" s="428"/>
      <c r="V349" s="428"/>
      <c r="W349" s="428"/>
      <c r="X349" s="428"/>
      <c r="Y349" s="428"/>
      <c r="Z349" s="428"/>
    </row>
    <row r="350" spans="1:26" ht="15.75" customHeight="1" x14ac:dyDescent="0.2">
      <c r="A350" s="428"/>
      <c r="B350" s="428"/>
      <c r="C350" s="428"/>
      <c r="D350" s="428"/>
      <c r="E350" s="428"/>
      <c r="F350" s="428"/>
      <c r="G350" s="428"/>
      <c r="H350" s="428"/>
      <c r="I350" s="428"/>
      <c r="J350" s="428"/>
      <c r="K350" s="428"/>
      <c r="L350" s="428"/>
      <c r="M350" s="428"/>
      <c r="N350" s="428"/>
      <c r="O350" s="428"/>
      <c r="P350" s="428"/>
      <c r="Q350" s="428"/>
      <c r="R350" s="428"/>
      <c r="S350" s="428"/>
      <c r="T350" s="428"/>
      <c r="U350" s="428"/>
      <c r="V350" s="428"/>
      <c r="W350" s="428"/>
      <c r="X350" s="428"/>
      <c r="Y350" s="428"/>
      <c r="Z350" s="428"/>
    </row>
    <row r="351" spans="1:26" ht="15.75" customHeight="1" x14ac:dyDescent="0.2">
      <c r="A351" s="428"/>
      <c r="B351" s="428"/>
      <c r="C351" s="428"/>
      <c r="D351" s="428"/>
      <c r="E351" s="428"/>
      <c r="F351" s="428"/>
      <c r="G351" s="428"/>
      <c r="H351" s="428"/>
      <c r="I351" s="428"/>
      <c r="J351" s="428"/>
      <c r="K351" s="428"/>
      <c r="L351" s="428"/>
      <c r="M351" s="428"/>
      <c r="N351" s="428"/>
      <c r="O351" s="428"/>
      <c r="P351" s="428"/>
      <c r="Q351" s="428"/>
      <c r="R351" s="428"/>
      <c r="S351" s="428"/>
      <c r="T351" s="428"/>
      <c r="U351" s="428"/>
      <c r="V351" s="428"/>
      <c r="W351" s="428"/>
      <c r="X351" s="428"/>
      <c r="Y351" s="428"/>
      <c r="Z351" s="428"/>
    </row>
    <row r="352" spans="1:26" ht="15.75" customHeight="1" x14ac:dyDescent="0.2">
      <c r="A352" s="428"/>
      <c r="B352" s="428"/>
      <c r="C352" s="428"/>
      <c r="D352" s="428"/>
      <c r="E352" s="428"/>
      <c r="F352" s="428"/>
      <c r="G352" s="428"/>
      <c r="H352" s="428"/>
      <c r="I352" s="428"/>
      <c r="J352" s="428"/>
      <c r="K352" s="428"/>
      <c r="L352" s="428"/>
      <c r="M352" s="428"/>
      <c r="N352" s="428"/>
      <c r="O352" s="428"/>
      <c r="P352" s="428"/>
      <c r="Q352" s="428"/>
      <c r="R352" s="428"/>
      <c r="S352" s="428"/>
      <c r="T352" s="428"/>
      <c r="U352" s="428"/>
      <c r="V352" s="428"/>
      <c r="W352" s="428"/>
      <c r="X352" s="428"/>
      <c r="Y352" s="428"/>
      <c r="Z352" s="428"/>
    </row>
    <row r="353" spans="1:26" ht="15.75" customHeight="1" x14ac:dyDescent="0.2">
      <c r="A353" s="428"/>
      <c r="B353" s="428"/>
      <c r="C353" s="428"/>
      <c r="D353" s="428"/>
      <c r="E353" s="428"/>
      <c r="F353" s="428"/>
      <c r="G353" s="428"/>
      <c r="H353" s="428"/>
      <c r="I353" s="428"/>
      <c r="J353" s="428"/>
      <c r="K353" s="428"/>
      <c r="L353" s="428"/>
      <c r="M353" s="428"/>
      <c r="N353" s="428"/>
      <c r="O353" s="428"/>
      <c r="P353" s="428"/>
      <c r="Q353" s="428"/>
      <c r="R353" s="428"/>
      <c r="S353" s="428"/>
      <c r="T353" s="428"/>
      <c r="U353" s="428"/>
      <c r="V353" s="428"/>
      <c r="W353" s="428"/>
      <c r="X353" s="428"/>
      <c r="Y353" s="428"/>
      <c r="Z353" s="428"/>
    </row>
    <row r="354" spans="1:26" ht="15.75" customHeight="1" x14ac:dyDescent="0.2">
      <c r="A354" s="428"/>
      <c r="B354" s="428"/>
      <c r="C354" s="428"/>
      <c r="D354" s="428"/>
      <c r="E354" s="428"/>
      <c r="F354" s="428"/>
      <c r="G354" s="428"/>
      <c r="H354" s="428"/>
      <c r="I354" s="428"/>
      <c r="J354" s="428"/>
      <c r="K354" s="428"/>
      <c r="L354" s="428"/>
      <c r="M354" s="428"/>
      <c r="N354" s="428"/>
      <c r="O354" s="428"/>
      <c r="P354" s="428"/>
      <c r="Q354" s="428"/>
      <c r="R354" s="428"/>
      <c r="S354" s="428"/>
      <c r="T354" s="428"/>
      <c r="U354" s="428"/>
      <c r="V354" s="428"/>
      <c r="W354" s="428"/>
      <c r="X354" s="428"/>
      <c r="Y354" s="428"/>
      <c r="Z354" s="428"/>
    </row>
    <row r="355" spans="1:26" ht="15.75" customHeight="1" x14ac:dyDescent="0.2">
      <c r="A355" s="428"/>
      <c r="B355" s="428"/>
      <c r="C355" s="428"/>
      <c r="D355" s="428"/>
      <c r="E355" s="428"/>
      <c r="F355" s="428"/>
      <c r="G355" s="428"/>
      <c r="H355" s="428"/>
      <c r="I355" s="428"/>
      <c r="J355" s="428"/>
      <c r="K355" s="428"/>
      <c r="L355" s="428"/>
      <c r="M355" s="428"/>
      <c r="N355" s="428"/>
      <c r="O355" s="428"/>
      <c r="P355" s="428"/>
      <c r="Q355" s="428"/>
      <c r="R355" s="428"/>
      <c r="S355" s="428"/>
      <c r="T355" s="428"/>
      <c r="U355" s="428"/>
      <c r="V355" s="428"/>
      <c r="W355" s="428"/>
      <c r="X355" s="428"/>
      <c r="Y355" s="428"/>
      <c r="Z355" s="428"/>
    </row>
    <row r="356" spans="1:26" ht="15.75" customHeight="1" x14ac:dyDescent="0.2">
      <c r="A356" s="428"/>
      <c r="B356" s="428"/>
      <c r="C356" s="428"/>
      <c r="D356" s="428"/>
      <c r="E356" s="428"/>
      <c r="F356" s="428"/>
      <c r="G356" s="428"/>
      <c r="H356" s="428"/>
      <c r="I356" s="428"/>
      <c r="J356" s="428"/>
      <c r="K356" s="428"/>
      <c r="L356" s="428"/>
      <c r="M356" s="428"/>
      <c r="N356" s="428"/>
      <c r="O356" s="428"/>
      <c r="P356" s="428"/>
      <c r="Q356" s="428"/>
      <c r="R356" s="428"/>
      <c r="S356" s="428"/>
      <c r="T356" s="428"/>
      <c r="U356" s="428"/>
      <c r="V356" s="428"/>
      <c r="W356" s="428"/>
      <c r="X356" s="428"/>
      <c r="Y356" s="428"/>
      <c r="Z356" s="428"/>
    </row>
    <row r="357" spans="1:26" ht="15.75" customHeight="1" x14ac:dyDescent="0.2">
      <c r="A357" s="428"/>
      <c r="B357" s="428"/>
      <c r="C357" s="428"/>
      <c r="D357" s="428"/>
      <c r="E357" s="428"/>
      <c r="F357" s="428"/>
      <c r="G357" s="428"/>
      <c r="H357" s="428"/>
      <c r="I357" s="428"/>
      <c r="J357" s="428"/>
      <c r="K357" s="428"/>
      <c r="L357" s="428"/>
      <c r="M357" s="428"/>
      <c r="N357" s="428"/>
      <c r="O357" s="428"/>
      <c r="P357" s="428"/>
      <c r="Q357" s="428"/>
      <c r="R357" s="428"/>
      <c r="S357" s="428"/>
      <c r="T357" s="428"/>
      <c r="U357" s="428"/>
      <c r="V357" s="428"/>
      <c r="W357" s="428"/>
      <c r="X357" s="428"/>
      <c r="Y357" s="428"/>
      <c r="Z357" s="428"/>
    </row>
    <row r="358" spans="1:26" ht="15.75" customHeight="1" x14ac:dyDescent="0.2">
      <c r="A358" s="428"/>
      <c r="B358" s="428"/>
      <c r="C358" s="428"/>
      <c r="D358" s="428"/>
      <c r="E358" s="428"/>
      <c r="F358" s="428"/>
      <c r="G358" s="428"/>
      <c r="H358" s="428"/>
      <c r="I358" s="428"/>
      <c r="J358" s="428"/>
      <c r="K358" s="428"/>
      <c r="L358" s="428"/>
      <c r="M358" s="428"/>
      <c r="N358" s="428"/>
      <c r="O358" s="428"/>
      <c r="P358" s="428"/>
      <c r="Q358" s="428"/>
      <c r="R358" s="428"/>
      <c r="S358" s="428"/>
      <c r="T358" s="428"/>
      <c r="U358" s="428"/>
      <c r="V358" s="428"/>
      <c r="W358" s="428"/>
      <c r="X358" s="428"/>
      <c r="Y358" s="428"/>
      <c r="Z358" s="428"/>
    </row>
    <row r="359" spans="1:26" ht="15.75" customHeight="1" x14ac:dyDescent="0.2">
      <c r="A359" s="428"/>
      <c r="B359" s="428"/>
      <c r="C359" s="428"/>
      <c r="D359" s="428"/>
      <c r="E359" s="428"/>
      <c r="F359" s="428"/>
      <c r="G359" s="428"/>
      <c r="H359" s="428"/>
      <c r="I359" s="428"/>
      <c r="J359" s="428"/>
      <c r="K359" s="428"/>
      <c r="L359" s="428"/>
      <c r="M359" s="428"/>
      <c r="N359" s="428"/>
      <c r="O359" s="428"/>
      <c r="P359" s="428"/>
      <c r="Q359" s="428"/>
      <c r="R359" s="428"/>
      <c r="S359" s="428"/>
      <c r="T359" s="428"/>
      <c r="U359" s="428"/>
      <c r="V359" s="428"/>
      <c r="W359" s="428"/>
      <c r="X359" s="428"/>
      <c r="Y359" s="428"/>
      <c r="Z359" s="428"/>
    </row>
    <row r="360" spans="1:26" ht="15.75" customHeight="1" x14ac:dyDescent="0.2">
      <c r="A360" s="428"/>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row>
    <row r="361" spans="1:26" ht="15.75" customHeight="1" x14ac:dyDescent="0.2">
      <c r="A361" s="428"/>
      <c r="B361" s="428"/>
      <c r="C361" s="428"/>
      <c r="D361" s="428"/>
      <c r="E361" s="428"/>
      <c r="F361" s="428"/>
      <c r="G361" s="428"/>
      <c r="H361" s="428"/>
      <c r="I361" s="428"/>
      <c r="J361" s="428"/>
      <c r="K361" s="428"/>
      <c r="L361" s="428"/>
      <c r="M361" s="428"/>
      <c r="N361" s="428"/>
      <c r="O361" s="428"/>
      <c r="P361" s="428"/>
      <c r="Q361" s="428"/>
      <c r="R361" s="428"/>
      <c r="S361" s="428"/>
      <c r="T361" s="428"/>
      <c r="U361" s="428"/>
      <c r="V361" s="428"/>
      <c r="W361" s="428"/>
      <c r="X361" s="428"/>
      <c r="Y361" s="428"/>
      <c r="Z361" s="428"/>
    </row>
    <row r="362" spans="1:26" ht="15.75" customHeight="1" x14ac:dyDescent="0.2">
      <c r="A362" s="428"/>
      <c r="B362" s="428"/>
      <c r="C362" s="428"/>
      <c r="D362" s="428"/>
      <c r="E362" s="428"/>
      <c r="F362" s="428"/>
      <c r="G362" s="428"/>
      <c r="H362" s="428"/>
      <c r="I362" s="428"/>
      <c r="J362" s="428"/>
      <c r="K362" s="428"/>
      <c r="L362" s="428"/>
      <c r="M362" s="428"/>
      <c r="N362" s="428"/>
      <c r="O362" s="428"/>
      <c r="P362" s="428"/>
      <c r="Q362" s="428"/>
      <c r="R362" s="428"/>
      <c r="S362" s="428"/>
      <c r="T362" s="428"/>
      <c r="U362" s="428"/>
      <c r="V362" s="428"/>
      <c r="W362" s="428"/>
      <c r="X362" s="428"/>
      <c r="Y362" s="428"/>
      <c r="Z362" s="428"/>
    </row>
    <row r="363" spans="1:26" ht="15.75" customHeight="1" x14ac:dyDescent="0.2">
      <c r="A363" s="428"/>
      <c r="B363" s="428"/>
      <c r="C363" s="428"/>
      <c r="D363" s="428"/>
      <c r="E363" s="428"/>
      <c r="F363" s="428"/>
      <c r="G363" s="428"/>
      <c r="H363" s="428"/>
      <c r="I363" s="428"/>
      <c r="J363" s="428"/>
      <c r="K363" s="428"/>
      <c r="L363" s="428"/>
      <c r="M363" s="428"/>
      <c r="N363" s="428"/>
      <c r="O363" s="428"/>
      <c r="P363" s="428"/>
      <c r="Q363" s="428"/>
      <c r="R363" s="428"/>
      <c r="S363" s="428"/>
      <c r="T363" s="428"/>
      <c r="U363" s="428"/>
      <c r="V363" s="428"/>
      <c r="W363" s="428"/>
      <c r="X363" s="428"/>
      <c r="Y363" s="428"/>
      <c r="Z363" s="428"/>
    </row>
    <row r="364" spans="1:26" ht="15.75" customHeight="1" x14ac:dyDescent="0.2">
      <c r="A364" s="428"/>
      <c r="B364" s="428"/>
      <c r="C364" s="428"/>
      <c r="D364" s="428"/>
      <c r="E364" s="428"/>
      <c r="F364" s="428"/>
      <c r="G364" s="428"/>
      <c r="H364" s="428"/>
      <c r="I364" s="428"/>
      <c r="J364" s="428"/>
      <c r="K364" s="428"/>
      <c r="L364" s="428"/>
      <c r="M364" s="428"/>
      <c r="N364" s="428"/>
      <c r="O364" s="428"/>
      <c r="P364" s="428"/>
      <c r="Q364" s="428"/>
      <c r="R364" s="428"/>
      <c r="S364" s="428"/>
      <c r="T364" s="428"/>
      <c r="U364" s="428"/>
      <c r="V364" s="428"/>
      <c r="W364" s="428"/>
      <c r="X364" s="428"/>
      <c r="Y364" s="428"/>
      <c r="Z364" s="428"/>
    </row>
    <row r="365" spans="1:26" ht="15.75" customHeight="1" x14ac:dyDescent="0.2">
      <c r="A365" s="428"/>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row>
    <row r="366" spans="1:26" ht="15.75" customHeight="1" x14ac:dyDescent="0.2">
      <c r="A366" s="428"/>
      <c r="B366" s="428"/>
      <c r="C366" s="428"/>
      <c r="D366" s="428"/>
      <c r="E366" s="428"/>
      <c r="F366" s="428"/>
      <c r="G366" s="428"/>
      <c r="H366" s="428"/>
      <c r="I366" s="428"/>
      <c r="J366" s="428"/>
      <c r="K366" s="428"/>
      <c r="L366" s="428"/>
      <c r="M366" s="428"/>
      <c r="N366" s="428"/>
      <c r="O366" s="428"/>
      <c r="P366" s="428"/>
      <c r="Q366" s="428"/>
      <c r="R366" s="428"/>
      <c r="S366" s="428"/>
      <c r="T366" s="428"/>
      <c r="U366" s="428"/>
      <c r="V366" s="428"/>
      <c r="W366" s="428"/>
      <c r="X366" s="428"/>
      <c r="Y366" s="428"/>
      <c r="Z366" s="428"/>
    </row>
    <row r="367" spans="1:26" ht="15.75" customHeight="1" x14ac:dyDescent="0.2">
      <c r="A367" s="428"/>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row>
    <row r="368" spans="1:26" ht="15.75" customHeight="1" x14ac:dyDescent="0.2">
      <c r="A368" s="428"/>
      <c r="B368" s="428"/>
      <c r="C368" s="428"/>
      <c r="D368" s="428"/>
      <c r="E368" s="428"/>
      <c r="F368" s="428"/>
      <c r="G368" s="428"/>
      <c r="H368" s="428"/>
      <c r="I368" s="428"/>
      <c r="J368" s="428"/>
      <c r="K368" s="428"/>
      <c r="L368" s="428"/>
      <c r="M368" s="428"/>
      <c r="N368" s="428"/>
      <c r="O368" s="428"/>
      <c r="P368" s="428"/>
      <c r="Q368" s="428"/>
      <c r="R368" s="428"/>
      <c r="S368" s="428"/>
      <c r="T368" s="428"/>
      <c r="U368" s="428"/>
      <c r="V368" s="428"/>
      <c r="W368" s="428"/>
      <c r="X368" s="428"/>
      <c r="Y368" s="428"/>
      <c r="Z368" s="428"/>
    </row>
    <row r="369" spans="1:26" ht="15.75" customHeight="1" x14ac:dyDescent="0.2">
      <c r="A369" s="428"/>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row>
    <row r="370" spans="1:26" ht="15.75" customHeight="1" x14ac:dyDescent="0.2">
      <c r="A370" s="428"/>
      <c r="B370" s="428"/>
      <c r="C370" s="428"/>
      <c r="D370" s="428"/>
      <c r="E370" s="428"/>
      <c r="F370" s="428"/>
      <c r="G370" s="428"/>
      <c r="H370" s="428"/>
      <c r="I370" s="428"/>
      <c r="J370" s="428"/>
      <c r="K370" s="428"/>
      <c r="L370" s="428"/>
      <c r="M370" s="428"/>
      <c r="N370" s="428"/>
      <c r="O370" s="428"/>
      <c r="P370" s="428"/>
      <c r="Q370" s="428"/>
      <c r="R370" s="428"/>
      <c r="S370" s="428"/>
      <c r="T370" s="428"/>
      <c r="U370" s="428"/>
      <c r="V370" s="428"/>
      <c r="W370" s="428"/>
      <c r="X370" s="428"/>
      <c r="Y370" s="428"/>
      <c r="Z370" s="428"/>
    </row>
    <row r="371" spans="1:26" ht="15.75" customHeight="1" x14ac:dyDescent="0.2">
      <c r="A371" s="428"/>
      <c r="B371" s="428"/>
      <c r="C371" s="428"/>
      <c r="D371" s="428"/>
      <c r="E371" s="428"/>
      <c r="F371" s="428"/>
      <c r="G371" s="428"/>
      <c r="H371" s="428"/>
      <c r="I371" s="428"/>
      <c r="J371" s="428"/>
      <c r="K371" s="428"/>
      <c r="L371" s="428"/>
      <c r="M371" s="428"/>
      <c r="N371" s="428"/>
      <c r="O371" s="428"/>
      <c r="P371" s="428"/>
      <c r="Q371" s="428"/>
      <c r="R371" s="428"/>
      <c r="S371" s="428"/>
      <c r="T371" s="428"/>
      <c r="U371" s="428"/>
      <c r="V371" s="428"/>
      <c r="W371" s="428"/>
      <c r="X371" s="428"/>
      <c r="Y371" s="428"/>
      <c r="Z371" s="428"/>
    </row>
    <row r="372" spans="1:26" ht="15.75" customHeight="1" x14ac:dyDescent="0.2">
      <c r="A372" s="428"/>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row>
    <row r="373" spans="1:26" ht="15.75" customHeight="1" x14ac:dyDescent="0.2">
      <c r="A373" s="428"/>
      <c r="B373" s="428"/>
      <c r="C373" s="428"/>
      <c r="D373" s="428"/>
      <c r="E373" s="428"/>
      <c r="F373" s="428"/>
      <c r="G373" s="428"/>
      <c r="H373" s="428"/>
      <c r="I373" s="428"/>
      <c r="J373" s="428"/>
      <c r="K373" s="428"/>
      <c r="L373" s="428"/>
      <c r="M373" s="428"/>
      <c r="N373" s="428"/>
      <c r="O373" s="428"/>
      <c r="P373" s="428"/>
      <c r="Q373" s="428"/>
      <c r="R373" s="428"/>
      <c r="S373" s="428"/>
      <c r="T373" s="428"/>
      <c r="U373" s="428"/>
      <c r="V373" s="428"/>
      <c r="W373" s="428"/>
      <c r="X373" s="428"/>
      <c r="Y373" s="428"/>
      <c r="Z373" s="428"/>
    </row>
    <row r="374" spans="1:26" ht="15.75" customHeight="1" x14ac:dyDescent="0.2">
      <c r="A374" s="428"/>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row>
    <row r="375" spans="1:26" ht="15.75" customHeight="1" x14ac:dyDescent="0.2">
      <c r="A375" s="428"/>
      <c r="B375" s="428"/>
      <c r="C375" s="428"/>
      <c r="D375" s="428"/>
      <c r="E375" s="428"/>
      <c r="F375" s="428"/>
      <c r="G375" s="428"/>
      <c r="H375" s="428"/>
      <c r="I375" s="428"/>
      <c r="J375" s="428"/>
      <c r="K375" s="428"/>
      <c r="L375" s="428"/>
      <c r="M375" s="428"/>
      <c r="N375" s="428"/>
      <c r="O375" s="428"/>
      <c r="P375" s="428"/>
      <c r="Q375" s="428"/>
      <c r="R375" s="428"/>
      <c r="S375" s="428"/>
      <c r="T375" s="428"/>
      <c r="U375" s="428"/>
      <c r="V375" s="428"/>
      <c r="W375" s="428"/>
      <c r="X375" s="428"/>
      <c r="Y375" s="428"/>
      <c r="Z375" s="428"/>
    </row>
    <row r="376" spans="1:26" ht="15.75" customHeight="1" x14ac:dyDescent="0.2">
      <c r="A376" s="428"/>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row>
    <row r="377" spans="1:26" ht="15.75" customHeight="1" x14ac:dyDescent="0.2">
      <c r="A377" s="428"/>
      <c r="B377" s="428"/>
      <c r="C377" s="428"/>
      <c r="D377" s="428"/>
      <c r="E377" s="428"/>
      <c r="F377" s="428"/>
      <c r="G377" s="428"/>
      <c r="H377" s="428"/>
      <c r="I377" s="428"/>
      <c r="J377" s="428"/>
      <c r="K377" s="428"/>
      <c r="L377" s="428"/>
      <c r="M377" s="428"/>
      <c r="N377" s="428"/>
      <c r="O377" s="428"/>
      <c r="P377" s="428"/>
      <c r="Q377" s="428"/>
      <c r="R377" s="428"/>
      <c r="S377" s="428"/>
      <c r="T377" s="428"/>
      <c r="U377" s="428"/>
      <c r="V377" s="428"/>
      <c r="W377" s="428"/>
      <c r="X377" s="428"/>
      <c r="Y377" s="428"/>
      <c r="Z377" s="428"/>
    </row>
    <row r="378" spans="1:26" ht="15.75" customHeight="1" x14ac:dyDescent="0.2">
      <c r="A378" s="428"/>
      <c r="B378" s="428"/>
      <c r="C378" s="428"/>
      <c r="D378" s="428"/>
      <c r="E378" s="428"/>
      <c r="F378" s="428"/>
      <c r="G378" s="428"/>
      <c r="H378" s="428"/>
      <c r="I378" s="428"/>
      <c r="J378" s="428"/>
      <c r="K378" s="428"/>
      <c r="L378" s="428"/>
      <c r="M378" s="428"/>
      <c r="N378" s="428"/>
      <c r="O378" s="428"/>
      <c r="P378" s="428"/>
      <c r="Q378" s="428"/>
      <c r="R378" s="428"/>
      <c r="S378" s="428"/>
      <c r="T378" s="428"/>
      <c r="U378" s="428"/>
      <c r="V378" s="428"/>
      <c r="W378" s="428"/>
      <c r="X378" s="428"/>
      <c r="Y378" s="428"/>
      <c r="Z378" s="428"/>
    </row>
    <row r="379" spans="1:26" ht="15.75" customHeight="1" x14ac:dyDescent="0.2">
      <c r="A379" s="428"/>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row>
    <row r="380" spans="1:26" ht="15.75" customHeight="1" x14ac:dyDescent="0.2">
      <c r="A380" s="428"/>
      <c r="B380" s="428"/>
      <c r="C380" s="428"/>
      <c r="D380" s="428"/>
      <c r="E380" s="428"/>
      <c r="F380" s="428"/>
      <c r="G380" s="428"/>
      <c r="H380" s="428"/>
      <c r="I380" s="428"/>
      <c r="J380" s="428"/>
      <c r="K380" s="428"/>
      <c r="L380" s="428"/>
      <c r="M380" s="428"/>
      <c r="N380" s="428"/>
      <c r="O380" s="428"/>
      <c r="P380" s="428"/>
      <c r="Q380" s="428"/>
      <c r="R380" s="428"/>
      <c r="S380" s="428"/>
      <c r="T380" s="428"/>
      <c r="U380" s="428"/>
      <c r="V380" s="428"/>
      <c r="W380" s="428"/>
      <c r="X380" s="428"/>
      <c r="Y380" s="428"/>
      <c r="Z380" s="428"/>
    </row>
    <row r="381" spans="1:26" ht="15.75" customHeight="1" x14ac:dyDescent="0.2">
      <c r="A381" s="428"/>
      <c r="B381" s="428"/>
      <c r="C381" s="428"/>
      <c r="D381" s="428"/>
      <c r="E381" s="428"/>
      <c r="F381" s="428"/>
      <c r="G381" s="428"/>
      <c r="H381" s="428"/>
      <c r="I381" s="428"/>
      <c r="J381" s="428"/>
      <c r="K381" s="428"/>
      <c r="L381" s="428"/>
      <c r="M381" s="428"/>
      <c r="N381" s="428"/>
      <c r="O381" s="428"/>
      <c r="P381" s="428"/>
      <c r="Q381" s="428"/>
      <c r="R381" s="428"/>
      <c r="S381" s="428"/>
      <c r="T381" s="428"/>
      <c r="U381" s="428"/>
      <c r="V381" s="428"/>
      <c r="W381" s="428"/>
      <c r="X381" s="428"/>
      <c r="Y381" s="428"/>
      <c r="Z381" s="428"/>
    </row>
    <row r="382" spans="1:26" ht="15.75" customHeight="1" x14ac:dyDescent="0.2">
      <c r="A382" s="428"/>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row>
    <row r="383" spans="1:26" ht="15.75" customHeight="1" x14ac:dyDescent="0.2">
      <c r="A383" s="428"/>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row>
    <row r="384" spans="1:26" ht="15.75" customHeight="1" x14ac:dyDescent="0.2">
      <c r="A384" s="428"/>
      <c r="B384" s="428"/>
      <c r="C384" s="428"/>
      <c r="D384" s="428"/>
      <c r="E384" s="428"/>
      <c r="F384" s="428"/>
      <c r="G384" s="428"/>
      <c r="H384" s="428"/>
      <c r="I384" s="428"/>
      <c r="J384" s="428"/>
      <c r="K384" s="428"/>
      <c r="L384" s="428"/>
      <c r="M384" s="428"/>
      <c r="N384" s="428"/>
      <c r="O384" s="428"/>
      <c r="P384" s="428"/>
      <c r="Q384" s="428"/>
      <c r="R384" s="428"/>
      <c r="S384" s="428"/>
      <c r="T384" s="428"/>
      <c r="U384" s="428"/>
      <c r="V384" s="428"/>
      <c r="W384" s="428"/>
      <c r="X384" s="428"/>
      <c r="Y384" s="428"/>
      <c r="Z384" s="428"/>
    </row>
    <row r="385" spans="1:26" ht="15.75" customHeight="1" x14ac:dyDescent="0.2">
      <c r="A385" s="428"/>
      <c r="B385" s="428"/>
      <c r="C385" s="428"/>
      <c r="D385" s="428"/>
      <c r="E385" s="428"/>
      <c r="F385" s="428"/>
      <c r="G385" s="428"/>
      <c r="H385" s="428"/>
      <c r="I385" s="428"/>
      <c r="J385" s="428"/>
      <c r="K385" s="428"/>
      <c r="L385" s="428"/>
      <c r="M385" s="428"/>
      <c r="N385" s="428"/>
      <c r="O385" s="428"/>
      <c r="P385" s="428"/>
      <c r="Q385" s="428"/>
      <c r="R385" s="428"/>
      <c r="S385" s="428"/>
      <c r="T385" s="428"/>
      <c r="U385" s="428"/>
      <c r="V385" s="428"/>
      <c r="W385" s="428"/>
      <c r="X385" s="428"/>
      <c r="Y385" s="428"/>
      <c r="Z385" s="428"/>
    </row>
    <row r="386" spans="1:26" ht="15.75" customHeight="1" x14ac:dyDescent="0.2">
      <c r="A386" s="428"/>
      <c r="B386" s="428"/>
      <c r="C386" s="428"/>
      <c r="D386" s="428"/>
      <c r="E386" s="428"/>
      <c r="F386" s="428"/>
      <c r="G386" s="428"/>
      <c r="H386" s="428"/>
      <c r="I386" s="428"/>
      <c r="J386" s="428"/>
      <c r="K386" s="428"/>
      <c r="L386" s="428"/>
      <c r="M386" s="428"/>
      <c r="N386" s="428"/>
      <c r="O386" s="428"/>
      <c r="P386" s="428"/>
      <c r="Q386" s="428"/>
      <c r="R386" s="428"/>
      <c r="S386" s="428"/>
      <c r="T386" s="428"/>
      <c r="U386" s="428"/>
      <c r="V386" s="428"/>
      <c r="W386" s="428"/>
      <c r="X386" s="428"/>
      <c r="Y386" s="428"/>
      <c r="Z386" s="428"/>
    </row>
    <row r="387" spans="1:26" ht="15.75" customHeight="1" x14ac:dyDescent="0.2">
      <c r="A387" s="428"/>
      <c r="B387" s="428"/>
      <c r="C387" s="428"/>
      <c r="D387" s="428"/>
      <c r="E387" s="428"/>
      <c r="F387" s="428"/>
      <c r="G387" s="428"/>
      <c r="H387" s="428"/>
      <c r="I387" s="428"/>
      <c r="J387" s="428"/>
      <c r="K387" s="428"/>
      <c r="L387" s="428"/>
      <c r="M387" s="428"/>
      <c r="N387" s="428"/>
      <c r="O387" s="428"/>
      <c r="P387" s="428"/>
      <c r="Q387" s="428"/>
      <c r="R387" s="428"/>
      <c r="S387" s="428"/>
      <c r="T387" s="428"/>
      <c r="U387" s="428"/>
      <c r="V387" s="428"/>
      <c r="W387" s="428"/>
      <c r="X387" s="428"/>
      <c r="Y387" s="428"/>
      <c r="Z387" s="428"/>
    </row>
    <row r="388" spans="1:26" ht="15.75" customHeight="1" x14ac:dyDescent="0.2">
      <c r="A388" s="428"/>
      <c r="B388" s="428"/>
      <c r="C388" s="428"/>
      <c r="D388" s="428"/>
      <c r="E388" s="428"/>
      <c r="F388" s="428"/>
      <c r="G388" s="428"/>
      <c r="H388" s="428"/>
      <c r="I388" s="428"/>
      <c r="J388" s="428"/>
      <c r="K388" s="428"/>
      <c r="L388" s="428"/>
      <c r="M388" s="428"/>
      <c r="N388" s="428"/>
      <c r="O388" s="428"/>
      <c r="P388" s="428"/>
      <c r="Q388" s="428"/>
      <c r="R388" s="428"/>
      <c r="S388" s="428"/>
      <c r="T388" s="428"/>
      <c r="U388" s="428"/>
      <c r="V388" s="428"/>
      <c r="W388" s="428"/>
      <c r="X388" s="428"/>
      <c r="Y388" s="428"/>
      <c r="Z388" s="428"/>
    </row>
    <row r="389" spans="1:26" ht="15.75" customHeight="1" x14ac:dyDescent="0.2">
      <c r="A389" s="428"/>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row>
    <row r="390" spans="1:26" ht="15.75" customHeight="1" x14ac:dyDescent="0.2">
      <c r="A390" s="428"/>
      <c r="B390" s="428"/>
      <c r="C390" s="428"/>
      <c r="D390" s="428"/>
      <c r="E390" s="428"/>
      <c r="F390" s="428"/>
      <c r="G390" s="428"/>
      <c r="H390" s="428"/>
      <c r="I390" s="428"/>
      <c r="J390" s="428"/>
      <c r="K390" s="428"/>
      <c r="L390" s="428"/>
      <c r="M390" s="428"/>
      <c r="N390" s="428"/>
      <c r="O390" s="428"/>
      <c r="P390" s="428"/>
      <c r="Q390" s="428"/>
      <c r="R390" s="428"/>
      <c r="S390" s="428"/>
      <c r="T390" s="428"/>
      <c r="U390" s="428"/>
      <c r="V390" s="428"/>
      <c r="W390" s="428"/>
      <c r="X390" s="428"/>
      <c r="Y390" s="428"/>
      <c r="Z390" s="428"/>
    </row>
    <row r="391" spans="1:26" ht="15.75" customHeight="1" x14ac:dyDescent="0.2">
      <c r="A391" s="428"/>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row>
    <row r="392" spans="1:26" ht="15.75" customHeight="1" x14ac:dyDescent="0.2">
      <c r="A392" s="428"/>
      <c r="B392" s="428"/>
      <c r="C392" s="428"/>
      <c r="D392" s="428"/>
      <c r="E392" s="428"/>
      <c r="F392" s="428"/>
      <c r="G392" s="428"/>
      <c r="H392" s="428"/>
      <c r="I392" s="428"/>
      <c r="J392" s="428"/>
      <c r="K392" s="428"/>
      <c r="L392" s="428"/>
      <c r="M392" s="428"/>
      <c r="N392" s="428"/>
      <c r="O392" s="428"/>
      <c r="P392" s="428"/>
      <c r="Q392" s="428"/>
      <c r="R392" s="428"/>
      <c r="S392" s="428"/>
      <c r="T392" s="428"/>
      <c r="U392" s="428"/>
      <c r="V392" s="428"/>
      <c r="W392" s="428"/>
      <c r="X392" s="428"/>
      <c r="Y392" s="428"/>
      <c r="Z392" s="428"/>
    </row>
    <row r="393" spans="1:26" ht="15.75" customHeight="1" x14ac:dyDescent="0.2">
      <c r="A393" s="428"/>
      <c r="B393" s="428"/>
      <c r="C393" s="428"/>
      <c r="D393" s="428"/>
      <c r="E393" s="428"/>
      <c r="F393" s="428"/>
      <c r="G393" s="428"/>
      <c r="H393" s="428"/>
      <c r="I393" s="428"/>
      <c r="J393" s="428"/>
      <c r="K393" s="428"/>
      <c r="L393" s="428"/>
      <c r="M393" s="428"/>
      <c r="N393" s="428"/>
      <c r="O393" s="428"/>
      <c r="P393" s="428"/>
      <c r="Q393" s="428"/>
      <c r="R393" s="428"/>
      <c r="S393" s="428"/>
      <c r="T393" s="428"/>
      <c r="U393" s="428"/>
      <c r="V393" s="428"/>
      <c r="W393" s="428"/>
      <c r="X393" s="428"/>
      <c r="Y393" s="428"/>
      <c r="Z393" s="428"/>
    </row>
    <row r="394" spans="1:26" ht="15.75" customHeight="1" x14ac:dyDescent="0.2">
      <c r="A394" s="428"/>
      <c r="B394" s="428"/>
      <c r="C394" s="428"/>
      <c r="D394" s="428"/>
      <c r="E394" s="428"/>
      <c r="F394" s="428"/>
      <c r="G394" s="428"/>
      <c r="H394" s="428"/>
      <c r="I394" s="428"/>
      <c r="J394" s="428"/>
      <c r="K394" s="428"/>
      <c r="L394" s="428"/>
      <c r="M394" s="428"/>
      <c r="N394" s="428"/>
      <c r="O394" s="428"/>
      <c r="P394" s="428"/>
      <c r="Q394" s="428"/>
      <c r="R394" s="428"/>
      <c r="S394" s="428"/>
      <c r="T394" s="428"/>
      <c r="U394" s="428"/>
      <c r="V394" s="428"/>
      <c r="W394" s="428"/>
      <c r="X394" s="428"/>
      <c r="Y394" s="428"/>
      <c r="Z394" s="428"/>
    </row>
    <row r="395" spans="1:26" ht="15.75" customHeight="1" x14ac:dyDescent="0.2">
      <c r="A395" s="428"/>
      <c r="B395" s="428"/>
      <c r="C395" s="428"/>
      <c r="D395" s="428"/>
      <c r="E395" s="428"/>
      <c r="F395" s="428"/>
      <c r="G395" s="428"/>
      <c r="H395" s="428"/>
      <c r="I395" s="428"/>
      <c r="J395" s="428"/>
      <c r="K395" s="428"/>
      <c r="L395" s="428"/>
      <c r="M395" s="428"/>
      <c r="N395" s="428"/>
      <c r="O395" s="428"/>
      <c r="P395" s="428"/>
      <c r="Q395" s="428"/>
      <c r="R395" s="428"/>
      <c r="S395" s="428"/>
      <c r="T395" s="428"/>
      <c r="U395" s="428"/>
      <c r="V395" s="428"/>
      <c r="W395" s="428"/>
      <c r="X395" s="428"/>
      <c r="Y395" s="428"/>
      <c r="Z395" s="428"/>
    </row>
    <row r="396" spans="1:26" ht="15.75" customHeight="1" x14ac:dyDescent="0.2">
      <c r="A396" s="428"/>
      <c r="B396" s="428"/>
      <c r="C396" s="428"/>
      <c r="D396" s="428"/>
      <c r="E396" s="428"/>
      <c r="F396" s="428"/>
      <c r="G396" s="428"/>
      <c r="H396" s="428"/>
      <c r="I396" s="428"/>
      <c r="J396" s="428"/>
      <c r="K396" s="428"/>
      <c r="L396" s="428"/>
      <c r="M396" s="428"/>
      <c r="N396" s="428"/>
      <c r="O396" s="428"/>
      <c r="P396" s="428"/>
      <c r="Q396" s="428"/>
      <c r="R396" s="428"/>
      <c r="S396" s="428"/>
      <c r="T396" s="428"/>
      <c r="U396" s="428"/>
      <c r="V396" s="428"/>
      <c r="W396" s="428"/>
      <c r="X396" s="428"/>
      <c r="Y396" s="428"/>
      <c r="Z396" s="428"/>
    </row>
    <row r="397" spans="1:26" ht="15.75" customHeight="1" x14ac:dyDescent="0.2">
      <c r="A397" s="428"/>
      <c r="B397" s="428"/>
      <c r="C397" s="428"/>
      <c r="D397" s="428"/>
      <c r="E397" s="428"/>
      <c r="F397" s="428"/>
      <c r="G397" s="428"/>
      <c r="H397" s="428"/>
      <c r="I397" s="428"/>
      <c r="J397" s="428"/>
      <c r="K397" s="428"/>
      <c r="L397" s="428"/>
      <c r="M397" s="428"/>
      <c r="N397" s="428"/>
      <c r="O397" s="428"/>
      <c r="P397" s="428"/>
      <c r="Q397" s="428"/>
      <c r="R397" s="428"/>
      <c r="S397" s="428"/>
      <c r="T397" s="428"/>
      <c r="U397" s="428"/>
      <c r="V397" s="428"/>
      <c r="W397" s="428"/>
      <c r="X397" s="428"/>
      <c r="Y397" s="428"/>
      <c r="Z397" s="428"/>
    </row>
    <row r="398" spans="1:26" ht="15.75" customHeight="1" x14ac:dyDescent="0.2">
      <c r="A398" s="428"/>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row>
    <row r="399" spans="1:26" ht="15.75" customHeight="1" x14ac:dyDescent="0.2">
      <c r="A399" s="428"/>
      <c r="B399" s="428"/>
      <c r="C399" s="428"/>
      <c r="D399" s="428"/>
      <c r="E399" s="428"/>
      <c r="F399" s="428"/>
      <c r="G399" s="428"/>
      <c r="H399" s="428"/>
      <c r="I399" s="428"/>
      <c r="J399" s="428"/>
      <c r="K399" s="428"/>
      <c r="L399" s="428"/>
      <c r="M399" s="428"/>
      <c r="N399" s="428"/>
      <c r="O399" s="428"/>
      <c r="P399" s="428"/>
      <c r="Q399" s="428"/>
      <c r="R399" s="428"/>
      <c r="S399" s="428"/>
      <c r="T399" s="428"/>
      <c r="U399" s="428"/>
      <c r="V399" s="428"/>
      <c r="W399" s="428"/>
      <c r="X399" s="428"/>
      <c r="Y399" s="428"/>
      <c r="Z399" s="428"/>
    </row>
    <row r="400" spans="1:26" ht="15.75" customHeight="1" x14ac:dyDescent="0.2">
      <c r="A400" s="428"/>
      <c r="B400" s="428"/>
      <c r="C400" s="428"/>
      <c r="D400" s="428"/>
      <c r="E400" s="428"/>
      <c r="F400" s="428"/>
      <c r="G400" s="428"/>
      <c r="H400" s="428"/>
      <c r="I400" s="428"/>
      <c r="J400" s="428"/>
      <c r="K400" s="428"/>
      <c r="L400" s="428"/>
      <c r="M400" s="428"/>
      <c r="N400" s="428"/>
      <c r="O400" s="428"/>
      <c r="P400" s="428"/>
      <c r="Q400" s="428"/>
      <c r="R400" s="428"/>
      <c r="S400" s="428"/>
      <c r="T400" s="428"/>
      <c r="U400" s="428"/>
      <c r="V400" s="428"/>
      <c r="W400" s="428"/>
      <c r="X400" s="428"/>
      <c r="Y400" s="428"/>
      <c r="Z400" s="428"/>
    </row>
    <row r="401" spans="1:26" ht="15.75" customHeight="1" x14ac:dyDescent="0.2">
      <c r="A401" s="428"/>
      <c r="B401" s="428"/>
      <c r="C401" s="428"/>
      <c r="D401" s="428"/>
      <c r="E401" s="428"/>
      <c r="F401" s="428"/>
      <c r="G401" s="428"/>
      <c r="H401" s="428"/>
      <c r="I401" s="428"/>
      <c r="J401" s="428"/>
      <c r="K401" s="428"/>
      <c r="L401" s="428"/>
      <c r="M401" s="428"/>
      <c r="N401" s="428"/>
      <c r="O401" s="428"/>
      <c r="P401" s="428"/>
      <c r="Q401" s="428"/>
      <c r="R401" s="428"/>
      <c r="S401" s="428"/>
      <c r="T401" s="428"/>
      <c r="U401" s="428"/>
      <c r="V401" s="428"/>
      <c r="W401" s="428"/>
      <c r="X401" s="428"/>
      <c r="Y401" s="428"/>
      <c r="Z401" s="428"/>
    </row>
    <row r="402" spans="1:26" ht="15.75" customHeight="1" x14ac:dyDescent="0.2">
      <c r="A402" s="428"/>
      <c r="B402" s="428"/>
      <c r="C402" s="428"/>
      <c r="D402" s="428"/>
      <c r="E402" s="428"/>
      <c r="F402" s="428"/>
      <c r="G402" s="428"/>
      <c r="H402" s="428"/>
      <c r="I402" s="428"/>
      <c r="J402" s="428"/>
      <c r="K402" s="428"/>
      <c r="L402" s="428"/>
      <c r="M402" s="428"/>
      <c r="N402" s="428"/>
      <c r="O402" s="428"/>
      <c r="P402" s="428"/>
      <c r="Q402" s="428"/>
      <c r="R402" s="428"/>
      <c r="S402" s="428"/>
      <c r="T402" s="428"/>
      <c r="U402" s="428"/>
      <c r="V402" s="428"/>
      <c r="W402" s="428"/>
      <c r="X402" s="428"/>
      <c r="Y402" s="428"/>
      <c r="Z402" s="428"/>
    </row>
    <row r="403" spans="1:26" ht="15.75" customHeight="1" x14ac:dyDescent="0.2">
      <c r="A403" s="428"/>
      <c r="B403" s="428"/>
      <c r="C403" s="428"/>
      <c r="D403" s="428"/>
      <c r="E403" s="428"/>
      <c r="F403" s="428"/>
      <c r="G403" s="428"/>
      <c r="H403" s="428"/>
      <c r="I403" s="428"/>
      <c r="J403" s="428"/>
      <c r="K403" s="428"/>
      <c r="L403" s="428"/>
      <c r="M403" s="428"/>
      <c r="N403" s="428"/>
      <c r="O403" s="428"/>
      <c r="P403" s="428"/>
      <c r="Q403" s="428"/>
      <c r="R403" s="428"/>
      <c r="S403" s="428"/>
      <c r="T403" s="428"/>
      <c r="U403" s="428"/>
      <c r="V403" s="428"/>
      <c r="W403" s="428"/>
      <c r="X403" s="428"/>
      <c r="Y403" s="428"/>
      <c r="Z403" s="428"/>
    </row>
    <row r="404" spans="1:26" ht="15.75" customHeight="1" x14ac:dyDescent="0.2">
      <c r="A404" s="428"/>
      <c r="B404" s="428"/>
      <c r="C404" s="428"/>
      <c r="D404" s="428"/>
      <c r="E404" s="428"/>
      <c r="F404" s="428"/>
      <c r="G404" s="428"/>
      <c r="H404" s="428"/>
      <c r="I404" s="428"/>
      <c r="J404" s="428"/>
      <c r="K404" s="428"/>
      <c r="L404" s="428"/>
      <c r="M404" s="428"/>
      <c r="N404" s="428"/>
      <c r="O404" s="428"/>
      <c r="P404" s="428"/>
      <c r="Q404" s="428"/>
      <c r="R404" s="428"/>
      <c r="S404" s="428"/>
      <c r="T404" s="428"/>
      <c r="U404" s="428"/>
      <c r="V404" s="428"/>
      <c r="W404" s="428"/>
      <c r="X404" s="428"/>
      <c r="Y404" s="428"/>
      <c r="Z404" s="428"/>
    </row>
    <row r="405" spans="1:26" ht="15.75" customHeight="1" x14ac:dyDescent="0.2">
      <c r="A405" s="428"/>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row>
    <row r="406" spans="1:26" ht="15.75" customHeight="1" x14ac:dyDescent="0.2">
      <c r="A406" s="428"/>
      <c r="B406" s="428"/>
      <c r="C406" s="428"/>
      <c r="D406" s="428"/>
      <c r="E406" s="428"/>
      <c r="F406" s="428"/>
      <c r="G406" s="428"/>
      <c r="H406" s="428"/>
      <c r="I406" s="428"/>
      <c r="J406" s="428"/>
      <c r="K406" s="428"/>
      <c r="L406" s="428"/>
      <c r="M406" s="428"/>
      <c r="N406" s="428"/>
      <c r="O406" s="428"/>
      <c r="P406" s="428"/>
      <c r="Q406" s="428"/>
      <c r="R406" s="428"/>
      <c r="S406" s="428"/>
      <c r="T406" s="428"/>
      <c r="U406" s="428"/>
      <c r="V406" s="428"/>
      <c r="W406" s="428"/>
      <c r="X406" s="428"/>
      <c r="Y406" s="428"/>
      <c r="Z406" s="428"/>
    </row>
    <row r="407" spans="1:26" ht="15.75" customHeight="1" x14ac:dyDescent="0.2">
      <c r="A407" s="428"/>
      <c r="B407" s="428"/>
      <c r="C407" s="428"/>
      <c r="D407" s="428"/>
      <c r="E407" s="428"/>
      <c r="F407" s="428"/>
      <c r="G407" s="428"/>
      <c r="H407" s="428"/>
      <c r="I407" s="428"/>
      <c r="J407" s="428"/>
      <c r="K407" s="428"/>
      <c r="L407" s="428"/>
      <c r="M407" s="428"/>
      <c r="N407" s="428"/>
      <c r="O407" s="428"/>
      <c r="P407" s="428"/>
      <c r="Q407" s="428"/>
      <c r="R407" s="428"/>
      <c r="S407" s="428"/>
      <c r="T407" s="428"/>
      <c r="U407" s="428"/>
      <c r="V407" s="428"/>
      <c r="W407" s="428"/>
      <c r="X407" s="428"/>
      <c r="Y407" s="428"/>
      <c r="Z407" s="428"/>
    </row>
    <row r="408" spans="1:26" ht="15.75" customHeight="1" x14ac:dyDescent="0.2">
      <c r="A408" s="428"/>
      <c r="B408" s="428"/>
      <c r="C408" s="428"/>
      <c r="D408" s="428"/>
      <c r="E408" s="428"/>
      <c r="F408" s="428"/>
      <c r="G408" s="428"/>
      <c r="H408" s="428"/>
      <c r="I408" s="428"/>
      <c r="J408" s="428"/>
      <c r="K408" s="428"/>
      <c r="L408" s="428"/>
      <c r="M408" s="428"/>
      <c r="N408" s="428"/>
      <c r="O408" s="428"/>
      <c r="P408" s="428"/>
      <c r="Q408" s="428"/>
      <c r="R408" s="428"/>
      <c r="S408" s="428"/>
      <c r="T408" s="428"/>
      <c r="U408" s="428"/>
      <c r="V408" s="428"/>
      <c r="W408" s="428"/>
      <c r="X408" s="428"/>
      <c r="Y408" s="428"/>
      <c r="Z408" s="428"/>
    </row>
    <row r="409" spans="1:26" ht="15.75" customHeight="1" x14ac:dyDescent="0.2">
      <c r="A409" s="428"/>
      <c r="B409" s="428"/>
      <c r="C409" s="428"/>
      <c r="D409" s="428"/>
      <c r="E409" s="428"/>
      <c r="F409" s="428"/>
      <c r="G409" s="428"/>
      <c r="H409" s="428"/>
      <c r="I409" s="428"/>
      <c r="J409" s="428"/>
      <c r="K409" s="428"/>
      <c r="L409" s="428"/>
      <c r="M409" s="428"/>
      <c r="N409" s="428"/>
      <c r="O409" s="428"/>
      <c r="P409" s="428"/>
      <c r="Q409" s="428"/>
      <c r="R409" s="428"/>
      <c r="S409" s="428"/>
      <c r="T409" s="428"/>
      <c r="U409" s="428"/>
      <c r="V409" s="428"/>
      <c r="W409" s="428"/>
      <c r="X409" s="428"/>
      <c r="Y409" s="428"/>
      <c r="Z409" s="428"/>
    </row>
    <row r="410" spans="1:26" ht="15.75" customHeight="1" x14ac:dyDescent="0.2">
      <c r="A410" s="428"/>
      <c r="B410" s="428"/>
      <c r="C410" s="428"/>
      <c r="D410" s="428"/>
      <c r="E410" s="428"/>
      <c r="F410" s="428"/>
      <c r="G410" s="428"/>
      <c r="H410" s="428"/>
      <c r="I410" s="428"/>
      <c r="J410" s="428"/>
      <c r="K410" s="428"/>
      <c r="L410" s="428"/>
      <c r="M410" s="428"/>
      <c r="N410" s="428"/>
      <c r="O410" s="428"/>
      <c r="P410" s="428"/>
      <c r="Q410" s="428"/>
      <c r="R410" s="428"/>
      <c r="S410" s="428"/>
      <c r="T410" s="428"/>
      <c r="U410" s="428"/>
      <c r="V410" s="428"/>
      <c r="W410" s="428"/>
      <c r="X410" s="428"/>
      <c r="Y410" s="428"/>
      <c r="Z410" s="428"/>
    </row>
    <row r="411" spans="1:26" ht="15.75" customHeight="1" x14ac:dyDescent="0.2">
      <c r="A411" s="428"/>
      <c r="B411" s="428"/>
      <c r="C411" s="428"/>
      <c r="D411" s="428"/>
      <c r="E411" s="428"/>
      <c r="F411" s="428"/>
      <c r="G411" s="428"/>
      <c r="H411" s="428"/>
      <c r="I411" s="428"/>
      <c r="J411" s="428"/>
      <c r="K411" s="428"/>
      <c r="L411" s="428"/>
      <c r="M411" s="428"/>
      <c r="N411" s="428"/>
      <c r="O411" s="428"/>
      <c r="P411" s="428"/>
      <c r="Q411" s="428"/>
      <c r="R411" s="428"/>
      <c r="S411" s="428"/>
      <c r="T411" s="428"/>
      <c r="U411" s="428"/>
      <c r="V411" s="428"/>
      <c r="W411" s="428"/>
      <c r="X411" s="428"/>
      <c r="Y411" s="428"/>
      <c r="Z411" s="428"/>
    </row>
    <row r="412" spans="1:26" ht="15.75" customHeight="1" x14ac:dyDescent="0.2">
      <c r="A412" s="428"/>
      <c r="B412" s="428"/>
      <c r="C412" s="428"/>
      <c r="D412" s="428"/>
      <c r="E412" s="428"/>
      <c r="F412" s="428"/>
      <c r="G412" s="428"/>
      <c r="H412" s="428"/>
      <c r="I412" s="428"/>
      <c r="J412" s="428"/>
      <c r="K412" s="428"/>
      <c r="L412" s="428"/>
      <c r="M412" s="428"/>
      <c r="N412" s="428"/>
      <c r="O412" s="428"/>
      <c r="P412" s="428"/>
      <c r="Q412" s="428"/>
      <c r="R412" s="428"/>
      <c r="S412" s="428"/>
      <c r="T412" s="428"/>
      <c r="U412" s="428"/>
      <c r="V412" s="428"/>
      <c r="W412" s="428"/>
      <c r="X412" s="428"/>
      <c r="Y412" s="428"/>
      <c r="Z412" s="428"/>
    </row>
    <row r="413" spans="1:26" ht="15.75" customHeight="1" x14ac:dyDescent="0.2">
      <c r="A413" s="428"/>
      <c r="B413" s="428"/>
      <c r="C413" s="428"/>
      <c r="D413" s="428"/>
      <c r="E413" s="428"/>
      <c r="F413" s="428"/>
      <c r="G413" s="428"/>
      <c r="H413" s="428"/>
      <c r="I413" s="428"/>
      <c r="J413" s="428"/>
      <c r="K413" s="428"/>
      <c r="L413" s="428"/>
      <c r="M413" s="428"/>
      <c r="N413" s="428"/>
      <c r="O413" s="428"/>
      <c r="P413" s="428"/>
      <c r="Q413" s="428"/>
      <c r="R413" s="428"/>
      <c r="S413" s="428"/>
      <c r="T413" s="428"/>
      <c r="U413" s="428"/>
      <c r="V413" s="428"/>
      <c r="W413" s="428"/>
      <c r="X413" s="428"/>
      <c r="Y413" s="428"/>
      <c r="Z413" s="428"/>
    </row>
    <row r="414" spans="1:26" ht="15.75" customHeight="1" x14ac:dyDescent="0.2">
      <c r="A414" s="428"/>
      <c r="B414" s="428"/>
      <c r="C414" s="428"/>
      <c r="D414" s="428"/>
      <c r="E414" s="428"/>
      <c r="F414" s="428"/>
      <c r="G414" s="428"/>
      <c r="H414" s="428"/>
      <c r="I414" s="428"/>
      <c r="J414" s="428"/>
      <c r="K414" s="428"/>
      <c r="L414" s="428"/>
      <c r="M414" s="428"/>
      <c r="N414" s="428"/>
      <c r="O414" s="428"/>
      <c r="P414" s="428"/>
      <c r="Q414" s="428"/>
      <c r="R414" s="428"/>
      <c r="S414" s="428"/>
      <c r="T414" s="428"/>
      <c r="U414" s="428"/>
      <c r="V414" s="428"/>
      <c r="W414" s="428"/>
      <c r="X414" s="428"/>
      <c r="Y414" s="428"/>
      <c r="Z414" s="428"/>
    </row>
    <row r="415" spans="1:26" ht="15.75" customHeight="1" x14ac:dyDescent="0.2">
      <c r="A415" s="428"/>
      <c r="B415" s="428"/>
      <c r="C415" s="428"/>
      <c r="D415" s="428"/>
      <c r="E415" s="428"/>
      <c r="F415" s="428"/>
      <c r="G415" s="428"/>
      <c r="H415" s="428"/>
      <c r="I415" s="428"/>
      <c r="J415" s="428"/>
      <c r="K415" s="428"/>
      <c r="L415" s="428"/>
      <c r="M415" s="428"/>
      <c r="N415" s="428"/>
      <c r="O415" s="428"/>
      <c r="P415" s="428"/>
      <c r="Q415" s="428"/>
      <c r="R415" s="428"/>
      <c r="S415" s="428"/>
      <c r="T415" s="428"/>
      <c r="U415" s="428"/>
      <c r="V415" s="428"/>
      <c r="W415" s="428"/>
      <c r="X415" s="428"/>
      <c r="Y415" s="428"/>
      <c r="Z415" s="428"/>
    </row>
    <row r="416" spans="1:26" ht="15.75" customHeight="1" x14ac:dyDescent="0.2">
      <c r="A416" s="428"/>
      <c r="B416" s="428"/>
      <c r="C416" s="428"/>
      <c r="D416" s="428"/>
      <c r="E416" s="428"/>
      <c r="F416" s="428"/>
      <c r="G416" s="428"/>
      <c r="H416" s="428"/>
      <c r="I416" s="428"/>
      <c r="J416" s="428"/>
      <c r="K416" s="428"/>
      <c r="L416" s="428"/>
      <c r="M416" s="428"/>
      <c r="N416" s="428"/>
      <c r="O416" s="428"/>
      <c r="P416" s="428"/>
      <c r="Q416" s="428"/>
      <c r="R416" s="428"/>
      <c r="S416" s="428"/>
      <c r="T416" s="428"/>
      <c r="U416" s="428"/>
      <c r="V416" s="428"/>
      <c r="W416" s="428"/>
      <c r="X416" s="428"/>
      <c r="Y416" s="428"/>
      <c r="Z416" s="428"/>
    </row>
    <row r="417" spans="1:26" ht="15.75" customHeight="1" x14ac:dyDescent="0.2">
      <c r="A417" s="428"/>
      <c r="B417" s="428"/>
      <c r="C417" s="428"/>
      <c r="D417" s="428"/>
      <c r="E417" s="428"/>
      <c r="F417" s="428"/>
      <c r="G417" s="428"/>
      <c r="H417" s="428"/>
      <c r="I417" s="428"/>
      <c r="J417" s="428"/>
      <c r="K417" s="428"/>
      <c r="L417" s="428"/>
      <c r="M417" s="428"/>
      <c r="N417" s="428"/>
      <c r="O417" s="428"/>
      <c r="P417" s="428"/>
      <c r="Q417" s="428"/>
      <c r="R417" s="428"/>
      <c r="S417" s="428"/>
      <c r="T417" s="428"/>
      <c r="U417" s="428"/>
      <c r="V417" s="428"/>
      <c r="W417" s="428"/>
      <c r="X417" s="428"/>
      <c r="Y417" s="428"/>
      <c r="Z417" s="428"/>
    </row>
    <row r="418" spans="1:26" ht="15.75" customHeight="1" x14ac:dyDescent="0.2">
      <c r="A418" s="428"/>
      <c r="B418" s="428"/>
      <c r="C418" s="428"/>
      <c r="D418" s="428"/>
      <c r="E418" s="428"/>
      <c r="F418" s="428"/>
      <c r="G418" s="428"/>
      <c r="H418" s="428"/>
      <c r="I418" s="428"/>
      <c r="J418" s="428"/>
      <c r="K418" s="428"/>
      <c r="L418" s="428"/>
      <c r="M418" s="428"/>
      <c r="N418" s="428"/>
      <c r="O418" s="428"/>
      <c r="P418" s="428"/>
      <c r="Q418" s="428"/>
      <c r="R418" s="428"/>
      <c r="S418" s="428"/>
      <c r="T418" s="428"/>
      <c r="U418" s="428"/>
      <c r="V418" s="428"/>
      <c r="W418" s="428"/>
      <c r="X418" s="428"/>
      <c r="Y418" s="428"/>
      <c r="Z418" s="428"/>
    </row>
    <row r="419" spans="1:26" ht="15.75" customHeight="1" x14ac:dyDescent="0.2">
      <c r="A419" s="428"/>
      <c r="B419" s="428"/>
      <c r="C419" s="428"/>
      <c r="D419" s="428"/>
      <c r="E419" s="428"/>
      <c r="F419" s="428"/>
      <c r="G419" s="428"/>
      <c r="H419" s="428"/>
      <c r="I419" s="428"/>
      <c r="J419" s="428"/>
      <c r="K419" s="428"/>
      <c r="L419" s="428"/>
      <c r="M419" s="428"/>
      <c r="N419" s="428"/>
      <c r="O419" s="428"/>
      <c r="P419" s="428"/>
      <c r="Q419" s="428"/>
      <c r="R419" s="428"/>
      <c r="S419" s="428"/>
      <c r="T419" s="428"/>
      <c r="U419" s="428"/>
      <c r="V419" s="428"/>
      <c r="W419" s="428"/>
      <c r="X419" s="428"/>
      <c r="Y419" s="428"/>
      <c r="Z419" s="428"/>
    </row>
    <row r="420" spans="1:26" ht="15.75" customHeight="1" x14ac:dyDescent="0.2">
      <c r="A420" s="428"/>
      <c r="B420" s="428"/>
      <c r="C420" s="428"/>
      <c r="D420" s="428"/>
      <c r="E420" s="428"/>
      <c r="F420" s="428"/>
      <c r="G420" s="428"/>
      <c r="H420" s="428"/>
      <c r="I420" s="428"/>
      <c r="J420" s="428"/>
      <c r="K420" s="428"/>
      <c r="L420" s="428"/>
      <c r="M420" s="428"/>
      <c r="N420" s="428"/>
      <c r="O420" s="428"/>
      <c r="P420" s="428"/>
      <c r="Q420" s="428"/>
      <c r="R420" s="428"/>
      <c r="S420" s="428"/>
      <c r="T420" s="428"/>
      <c r="U420" s="428"/>
      <c r="V420" s="428"/>
      <c r="W420" s="428"/>
      <c r="X420" s="428"/>
      <c r="Y420" s="428"/>
      <c r="Z420" s="428"/>
    </row>
    <row r="421" spans="1:26" ht="15.75" customHeight="1" x14ac:dyDescent="0.2">
      <c r="A421" s="428"/>
      <c r="B421" s="428"/>
      <c r="C421" s="428"/>
      <c r="D421" s="428"/>
      <c r="E421" s="428"/>
      <c r="F421" s="428"/>
      <c r="G421" s="428"/>
      <c r="H421" s="428"/>
      <c r="I421" s="428"/>
      <c r="J421" s="428"/>
      <c r="K421" s="428"/>
      <c r="L421" s="428"/>
      <c r="M421" s="428"/>
      <c r="N421" s="428"/>
      <c r="O421" s="428"/>
      <c r="P421" s="428"/>
      <c r="Q421" s="428"/>
      <c r="R421" s="428"/>
      <c r="S421" s="428"/>
      <c r="T421" s="428"/>
      <c r="U421" s="428"/>
      <c r="V421" s="428"/>
      <c r="W421" s="428"/>
      <c r="X421" s="428"/>
      <c r="Y421" s="428"/>
      <c r="Z421" s="428"/>
    </row>
    <row r="422" spans="1:26" ht="15.75" customHeight="1" x14ac:dyDescent="0.2">
      <c r="A422" s="428"/>
      <c r="B422" s="428"/>
      <c r="C422" s="428"/>
      <c r="D422" s="428"/>
      <c r="E422" s="428"/>
      <c r="F422" s="428"/>
      <c r="G422" s="428"/>
      <c r="H422" s="428"/>
      <c r="I422" s="428"/>
      <c r="J422" s="428"/>
      <c r="K422" s="428"/>
      <c r="L422" s="428"/>
      <c r="M422" s="428"/>
      <c r="N422" s="428"/>
      <c r="O422" s="428"/>
      <c r="P422" s="428"/>
      <c r="Q422" s="428"/>
      <c r="R422" s="428"/>
      <c r="S422" s="428"/>
      <c r="T422" s="428"/>
      <c r="U422" s="428"/>
      <c r="V422" s="428"/>
      <c r="W422" s="428"/>
      <c r="X422" s="428"/>
      <c r="Y422" s="428"/>
      <c r="Z422" s="428"/>
    </row>
    <row r="423" spans="1:26" ht="15.75" customHeight="1" x14ac:dyDescent="0.2">
      <c r="A423" s="428"/>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row>
    <row r="424" spans="1:26" ht="15.75" customHeight="1" x14ac:dyDescent="0.2">
      <c r="A424" s="428"/>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row>
    <row r="425" spans="1:26" ht="15.75" customHeight="1" x14ac:dyDescent="0.2">
      <c r="A425" s="428"/>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row>
    <row r="426" spans="1:26" ht="15.75" customHeight="1" x14ac:dyDescent="0.2">
      <c r="A426" s="428"/>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row>
    <row r="427" spans="1:26" ht="15.75" customHeight="1" x14ac:dyDescent="0.2">
      <c r="A427" s="428"/>
      <c r="B427" s="428"/>
      <c r="C427" s="428"/>
      <c r="D427" s="428"/>
      <c r="E427" s="428"/>
      <c r="F427" s="428"/>
      <c r="G427" s="428"/>
      <c r="H427" s="428"/>
      <c r="I427" s="428"/>
      <c r="J427" s="428"/>
      <c r="K427" s="428"/>
      <c r="L427" s="428"/>
      <c r="M427" s="428"/>
      <c r="N427" s="428"/>
      <c r="O427" s="428"/>
      <c r="P427" s="428"/>
      <c r="Q427" s="428"/>
      <c r="R427" s="428"/>
      <c r="S427" s="428"/>
      <c r="T427" s="428"/>
      <c r="U427" s="428"/>
      <c r="V427" s="428"/>
      <c r="W427" s="428"/>
      <c r="X427" s="428"/>
      <c r="Y427" s="428"/>
      <c r="Z427" s="428"/>
    </row>
    <row r="428" spans="1:26" ht="15.75" customHeight="1" x14ac:dyDescent="0.2">
      <c r="A428" s="428"/>
      <c r="B428" s="428"/>
      <c r="C428" s="428"/>
      <c r="D428" s="428"/>
      <c r="E428" s="428"/>
      <c r="F428" s="428"/>
      <c r="G428" s="428"/>
      <c r="H428" s="428"/>
      <c r="I428" s="428"/>
      <c r="J428" s="428"/>
      <c r="K428" s="428"/>
      <c r="L428" s="428"/>
      <c r="M428" s="428"/>
      <c r="N428" s="428"/>
      <c r="O428" s="428"/>
      <c r="P428" s="428"/>
      <c r="Q428" s="428"/>
      <c r="R428" s="428"/>
      <c r="S428" s="428"/>
      <c r="T428" s="428"/>
      <c r="U428" s="428"/>
      <c r="V428" s="428"/>
      <c r="W428" s="428"/>
      <c r="X428" s="428"/>
      <c r="Y428" s="428"/>
      <c r="Z428" s="428"/>
    </row>
    <row r="429" spans="1:26" ht="15.75" customHeight="1" x14ac:dyDescent="0.2">
      <c r="A429" s="428"/>
      <c r="B429" s="428"/>
      <c r="C429" s="428"/>
      <c r="D429" s="428"/>
      <c r="E429" s="428"/>
      <c r="F429" s="428"/>
      <c r="G429" s="428"/>
      <c r="H429" s="428"/>
      <c r="I429" s="428"/>
      <c r="J429" s="428"/>
      <c r="K429" s="428"/>
      <c r="L429" s="428"/>
      <c r="M429" s="428"/>
      <c r="N429" s="428"/>
      <c r="O429" s="428"/>
      <c r="P429" s="428"/>
      <c r="Q429" s="428"/>
      <c r="R429" s="428"/>
      <c r="S429" s="428"/>
      <c r="T429" s="428"/>
      <c r="U429" s="428"/>
      <c r="V429" s="428"/>
      <c r="W429" s="428"/>
      <c r="X429" s="428"/>
      <c r="Y429" s="428"/>
      <c r="Z429" s="428"/>
    </row>
    <row r="430" spans="1:26" ht="15.75" customHeight="1" x14ac:dyDescent="0.2">
      <c r="A430" s="428"/>
      <c r="B430" s="428"/>
      <c r="C430" s="428"/>
      <c r="D430" s="428"/>
      <c r="E430" s="428"/>
      <c r="F430" s="428"/>
      <c r="G430" s="428"/>
      <c r="H430" s="428"/>
      <c r="I430" s="428"/>
      <c r="J430" s="428"/>
      <c r="K430" s="428"/>
      <c r="L430" s="428"/>
      <c r="M430" s="428"/>
      <c r="N430" s="428"/>
      <c r="O430" s="428"/>
      <c r="P430" s="428"/>
      <c r="Q430" s="428"/>
      <c r="R430" s="428"/>
      <c r="S430" s="428"/>
      <c r="T430" s="428"/>
      <c r="U430" s="428"/>
      <c r="V430" s="428"/>
      <c r="W430" s="428"/>
      <c r="X430" s="428"/>
      <c r="Y430" s="428"/>
      <c r="Z430" s="428"/>
    </row>
    <row r="431" spans="1:26" ht="15.75" customHeight="1" x14ac:dyDescent="0.2">
      <c r="A431" s="428"/>
      <c r="B431" s="428"/>
      <c r="C431" s="428"/>
      <c r="D431" s="428"/>
      <c r="E431" s="428"/>
      <c r="F431" s="428"/>
      <c r="G431" s="428"/>
      <c r="H431" s="428"/>
      <c r="I431" s="428"/>
      <c r="J431" s="428"/>
      <c r="K431" s="428"/>
      <c r="L431" s="428"/>
      <c r="M431" s="428"/>
      <c r="N431" s="428"/>
      <c r="O431" s="428"/>
      <c r="P431" s="428"/>
      <c r="Q431" s="428"/>
      <c r="R431" s="428"/>
      <c r="S431" s="428"/>
      <c r="T431" s="428"/>
      <c r="U431" s="428"/>
      <c r="V431" s="428"/>
      <c r="W431" s="428"/>
      <c r="X431" s="428"/>
      <c r="Y431" s="428"/>
      <c r="Z431" s="428"/>
    </row>
    <row r="432" spans="1:26" ht="15.75" customHeight="1" x14ac:dyDescent="0.2">
      <c r="A432" s="428"/>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row>
    <row r="433" spans="1:26" ht="15.75" customHeight="1" x14ac:dyDescent="0.2">
      <c r="A433" s="428"/>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row>
    <row r="434" spans="1:26" ht="15.75" customHeight="1" x14ac:dyDescent="0.2">
      <c r="A434" s="428"/>
      <c r="B434" s="428"/>
      <c r="C434" s="428"/>
      <c r="D434" s="428"/>
      <c r="E434" s="428"/>
      <c r="F434" s="428"/>
      <c r="G434" s="428"/>
      <c r="H434" s="428"/>
      <c r="I434" s="428"/>
      <c r="J434" s="428"/>
      <c r="K434" s="428"/>
      <c r="L434" s="428"/>
      <c r="M434" s="428"/>
      <c r="N434" s="428"/>
      <c r="O434" s="428"/>
      <c r="P434" s="428"/>
      <c r="Q434" s="428"/>
      <c r="R434" s="428"/>
      <c r="S434" s="428"/>
      <c r="T434" s="428"/>
      <c r="U434" s="428"/>
      <c r="V434" s="428"/>
      <c r="W434" s="428"/>
      <c r="X434" s="428"/>
      <c r="Y434" s="428"/>
      <c r="Z434" s="428"/>
    </row>
    <row r="435" spans="1:26" ht="15.75" customHeight="1" x14ac:dyDescent="0.2">
      <c r="A435" s="428"/>
      <c r="B435" s="428"/>
      <c r="C435" s="428"/>
      <c r="D435" s="428"/>
      <c r="E435" s="428"/>
      <c r="F435" s="428"/>
      <c r="G435" s="428"/>
      <c r="H435" s="428"/>
      <c r="I435" s="428"/>
      <c r="J435" s="428"/>
      <c r="K435" s="428"/>
      <c r="L435" s="428"/>
      <c r="M435" s="428"/>
      <c r="N435" s="428"/>
      <c r="O435" s="428"/>
      <c r="P435" s="428"/>
      <c r="Q435" s="428"/>
      <c r="R435" s="428"/>
      <c r="S435" s="428"/>
      <c r="T435" s="428"/>
      <c r="U435" s="428"/>
      <c r="V435" s="428"/>
      <c r="W435" s="428"/>
      <c r="X435" s="428"/>
      <c r="Y435" s="428"/>
      <c r="Z435" s="428"/>
    </row>
    <row r="436" spans="1:26" ht="15.75" customHeight="1" x14ac:dyDescent="0.2">
      <c r="A436" s="428"/>
      <c r="B436" s="428"/>
      <c r="C436" s="428"/>
      <c r="D436" s="428"/>
      <c r="E436" s="428"/>
      <c r="F436" s="428"/>
      <c r="G436" s="428"/>
      <c r="H436" s="428"/>
      <c r="I436" s="428"/>
      <c r="J436" s="428"/>
      <c r="K436" s="428"/>
      <c r="L436" s="428"/>
      <c r="M436" s="428"/>
      <c r="N436" s="428"/>
      <c r="O436" s="428"/>
      <c r="P436" s="428"/>
      <c r="Q436" s="428"/>
      <c r="R436" s="428"/>
      <c r="S436" s="428"/>
      <c r="T436" s="428"/>
      <c r="U436" s="428"/>
      <c r="V436" s="428"/>
      <c r="W436" s="428"/>
      <c r="X436" s="428"/>
      <c r="Y436" s="428"/>
      <c r="Z436" s="428"/>
    </row>
    <row r="437" spans="1:26" ht="15.75" customHeight="1" x14ac:dyDescent="0.2">
      <c r="A437" s="428"/>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row>
    <row r="438" spans="1:26" ht="15.75" customHeight="1" x14ac:dyDescent="0.2">
      <c r="A438" s="428"/>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row>
    <row r="439" spans="1:26" ht="15.75" customHeight="1" x14ac:dyDescent="0.2">
      <c r="A439" s="428"/>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row>
    <row r="440" spans="1:26" ht="15.75" customHeight="1" x14ac:dyDescent="0.2">
      <c r="A440" s="428"/>
      <c r="B440" s="428"/>
      <c r="C440" s="428"/>
      <c r="D440" s="428"/>
      <c r="E440" s="428"/>
      <c r="F440" s="428"/>
      <c r="G440" s="428"/>
      <c r="H440" s="428"/>
      <c r="I440" s="428"/>
      <c r="J440" s="428"/>
      <c r="K440" s="428"/>
      <c r="L440" s="428"/>
      <c r="M440" s="428"/>
      <c r="N440" s="428"/>
      <c r="O440" s="428"/>
      <c r="P440" s="428"/>
      <c r="Q440" s="428"/>
      <c r="R440" s="428"/>
      <c r="S440" s="428"/>
      <c r="T440" s="428"/>
      <c r="U440" s="428"/>
      <c r="V440" s="428"/>
      <c r="W440" s="428"/>
      <c r="X440" s="428"/>
      <c r="Y440" s="428"/>
      <c r="Z440" s="428"/>
    </row>
    <row r="441" spans="1:26" ht="15.75" customHeight="1" x14ac:dyDescent="0.2">
      <c r="A441" s="428"/>
      <c r="B441" s="428"/>
      <c r="C441" s="428"/>
      <c r="D441" s="428"/>
      <c r="E441" s="428"/>
      <c r="F441" s="428"/>
      <c r="G441" s="428"/>
      <c r="H441" s="428"/>
      <c r="I441" s="428"/>
      <c r="J441" s="428"/>
      <c r="K441" s="428"/>
      <c r="L441" s="428"/>
      <c r="M441" s="428"/>
      <c r="N441" s="428"/>
      <c r="O441" s="428"/>
      <c r="P441" s="428"/>
      <c r="Q441" s="428"/>
      <c r="R441" s="428"/>
      <c r="S441" s="428"/>
      <c r="T441" s="428"/>
      <c r="U441" s="428"/>
      <c r="V441" s="428"/>
      <c r="W441" s="428"/>
      <c r="X441" s="428"/>
      <c r="Y441" s="428"/>
      <c r="Z441" s="428"/>
    </row>
    <row r="442" spans="1:26" ht="15.75" customHeight="1" x14ac:dyDescent="0.2">
      <c r="A442" s="428"/>
      <c r="B442" s="428"/>
      <c r="C442" s="428"/>
      <c r="D442" s="428"/>
      <c r="E442" s="428"/>
      <c r="F442" s="428"/>
      <c r="G442" s="428"/>
      <c r="H442" s="428"/>
      <c r="I442" s="428"/>
      <c r="J442" s="428"/>
      <c r="K442" s="428"/>
      <c r="L442" s="428"/>
      <c r="M442" s="428"/>
      <c r="N442" s="428"/>
      <c r="O442" s="428"/>
      <c r="P442" s="428"/>
      <c r="Q442" s="428"/>
      <c r="R442" s="428"/>
      <c r="S442" s="428"/>
      <c r="T442" s="428"/>
      <c r="U442" s="428"/>
      <c r="V442" s="428"/>
      <c r="W442" s="428"/>
      <c r="X442" s="428"/>
      <c r="Y442" s="428"/>
      <c r="Z442" s="428"/>
    </row>
    <row r="443" spans="1:26" ht="15.75" customHeight="1" x14ac:dyDescent="0.2">
      <c r="A443" s="428"/>
      <c r="B443" s="428"/>
      <c r="C443" s="428"/>
      <c r="D443" s="428"/>
      <c r="E443" s="428"/>
      <c r="F443" s="428"/>
      <c r="G443" s="428"/>
      <c r="H443" s="428"/>
      <c r="I443" s="428"/>
      <c r="J443" s="428"/>
      <c r="K443" s="428"/>
      <c r="L443" s="428"/>
      <c r="M443" s="428"/>
      <c r="N443" s="428"/>
      <c r="O443" s="428"/>
      <c r="P443" s="428"/>
      <c r="Q443" s="428"/>
      <c r="R443" s="428"/>
      <c r="S443" s="428"/>
      <c r="T443" s="428"/>
      <c r="U443" s="428"/>
      <c r="V443" s="428"/>
      <c r="W443" s="428"/>
      <c r="X443" s="428"/>
      <c r="Y443" s="428"/>
      <c r="Z443" s="428"/>
    </row>
    <row r="444" spans="1:26" ht="15.75" customHeight="1" x14ac:dyDescent="0.2">
      <c r="A444" s="428"/>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row>
    <row r="445" spans="1:26" ht="15.75" customHeight="1" x14ac:dyDescent="0.2">
      <c r="A445" s="428"/>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row>
    <row r="446" spans="1:26" ht="15.75" customHeight="1" x14ac:dyDescent="0.2">
      <c r="A446" s="428"/>
      <c r="B446" s="428"/>
      <c r="C446" s="428"/>
      <c r="D446" s="428"/>
      <c r="E446" s="428"/>
      <c r="F446" s="428"/>
      <c r="G446" s="428"/>
      <c r="H446" s="428"/>
      <c r="I446" s="428"/>
      <c r="J446" s="428"/>
      <c r="K446" s="428"/>
      <c r="L446" s="428"/>
      <c r="M446" s="428"/>
      <c r="N446" s="428"/>
      <c r="O446" s="428"/>
      <c r="P446" s="428"/>
      <c r="Q446" s="428"/>
      <c r="R446" s="428"/>
      <c r="S446" s="428"/>
      <c r="T446" s="428"/>
      <c r="U446" s="428"/>
      <c r="V446" s="428"/>
      <c r="W446" s="428"/>
      <c r="X446" s="428"/>
      <c r="Y446" s="428"/>
      <c r="Z446" s="428"/>
    </row>
    <row r="447" spans="1:26" ht="15.75" customHeight="1" x14ac:dyDescent="0.2">
      <c r="A447" s="428"/>
      <c r="B447" s="428"/>
      <c r="C447" s="428"/>
      <c r="D447" s="428"/>
      <c r="E447" s="428"/>
      <c r="F447" s="428"/>
      <c r="G447" s="428"/>
      <c r="H447" s="428"/>
      <c r="I447" s="428"/>
      <c r="J447" s="428"/>
      <c r="K447" s="428"/>
      <c r="L447" s="428"/>
      <c r="M447" s="428"/>
      <c r="N447" s="428"/>
      <c r="O447" s="428"/>
      <c r="P447" s="428"/>
      <c r="Q447" s="428"/>
      <c r="R447" s="428"/>
      <c r="S447" s="428"/>
      <c r="T447" s="428"/>
      <c r="U447" s="428"/>
      <c r="V447" s="428"/>
      <c r="W447" s="428"/>
      <c r="X447" s="428"/>
      <c r="Y447" s="428"/>
      <c r="Z447" s="428"/>
    </row>
    <row r="448" spans="1:26" ht="15.75" customHeight="1" x14ac:dyDescent="0.2">
      <c r="A448" s="428"/>
      <c r="B448" s="428"/>
      <c r="C448" s="428"/>
      <c r="D448" s="428"/>
      <c r="E448" s="428"/>
      <c r="F448" s="428"/>
      <c r="G448" s="428"/>
      <c r="H448" s="428"/>
      <c r="I448" s="428"/>
      <c r="J448" s="428"/>
      <c r="K448" s="428"/>
      <c r="L448" s="428"/>
      <c r="M448" s="428"/>
      <c r="N448" s="428"/>
      <c r="O448" s="428"/>
      <c r="P448" s="428"/>
      <c r="Q448" s="428"/>
      <c r="R448" s="428"/>
      <c r="S448" s="428"/>
      <c r="T448" s="428"/>
      <c r="U448" s="428"/>
      <c r="V448" s="428"/>
      <c r="W448" s="428"/>
      <c r="X448" s="428"/>
      <c r="Y448" s="428"/>
      <c r="Z448" s="428"/>
    </row>
    <row r="449" spans="1:26" ht="15.75" customHeight="1" x14ac:dyDescent="0.2">
      <c r="A449" s="428"/>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row>
    <row r="450" spans="1:26" ht="15.75" customHeight="1" x14ac:dyDescent="0.2">
      <c r="A450" s="428"/>
      <c r="B450" s="428"/>
      <c r="C450" s="428"/>
      <c r="D450" s="428"/>
      <c r="E450" s="428"/>
      <c r="F450" s="428"/>
      <c r="G450" s="428"/>
      <c r="H450" s="428"/>
      <c r="I450" s="428"/>
      <c r="J450" s="428"/>
      <c r="K450" s="428"/>
      <c r="L450" s="428"/>
      <c r="M450" s="428"/>
      <c r="N450" s="428"/>
      <c r="O450" s="428"/>
      <c r="P450" s="428"/>
      <c r="Q450" s="428"/>
      <c r="R450" s="428"/>
      <c r="S450" s="428"/>
      <c r="T450" s="428"/>
      <c r="U450" s="428"/>
      <c r="V450" s="428"/>
      <c r="W450" s="428"/>
      <c r="X450" s="428"/>
      <c r="Y450" s="428"/>
      <c r="Z450" s="428"/>
    </row>
    <row r="451" spans="1:26" ht="15.75" customHeight="1" x14ac:dyDescent="0.2">
      <c r="A451" s="428"/>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row>
    <row r="452" spans="1:26" ht="15.75" customHeight="1" x14ac:dyDescent="0.2">
      <c r="A452" s="428"/>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row>
    <row r="453" spans="1:26" ht="15.75" customHeight="1" x14ac:dyDescent="0.2">
      <c r="A453" s="428"/>
      <c r="B453" s="428"/>
      <c r="C453" s="428"/>
      <c r="D453" s="428"/>
      <c r="E453" s="428"/>
      <c r="F453" s="428"/>
      <c r="G453" s="428"/>
      <c r="H453" s="428"/>
      <c r="I453" s="428"/>
      <c r="J453" s="428"/>
      <c r="K453" s="428"/>
      <c r="L453" s="428"/>
      <c r="M453" s="428"/>
      <c r="N453" s="428"/>
      <c r="O453" s="428"/>
      <c r="P453" s="428"/>
      <c r="Q453" s="428"/>
      <c r="R453" s="428"/>
      <c r="S453" s="428"/>
      <c r="T453" s="428"/>
      <c r="U453" s="428"/>
      <c r="V453" s="428"/>
      <c r="W453" s="428"/>
      <c r="X453" s="428"/>
      <c r="Y453" s="428"/>
      <c r="Z453" s="428"/>
    </row>
    <row r="454" spans="1:26" ht="15.75" customHeight="1" x14ac:dyDescent="0.2">
      <c r="A454" s="428"/>
      <c r="B454" s="428"/>
      <c r="C454" s="428"/>
      <c r="D454" s="428"/>
      <c r="E454" s="428"/>
      <c r="F454" s="428"/>
      <c r="G454" s="428"/>
      <c r="H454" s="428"/>
      <c r="I454" s="428"/>
      <c r="J454" s="428"/>
      <c r="K454" s="428"/>
      <c r="L454" s="428"/>
      <c r="M454" s="428"/>
      <c r="N454" s="428"/>
      <c r="O454" s="428"/>
      <c r="P454" s="428"/>
      <c r="Q454" s="428"/>
      <c r="R454" s="428"/>
      <c r="S454" s="428"/>
      <c r="T454" s="428"/>
      <c r="U454" s="428"/>
      <c r="V454" s="428"/>
      <c r="W454" s="428"/>
      <c r="X454" s="428"/>
      <c r="Y454" s="428"/>
      <c r="Z454" s="428"/>
    </row>
    <row r="455" spans="1:26" ht="15.75" customHeight="1" x14ac:dyDescent="0.2">
      <c r="A455" s="428"/>
      <c r="B455" s="428"/>
      <c r="C455" s="428"/>
      <c r="D455" s="428"/>
      <c r="E455" s="428"/>
      <c r="F455" s="428"/>
      <c r="G455" s="428"/>
      <c r="H455" s="428"/>
      <c r="I455" s="428"/>
      <c r="J455" s="428"/>
      <c r="K455" s="428"/>
      <c r="L455" s="428"/>
      <c r="M455" s="428"/>
      <c r="N455" s="428"/>
      <c r="O455" s="428"/>
      <c r="P455" s="428"/>
      <c r="Q455" s="428"/>
      <c r="R455" s="428"/>
      <c r="S455" s="428"/>
      <c r="T455" s="428"/>
      <c r="U455" s="428"/>
      <c r="V455" s="428"/>
      <c r="W455" s="428"/>
      <c r="X455" s="428"/>
      <c r="Y455" s="428"/>
      <c r="Z455" s="428"/>
    </row>
    <row r="456" spans="1:26" ht="15.75" customHeight="1" x14ac:dyDescent="0.2">
      <c r="A456" s="428"/>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row>
    <row r="457" spans="1:26" ht="15.75" customHeight="1" x14ac:dyDescent="0.2">
      <c r="A457" s="428"/>
      <c r="B457" s="428"/>
      <c r="C457" s="428"/>
      <c r="D457" s="428"/>
      <c r="E457" s="428"/>
      <c r="F457" s="428"/>
      <c r="G457" s="428"/>
      <c r="H457" s="428"/>
      <c r="I457" s="428"/>
      <c r="J457" s="428"/>
      <c r="K457" s="428"/>
      <c r="L457" s="428"/>
      <c r="M457" s="428"/>
      <c r="N457" s="428"/>
      <c r="O457" s="428"/>
      <c r="P457" s="428"/>
      <c r="Q457" s="428"/>
      <c r="R457" s="428"/>
      <c r="S457" s="428"/>
      <c r="T457" s="428"/>
      <c r="U457" s="428"/>
      <c r="V457" s="428"/>
      <c r="W457" s="428"/>
      <c r="X457" s="428"/>
      <c r="Y457" s="428"/>
      <c r="Z457" s="428"/>
    </row>
    <row r="458" spans="1:26" ht="15.75" customHeight="1" x14ac:dyDescent="0.2">
      <c r="A458" s="428"/>
      <c r="B458" s="428"/>
      <c r="C458" s="428"/>
      <c r="D458" s="428"/>
      <c r="E458" s="428"/>
      <c r="F458" s="428"/>
      <c r="G458" s="428"/>
      <c r="H458" s="428"/>
      <c r="I458" s="428"/>
      <c r="J458" s="428"/>
      <c r="K458" s="428"/>
      <c r="L458" s="428"/>
      <c r="M458" s="428"/>
      <c r="N458" s="428"/>
      <c r="O458" s="428"/>
      <c r="P458" s="428"/>
      <c r="Q458" s="428"/>
      <c r="R458" s="428"/>
      <c r="S458" s="428"/>
      <c r="T458" s="428"/>
      <c r="U458" s="428"/>
      <c r="V458" s="428"/>
      <c r="W458" s="428"/>
      <c r="X458" s="428"/>
      <c r="Y458" s="428"/>
      <c r="Z458" s="428"/>
    </row>
    <row r="459" spans="1:26" ht="15.75" customHeight="1" x14ac:dyDescent="0.2">
      <c r="A459" s="428"/>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row>
    <row r="460" spans="1:26" ht="15.75" customHeight="1" x14ac:dyDescent="0.2">
      <c r="A460" s="428"/>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row>
    <row r="461" spans="1:26" ht="15.75" customHeight="1" x14ac:dyDescent="0.2">
      <c r="A461" s="428"/>
      <c r="B461" s="428"/>
      <c r="C461" s="428"/>
      <c r="D461" s="428"/>
      <c r="E461" s="428"/>
      <c r="F461" s="428"/>
      <c r="G461" s="428"/>
      <c r="H461" s="428"/>
      <c r="I461" s="428"/>
      <c r="J461" s="428"/>
      <c r="K461" s="428"/>
      <c r="L461" s="428"/>
      <c r="M461" s="428"/>
      <c r="N461" s="428"/>
      <c r="O461" s="428"/>
      <c r="P461" s="428"/>
      <c r="Q461" s="428"/>
      <c r="R461" s="428"/>
      <c r="S461" s="428"/>
      <c r="T461" s="428"/>
      <c r="U461" s="428"/>
      <c r="V461" s="428"/>
      <c r="W461" s="428"/>
      <c r="X461" s="428"/>
      <c r="Y461" s="428"/>
      <c r="Z461" s="428"/>
    </row>
    <row r="462" spans="1:26" ht="15.75" customHeight="1" x14ac:dyDescent="0.2">
      <c r="A462" s="428"/>
      <c r="B462" s="428"/>
      <c r="C462" s="428"/>
      <c r="D462" s="428"/>
      <c r="E462" s="428"/>
      <c r="F462" s="428"/>
      <c r="G462" s="428"/>
      <c r="H462" s="428"/>
      <c r="I462" s="428"/>
      <c r="J462" s="428"/>
      <c r="K462" s="428"/>
      <c r="L462" s="428"/>
      <c r="M462" s="428"/>
      <c r="N462" s="428"/>
      <c r="O462" s="428"/>
      <c r="P462" s="428"/>
      <c r="Q462" s="428"/>
      <c r="R462" s="428"/>
      <c r="S462" s="428"/>
      <c r="T462" s="428"/>
      <c r="U462" s="428"/>
      <c r="V462" s="428"/>
      <c r="W462" s="428"/>
      <c r="X462" s="428"/>
      <c r="Y462" s="428"/>
      <c r="Z462" s="428"/>
    </row>
    <row r="463" spans="1:26" ht="15.75" customHeight="1" x14ac:dyDescent="0.2">
      <c r="A463" s="428"/>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row>
    <row r="464" spans="1:26" ht="15.75" customHeight="1" x14ac:dyDescent="0.2">
      <c r="A464" s="428"/>
      <c r="B464" s="428"/>
      <c r="C464" s="428"/>
      <c r="D464" s="428"/>
      <c r="E464" s="428"/>
      <c r="F464" s="428"/>
      <c r="G464" s="428"/>
      <c r="H464" s="428"/>
      <c r="I464" s="428"/>
      <c r="J464" s="428"/>
      <c r="K464" s="428"/>
      <c r="L464" s="428"/>
      <c r="M464" s="428"/>
      <c r="N464" s="428"/>
      <c r="O464" s="428"/>
      <c r="P464" s="428"/>
      <c r="Q464" s="428"/>
      <c r="R464" s="428"/>
      <c r="S464" s="428"/>
      <c r="T464" s="428"/>
      <c r="U464" s="428"/>
      <c r="V464" s="428"/>
      <c r="W464" s="428"/>
      <c r="X464" s="428"/>
      <c r="Y464" s="428"/>
      <c r="Z464" s="428"/>
    </row>
    <row r="465" spans="1:26" ht="15.75" customHeight="1" x14ac:dyDescent="0.2">
      <c r="A465" s="428"/>
      <c r="B465" s="428"/>
      <c r="C465" s="428"/>
      <c r="D465" s="428"/>
      <c r="E465" s="428"/>
      <c r="F465" s="428"/>
      <c r="G465" s="428"/>
      <c r="H465" s="428"/>
      <c r="I465" s="428"/>
      <c r="J465" s="428"/>
      <c r="K465" s="428"/>
      <c r="L465" s="428"/>
      <c r="M465" s="428"/>
      <c r="N465" s="428"/>
      <c r="O465" s="428"/>
      <c r="P465" s="428"/>
      <c r="Q465" s="428"/>
      <c r="R465" s="428"/>
      <c r="S465" s="428"/>
      <c r="T465" s="428"/>
      <c r="U465" s="428"/>
      <c r="V465" s="428"/>
      <c r="W465" s="428"/>
      <c r="X465" s="428"/>
      <c r="Y465" s="428"/>
      <c r="Z465" s="428"/>
    </row>
    <row r="466" spans="1:26" ht="15.75" customHeight="1" x14ac:dyDescent="0.2">
      <c r="A466" s="428"/>
      <c r="B466" s="428"/>
      <c r="C466" s="428"/>
      <c r="D466" s="428"/>
      <c r="E466" s="428"/>
      <c r="F466" s="428"/>
      <c r="G466" s="428"/>
      <c r="H466" s="428"/>
      <c r="I466" s="428"/>
      <c r="J466" s="428"/>
      <c r="K466" s="428"/>
      <c r="L466" s="428"/>
      <c r="M466" s="428"/>
      <c r="N466" s="428"/>
      <c r="O466" s="428"/>
      <c r="P466" s="428"/>
      <c r="Q466" s="428"/>
      <c r="R466" s="428"/>
      <c r="S466" s="428"/>
      <c r="T466" s="428"/>
      <c r="U466" s="428"/>
      <c r="V466" s="428"/>
      <c r="W466" s="428"/>
      <c r="X466" s="428"/>
      <c r="Y466" s="428"/>
      <c r="Z466" s="428"/>
    </row>
    <row r="467" spans="1:26" ht="15.75" customHeight="1" x14ac:dyDescent="0.2">
      <c r="A467" s="428"/>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row>
    <row r="468" spans="1:26" ht="15.75" customHeight="1" x14ac:dyDescent="0.2">
      <c r="A468" s="428"/>
      <c r="B468" s="428"/>
      <c r="C468" s="428"/>
      <c r="D468" s="428"/>
      <c r="E468" s="428"/>
      <c r="F468" s="428"/>
      <c r="G468" s="428"/>
      <c r="H468" s="428"/>
      <c r="I468" s="428"/>
      <c r="J468" s="428"/>
      <c r="K468" s="428"/>
      <c r="L468" s="428"/>
      <c r="M468" s="428"/>
      <c r="N468" s="428"/>
      <c r="O468" s="428"/>
      <c r="P468" s="428"/>
      <c r="Q468" s="428"/>
      <c r="R468" s="428"/>
      <c r="S468" s="428"/>
      <c r="T468" s="428"/>
      <c r="U468" s="428"/>
      <c r="V468" s="428"/>
      <c r="W468" s="428"/>
      <c r="X468" s="428"/>
      <c r="Y468" s="428"/>
      <c r="Z468" s="428"/>
    </row>
    <row r="469" spans="1:26" ht="15.75" customHeight="1" x14ac:dyDescent="0.2">
      <c r="A469" s="428"/>
      <c r="B469" s="428"/>
      <c r="C469" s="428"/>
      <c r="D469" s="428"/>
      <c r="E469" s="428"/>
      <c r="F469" s="428"/>
      <c r="G469" s="428"/>
      <c r="H469" s="428"/>
      <c r="I469" s="428"/>
      <c r="J469" s="428"/>
      <c r="K469" s="428"/>
      <c r="L469" s="428"/>
      <c r="M469" s="428"/>
      <c r="N469" s="428"/>
      <c r="O469" s="428"/>
      <c r="P469" s="428"/>
      <c r="Q469" s="428"/>
      <c r="R469" s="428"/>
      <c r="S469" s="428"/>
      <c r="T469" s="428"/>
      <c r="U469" s="428"/>
      <c r="V469" s="428"/>
      <c r="W469" s="428"/>
      <c r="X469" s="428"/>
      <c r="Y469" s="428"/>
      <c r="Z469" s="428"/>
    </row>
    <row r="470" spans="1:26" ht="15.75" customHeight="1" x14ac:dyDescent="0.2">
      <c r="A470" s="428"/>
      <c r="B470" s="428"/>
      <c r="C470" s="428"/>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row>
    <row r="471" spans="1:26" ht="15.75" customHeight="1" x14ac:dyDescent="0.2">
      <c r="A471" s="428"/>
      <c r="B471" s="428"/>
      <c r="C471" s="428"/>
      <c r="D471" s="428"/>
      <c r="E471" s="428"/>
      <c r="F471" s="428"/>
      <c r="G471" s="428"/>
      <c r="H471" s="428"/>
      <c r="I471" s="428"/>
      <c r="J471" s="428"/>
      <c r="K471" s="428"/>
      <c r="L471" s="428"/>
      <c r="M471" s="428"/>
      <c r="N471" s="428"/>
      <c r="O471" s="428"/>
      <c r="P471" s="428"/>
      <c r="Q471" s="428"/>
      <c r="R471" s="428"/>
      <c r="S471" s="428"/>
      <c r="T471" s="428"/>
      <c r="U471" s="428"/>
      <c r="V471" s="428"/>
      <c r="W471" s="428"/>
      <c r="X471" s="428"/>
      <c r="Y471" s="428"/>
      <c r="Z471" s="428"/>
    </row>
    <row r="472" spans="1:26" ht="15.75" customHeight="1" x14ac:dyDescent="0.2">
      <c r="A472" s="428"/>
      <c r="B472" s="428"/>
      <c r="C472" s="428"/>
      <c r="D472" s="428"/>
      <c r="E472" s="428"/>
      <c r="F472" s="428"/>
      <c r="G472" s="428"/>
      <c r="H472" s="428"/>
      <c r="I472" s="428"/>
      <c r="J472" s="428"/>
      <c r="K472" s="428"/>
      <c r="L472" s="428"/>
      <c r="M472" s="428"/>
      <c r="N472" s="428"/>
      <c r="O472" s="428"/>
      <c r="P472" s="428"/>
      <c r="Q472" s="428"/>
      <c r="R472" s="428"/>
      <c r="S472" s="428"/>
      <c r="T472" s="428"/>
      <c r="U472" s="428"/>
      <c r="V472" s="428"/>
      <c r="W472" s="428"/>
      <c r="X472" s="428"/>
      <c r="Y472" s="428"/>
      <c r="Z472" s="428"/>
    </row>
    <row r="473" spans="1:26" ht="15.75" customHeight="1" x14ac:dyDescent="0.2">
      <c r="A473" s="428"/>
      <c r="B473" s="428"/>
      <c r="C473" s="428"/>
      <c r="D473" s="428"/>
      <c r="E473" s="428"/>
      <c r="F473" s="428"/>
      <c r="G473" s="428"/>
      <c r="H473" s="428"/>
      <c r="I473" s="428"/>
      <c r="J473" s="428"/>
      <c r="K473" s="428"/>
      <c r="L473" s="428"/>
      <c r="M473" s="428"/>
      <c r="N473" s="428"/>
      <c r="O473" s="428"/>
      <c r="P473" s="428"/>
      <c r="Q473" s="428"/>
      <c r="R473" s="428"/>
      <c r="S473" s="428"/>
      <c r="T473" s="428"/>
      <c r="U473" s="428"/>
      <c r="V473" s="428"/>
      <c r="W473" s="428"/>
      <c r="X473" s="428"/>
      <c r="Y473" s="428"/>
      <c r="Z473" s="428"/>
    </row>
    <row r="474" spans="1:26" ht="15.75" customHeight="1" x14ac:dyDescent="0.2">
      <c r="A474" s="428"/>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row>
    <row r="475" spans="1:26" ht="15.75" customHeight="1" x14ac:dyDescent="0.2">
      <c r="A475" s="428"/>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row>
    <row r="476" spans="1:26" ht="15.75" customHeight="1" x14ac:dyDescent="0.2">
      <c r="A476" s="428"/>
      <c r="B476" s="428"/>
      <c r="C476" s="428"/>
      <c r="D476" s="428"/>
      <c r="E476" s="428"/>
      <c r="F476" s="428"/>
      <c r="G476" s="428"/>
      <c r="H476" s="428"/>
      <c r="I476" s="428"/>
      <c r="J476" s="428"/>
      <c r="K476" s="428"/>
      <c r="L476" s="428"/>
      <c r="M476" s="428"/>
      <c r="N476" s="428"/>
      <c r="O476" s="428"/>
      <c r="P476" s="428"/>
      <c r="Q476" s="428"/>
      <c r="R476" s="428"/>
      <c r="S476" s="428"/>
      <c r="T476" s="428"/>
      <c r="U476" s="428"/>
      <c r="V476" s="428"/>
      <c r="W476" s="428"/>
      <c r="X476" s="428"/>
      <c r="Y476" s="428"/>
      <c r="Z476" s="428"/>
    </row>
    <row r="477" spans="1:26" ht="15.75" customHeight="1" x14ac:dyDescent="0.2">
      <c r="A477" s="428"/>
      <c r="B477" s="428"/>
      <c r="C477" s="428"/>
      <c r="D477" s="428"/>
      <c r="E477" s="428"/>
      <c r="F477" s="428"/>
      <c r="G477" s="428"/>
      <c r="H477" s="428"/>
      <c r="I477" s="428"/>
      <c r="J477" s="428"/>
      <c r="K477" s="428"/>
      <c r="L477" s="428"/>
      <c r="M477" s="428"/>
      <c r="N477" s="428"/>
      <c r="O477" s="428"/>
      <c r="P477" s="428"/>
      <c r="Q477" s="428"/>
      <c r="R477" s="428"/>
      <c r="S477" s="428"/>
      <c r="T477" s="428"/>
      <c r="U477" s="428"/>
      <c r="V477" s="428"/>
      <c r="W477" s="428"/>
      <c r="X477" s="428"/>
      <c r="Y477" s="428"/>
      <c r="Z477" s="428"/>
    </row>
    <row r="478" spans="1:26" ht="15.75" customHeight="1" x14ac:dyDescent="0.2">
      <c r="A478" s="428"/>
      <c r="B478" s="428"/>
      <c r="C478" s="428"/>
      <c r="D478" s="428"/>
      <c r="E478" s="428"/>
      <c r="F478" s="428"/>
      <c r="G478" s="428"/>
      <c r="H478" s="428"/>
      <c r="I478" s="428"/>
      <c r="J478" s="428"/>
      <c r="K478" s="428"/>
      <c r="L478" s="428"/>
      <c r="M478" s="428"/>
      <c r="N478" s="428"/>
      <c r="O478" s="428"/>
      <c r="P478" s="428"/>
      <c r="Q478" s="428"/>
      <c r="R478" s="428"/>
      <c r="S478" s="428"/>
      <c r="T478" s="428"/>
      <c r="U478" s="428"/>
      <c r="V478" s="428"/>
      <c r="W478" s="428"/>
      <c r="X478" s="428"/>
      <c r="Y478" s="428"/>
      <c r="Z478" s="428"/>
    </row>
    <row r="479" spans="1:26" ht="15.75" customHeight="1" x14ac:dyDescent="0.2">
      <c r="A479" s="428"/>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row>
    <row r="480" spans="1:26" ht="15.75" customHeight="1" x14ac:dyDescent="0.2">
      <c r="A480" s="428"/>
      <c r="B480" s="428"/>
      <c r="C480" s="428"/>
      <c r="D480" s="428"/>
      <c r="E480" s="428"/>
      <c r="F480" s="428"/>
      <c r="G480" s="428"/>
      <c r="H480" s="428"/>
      <c r="I480" s="428"/>
      <c r="J480" s="428"/>
      <c r="K480" s="428"/>
      <c r="L480" s="428"/>
      <c r="M480" s="428"/>
      <c r="N480" s="428"/>
      <c r="O480" s="428"/>
      <c r="P480" s="428"/>
      <c r="Q480" s="428"/>
      <c r="R480" s="428"/>
      <c r="S480" s="428"/>
      <c r="T480" s="428"/>
      <c r="U480" s="428"/>
      <c r="V480" s="428"/>
      <c r="W480" s="428"/>
      <c r="X480" s="428"/>
      <c r="Y480" s="428"/>
      <c r="Z480" s="428"/>
    </row>
    <row r="481" spans="1:26" ht="15.75" customHeight="1" x14ac:dyDescent="0.2">
      <c r="A481" s="428"/>
      <c r="B481" s="428"/>
      <c r="C481" s="428"/>
      <c r="D481" s="428"/>
      <c r="E481" s="428"/>
      <c r="F481" s="428"/>
      <c r="G481" s="428"/>
      <c r="H481" s="428"/>
      <c r="I481" s="428"/>
      <c r="J481" s="428"/>
      <c r="K481" s="428"/>
      <c r="L481" s="428"/>
      <c r="M481" s="428"/>
      <c r="N481" s="428"/>
      <c r="O481" s="428"/>
      <c r="P481" s="428"/>
      <c r="Q481" s="428"/>
      <c r="R481" s="428"/>
      <c r="S481" s="428"/>
      <c r="T481" s="428"/>
      <c r="U481" s="428"/>
      <c r="V481" s="428"/>
      <c r="W481" s="428"/>
      <c r="X481" s="428"/>
      <c r="Y481" s="428"/>
      <c r="Z481" s="428"/>
    </row>
    <row r="482" spans="1:26" ht="15.75" customHeight="1" x14ac:dyDescent="0.2">
      <c r="A482" s="428"/>
      <c r="B482" s="428"/>
      <c r="C482" s="428"/>
      <c r="D482" s="428"/>
      <c r="E482" s="428"/>
      <c r="F482" s="428"/>
      <c r="G482" s="428"/>
      <c r="H482" s="428"/>
      <c r="I482" s="428"/>
      <c r="J482" s="428"/>
      <c r="K482" s="428"/>
      <c r="L482" s="428"/>
      <c r="M482" s="428"/>
      <c r="N482" s="428"/>
      <c r="O482" s="428"/>
      <c r="P482" s="428"/>
      <c r="Q482" s="428"/>
      <c r="R482" s="428"/>
      <c r="S482" s="428"/>
      <c r="T482" s="428"/>
      <c r="U482" s="428"/>
      <c r="V482" s="428"/>
      <c r="W482" s="428"/>
      <c r="X482" s="428"/>
      <c r="Y482" s="428"/>
      <c r="Z482" s="428"/>
    </row>
    <row r="483" spans="1:26" ht="15.75" customHeight="1" x14ac:dyDescent="0.2">
      <c r="A483" s="428"/>
      <c r="B483" s="428"/>
      <c r="C483" s="428"/>
      <c r="D483" s="428"/>
      <c r="E483" s="428"/>
      <c r="F483" s="428"/>
      <c r="G483" s="428"/>
      <c r="H483" s="428"/>
      <c r="I483" s="428"/>
      <c r="J483" s="428"/>
      <c r="K483" s="428"/>
      <c r="L483" s="428"/>
      <c r="M483" s="428"/>
      <c r="N483" s="428"/>
      <c r="O483" s="428"/>
      <c r="P483" s="428"/>
      <c r="Q483" s="428"/>
      <c r="R483" s="428"/>
      <c r="S483" s="428"/>
      <c r="T483" s="428"/>
      <c r="U483" s="428"/>
      <c r="V483" s="428"/>
      <c r="W483" s="428"/>
      <c r="X483" s="428"/>
      <c r="Y483" s="428"/>
      <c r="Z483" s="428"/>
    </row>
    <row r="484" spans="1:26" ht="15.75" customHeight="1" x14ac:dyDescent="0.2">
      <c r="A484" s="428"/>
      <c r="B484" s="428"/>
      <c r="C484" s="428"/>
      <c r="D484" s="428"/>
      <c r="E484" s="428"/>
      <c r="F484" s="428"/>
      <c r="G484" s="428"/>
      <c r="H484" s="428"/>
      <c r="I484" s="428"/>
      <c r="J484" s="428"/>
      <c r="K484" s="428"/>
      <c r="L484" s="428"/>
      <c r="M484" s="428"/>
      <c r="N484" s="428"/>
      <c r="O484" s="428"/>
      <c r="P484" s="428"/>
      <c r="Q484" s="428"/>
      <c r="R484" s="428"/>
      <c r="S484" s="428"/>
      <c r="T484" s="428"/>
      <c r="U484" s="428"/>
      <c r="V484" s="428"/>
      <c r="W484" s="428"/>
      <c r="X484" s="428"/>
      <c r="Y484" s="428"/>
      <c r="Z484" s="428"/>
    </row>
    <row r="485" spans="1:26" ht="15.75" customHeight="1" x14ac:dyDescent="0.2">
      <c r="A485" s="428"/>
      <c r="B485" s="428"/>
      <c r="C485" s="428"/>
      <c r="D485" s="428"/>
      <c r="E485" s="428"/>
      <c r="F485" s="428"/>
      <c r="G485" s="428"/>
      <c r="H485" s="428"/>
      <c r="I485" s="428"/>
      <c r="J485" s="428"/>
      <c r="K485" s="428"/>
      <c r="L485" s="428"/>
      <c r="M485" s="428"/>
      <c r="N485" s="428"/>
      <c r="O485" s="428"/>
      <c r="P485" s="428"/>
      <c r="Q485" s="428"/>
      <c r="R485" s="428"/>
      <c r="S485" s="428"/>
      <c r="T485" s="428"/>
      <c r="U485" s="428"/>
      <c r="V485" s="428"/>
      <c r="W485" s="428"/>
      <c r="X485" s="428"/>
      <c r="Y485" s="428"/>
      <c r="Z485" s="428"/>
    </row>
    <row r="486" spans="1:26" ht="15.75" customHeight="1" x14ac:dyDescent="0.2">
      <c r="A486" s="428"/>
      <c r="B486" s="428"/>
      <c r="C486" s="428"/>
      <c r="D486" s="428"/>
      <c r="E486" s="428"/>
      <c r="F486" s="428"/>
      <c r="G486" s="428"/>
      <c r="H486" s="428"/>
      <c r="I486" s="428"/>
      <c r="J486" s="428"/>
      <c r="K486" s="428"/>
      <c r="L486" s="428"/>
      <c r="M486" s="428"/>
      <c r="N486" s="428"/>
      <c r="O486" s="428"/>
      <c r="P486" s="428"/>
      <c r="Q486" s="428"/>
      <c r="R486" s="428"/>
      <c r="S486" s="428"/>
      <c r="T486" s="428"/>
      <c r="U486" s="428"/>
      <c r="V486" s="428"/>
      <c r="W486" s="428"/>
      <c r="X486" s="428"/>
      <c r="Y486" s="428"/>
      <c r="Z486" s="428"/>
    </row>
    <row r="487" spans="1:26" ht="15.75" customHeight="1" x14ac:dyDescent="0.2">
      <c r="A487" s="428"/>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row>
    <row r="488" spans="1:26" ht="15.75" customHeight="1" x14ac:dyDescent="0.2">
      <c r="A488" s="428"/>
      <c r="B488" s="428"/>
      <c r="C488" s="428"/>
      <c r="D488" s="428"/>
      <c r="E488" s="428"/>
      <c r="F488" s="428"/>
      <c r="G488" s="428"/>
      <c r="H488" s="428"/>
      <c r="I488" s="428"/>
      <c r="J488" s="428"/>
      <c r="K488" s="428"/>
      <c r="L488" s="428"/>
      <c r="M488" s="428"/>
      <c r="N488" s="428"/>
      <c r="O488" s="428"/>
      <c r="P488" s="428"/>
      <c r="Q488" s="428"/>
      <c r="R488" s="428"/>
      <c r="S488" s="428"/>
      <c r="T488" s="428"/>
      <c r="U488" s="428"/>
      <c r="V488" s="428"/>
      <c r="W488" s="428"/>
      <c r="X488" s="428"/>
      <c r="Y488" s="428"/>
      <c r="Z488" s="428"/>
    </row>
    <row r="489" spans="1:26" ht="15.75" customHeight="1" x14ac:dyDescent="0.2">
      <c r="A489" s="428"/>
      <c r="B489" s="428"/>
      <c r="C489" s="428"/>
      <c r="D489" s="428"/>
      <c r="E489" s="428"/>
      <c r="F489" s="428"/>
      <c r="G489" s="428"/>
      <c r="H489" s="428"/>
      <c r="I489" s="428"/>
      <c r="J489" s="428"/>
      <c r="K489" s="428"/>
      <c r="L489" s="428"/>
      <c r="M489" s="428"/>
      <c r="N489" s="428"/>
      <c r="O489" s="428"/>
      <c r="P489" s="428"/>
      <c r="Q489" s="428"/>
      <c r="R489" s="428"/>
      <c r="S489" s="428"/>
      <c r="T489" s="428"/>
      <c r="U489" s="428"/>
      <c r="V489" s="428"/>
      <c r="W489" s="428"/>
      <c r="X489" s="428"/>
      <c r="Y489" s="428"/>
      <c r="Z489" s="428"/>
    </row>
    <row r="490" spans="1:26" ht="15.75" customHeight="1" x14ac:dyDescent="0.2">
      <c r="A490" s="428"/>
      <c r="B490" s="428"/>
      <c r="C490" s="428"/>
      <c r="D490" s="428"/>
      <c r="E490" s="428"/>
      <c r="F490" s="428"/>
      <c r="G490" s="428"/>
      <c r="H490" s="428"/>
      <c r="I490" s="428"/>
      <c r="J490" s="428"/>
      <c r="K490" s="428"/>
      <c r="L490" s="428"/>
      <c r="M490" s="428"/>
      <c r="N490" s="428"/>
      <c r="O490" s="428"/>
      <c r="P490" s="428"/>
      <c r="Q490" s="428"/>
      <c r="R490" s="428"/>
      <c r="S490" s="428"/>
      <c r="T490" s="428"/>
      <c r="U490" s="428"/>
      <c r="V490" s="428"/>
      <c r="W490" s="428"/>
      <c r="X490" s="428"/>
      <c r="Y490" s="428"/>
      <c r="Z490" s="428"/>
    </row>
    <row r="491" spans="1:26" ht="15.75" customHeight="1" x14ac:dyDescent="0.2">
      <c r="A491" s="428"/>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row>
    <row r="492" spans="1:26" ht="15.75" customHeight="1" x14ac:dyDescent="0.2">
      <c r="A492" s="428"/>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row>
    <row r="493" spans="1:26" ht="15.75" customHeight="1" x14ac:dyDescent="0.2">
      <c r="A493" s="428"/>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row>
    <row r="494" spans="1:26" ht="15.75" customHeight="1" x14ac:dyDescent="0.2">
      <c r="A494" s="428"/>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row>
    <row r="495" spans="1:26" ht="15.75" customHeight="1" x14ac:dyDescent="0.2">
      <c r="A495" s="428"/>
      <c r="B495" s="428"/>
      <c r="C495" s="428"/>
      <c r="D495" s="428"/>
      <c r="E495" s="428"/>
      <c r="F495" s="428"/>
      <c r="G495" s="428"/>
      <c r="H495" s="428"/>
      <c r="I495" s="428"/>
      <c r="J495" s="428"/>
      <c r="K495" s="428"/>
      <c r="L495" s="428"/>
      <c r="M495" s="428"/>
      <c r="N495" s="428"/>
      <c r="O495" s="428"/>
      <c r="P495" s="428"/>
      <c r="Q495" s="428"/>
      <c r="R495" s="428"/>
      <c r="S495" s="428"/>
      <c r="T495" s="428"/>
      <c r="U495" s="428"/>
      <c r="V495" s="428"/>
      <c r="W495" s="428"/>
      <c r="X495" s="428"/>
      <c r="Y495" s="428"/>
      <c r="Z495" s="428"/>
    </row>
    <row r="496" spans="1:26" ht="15.75" customHeight="1" x14ac:dyDescent="0.2">
      <c r="A496" s="428"/>
      <c r="B496" s="428"/>
      <c r="C496" s="428"/>
      <c r="D496" s="428"/>
      <c r="E496" s="428"/>
      <c r="F496" s="428"/>
      <c r="G496" s="428"/>
      <c r="H496" s="428"/>
      <c r="I496" s="428"/>
      <c r="J496" s="428"/>
      <c r="K496" s="428"/>
      <c r="L496" s="428"/>
      <c r="M496" s="428"/>
      <c r="N496" s="428"/>
      <c r="O496" s="428"/>
      <c r="P496" s="428"/>
      <c r="Q496" s="428"/>
      <c r="R496" s="428"/>
      <c r="S496" s="428"/>
      <c r="T496" s="428"/>
      <c r="U496" s="428"/>
      <c r="V496" s="428"/>
      <c r="W496" s="428"/>
      <c r="X496" s="428"/>
      <c r="Y496" s="428"/>
      <c r="Z496" s="428"/>
    </row>
    <row r="497" spans="1:26" ht="15.75" customHeight="1" x14ac:dyDescent="0.2">
      <c r="A497" s="428"/>
      <c r="B497" s="428"/>
      <c r="C497" s="428"/>
      <c r="D497" s="428"/>
      <c r="E497" s="428"/>
      <c r="F497" s="428"/>
      <c r="G497" s="428"/>
      <c r="H497" s="428"/>
      <c r="I497" s="428"/>
      <c r="J497" s="428"/>
      <c r="K497" s="428"/>
      <c r="L497" s="428"/>
      <c r="M497" s="428"/>
      <c r="N497" s="428"/>
      <c r="O497" s="428"/>
      <c r="P497" s="428"/>
      <c r="Q497" s="428"/>
      <c r="R497" s="428"/>
      <c r="S497" s="428"/>
      <c r="T497" s="428"/>
      <c r="U497" s="428"/>
      <c r="V497" s="428"/>
      <c r="W497" s="428"/>
      <c r="X497" s="428"/>
      <c r="Y497" s="428"/>
      <c r="Z497" s="428"/>
    </row>
    <row r="498" spans="1:26" ht="15.75" customHeight="1" x14ac:dyDescent="0.2">
      <c r="A498" s="428"/>
      <c r="B498" s="428"/>
      <c r="C498" s="428"/>
      <c r="D498" s="428"/>
      <c r="E498" s="428"/>
      <c r="F498" s="428"/>
      <c r="G498" s="428"/>
      <c r="H498" s="428"/>
      <c r="I498" s="428"/>
      <c r="J498" s="428"/>
      <c r="K498" s="428"/>
      <c r="L498" s="428"/>
      <c r="M498" s="428"/>
      <c r="N498" s="428"/>
      <c r="O498" s="428"/>
      <c r="P498" s="428"/>
      <c r="Q498" s="428"/>
      <c r="R498" s="428"/>
      <c r="S498" s="428"/>
      <c r="T498" s="428"/>
      <c r="U498" s="428"/>
      <c r="V498" s="428"/>
      <c r="W498" s="428"/>
      <c r="X498" s="428"/>
      <c r="Y498" s="428"/>
      <c r="Z498" s="428"/>
    </row>
    <row r="499" spans="1:26" ht="15.75" customHeight="1" x14ac:dyDescent="0.2">
      <c r="A499" s="428"/>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row>
    <row r="500" spans="1:26" ht="15.75" customHeight="1" x14ac:dyDescent="0.2">
      <c r="A500" s="428"/>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row>
    <row r="501" spans="1:26" ht="15.75" customHeight="1" x14ac:dyDescent="0.2">
      <c r="A501" s="428"/>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row>
    <row r="502" spans="1:26" ht="15.75" customHeight="1" x14ac:dyDescent="0.2">
      <c r="A502" s="428"/>
      <c r="B502" s="428"/>
      <c r="C502" s="428"/>
      <c r="D502" s="428"/>
      <c r="E502" s="428"/>
      <c r="F502" s="428"/>
      <c r="G502" s="428"/>
      <c r="H502" s="428"/>
      <c r="I502" s="428"/>
      <c r="J502" s="428"/>
      <c r="K502" s="428"/>
      <c r="L502" s="428"/>
      <c r="M502" s="428"/>
      <c r="N502" s="428"/>
      <c r="O502" s="428"/>
      <c r="P502" s="428"/>
      <c r="Q502" s="428"/>
      <c r="R502" s="428"/>
      <c r="S502" s="428"/>
      <c r="T502" s="428"/>
      <c r="U502" s="428"/>
      <c r="V502" s="428"/>
      <c r="W502" s="428"/>
      <c r="X502" s="428"/>
      <c r="Y502" s="428"/>
      <c r="Z502" s="428"/>
    </row>
    <row r="503" spans="1:26" ht="15.75" customHeight="1" x14ac:dyDescent="0.2">
      <c r="A503" s="428"/>
      <c r="B503" s="428"/>
      <c r="C503" s="428"/>
      <c r="D503" s="428"/>
      <c r="E503" s="428"/>
      <c r="F503" s="428"/>
      <c r="G503" s="428"/>
      <c r="H503" s="428"/>
      <c r="I503" s="428"/>
      <c r="J503" s="428"/>
      <c r="K503" s="428"/>
      <c r="L503" s="428"/>
      <c r="M503" s="428"/>
      <c r="N503" s="428"/>
      <c r="O503" s="428"/>
      <c r="P503" s="428"/>
      <c r="Q503" s="428"/>
      <c r="R503" s="428"/>
      <c r="S503" s="428"/>
      <c r="T503" s="428"/>
      <c r="U503" s="428"/>
      <c r="V503" s="428"/>
      <c r="W503" s="428"/>
      <c r="X503" s="428"/>
      <c r="Y503" s="428"/>
      <c r="Z503" s="428"/>
    </row>
    <row r="504" spans="1:26" ht="15.75" customHeight="1" x14ac:dyDescent="0.2">
      <c r="A504" s="428"/>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row>
    <row r="505" spans="1:26" ht="15.75" customHeight="1" x14ac:dyDescent="0.2">
      <c r="A505" s="428"/>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row>
    <row r="506" spans="1:26" ht="15.75" customHeight="1" x14ac:dyDescent="0.2">
      <c r="A506" s="428"/>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row>
    <row r="507" spans="1:26" ht="15.75" customHeight="1" x14ac:dyDescent="0.2">
      <c r="A507" s="428"/>
      <c r="B507" s="428"/>
      <c r="C507" s="428"/>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row>
    <row r="508" spans="1:26" ht="15.75" customHeight="1" x14ac:dyDescent="0.2">
      <c r="A508" s="428"/>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row>
    <row r="509" spans="1:26" ht="15.75" customHeight="1" x14ac:dyDescent="0.2">
      <c r="A509" s="428"/>
      <c r="B509" s="428"/>
      <c r="C509" s="428"/>
      <c r="D509" s="428"/>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row>
    <row r="510" spans="1:26" ht="15.75" customHeight="1" x14ac:dyDescent="0.2">
      <c r="A510" s="428"/>
      <c r="B510" s="428"/>
      <c r="C510" s="428"/>
      <c r="D510" s="428"/>
      <c r="E510" s="428"/>
      <c r="F510" s="428"/>
      <c r="G510" s="428"/>
      <c r="H510" s="428"/>
      <c r="I510" s="428"/>
      <c r="J510" s="428"/>
      <c r="K510" s="428"/>
      <c r="L510" s="428"/>
      <c r="M510" s="428"/>
      <c r="N510" s="428"/>
      <c r="O510" s="428"/>
      <c r="P510" s="428"/>
      <c r="Q510" s="428"/>
      <c r="R510" s="428"/>
      <c r="S510" s="428"/>
      <c r="T510" s="428"/>
      <c r="U510" s="428"/>
      <c r="V510" s="428"/>
      <c r="W510" s="428"/>
      <c r="X510" s="428"/>
      <c r="Y510" s="428"/>
      <c r="Z510" s="428"/>
    </row>
    <row r="511" spans="1:26" ht="15.75" customHeight="1" x14ac:dyDescent="0.2">
      <c r="A511" s="428"/>
      <c r="B511" s="428"/>
      <c r="C511" s="428"/>
      <c r="D511" s="428"/>
      <c r="E511" s="428"/>
      <c r="F511" s="428"/>
      <c r="G511" s="428"/>
      <c r="H511" s="428"/>
      <c r="I511" s="428"/>
      <c r="J511" s="428"/>
      <c r="K511" s="428"/>
      <c r="L511" s="428"/>
      <c r="M511" s="428"/>
      <c r="N511" s="428"/>
      <c r="O511" s="428"/>
      <c r="P511" s="428"/>
      <c r="Q511" s="428"/>
      <c r="R511" s="428"/>
      <c r="S511" s="428"/>
      <c r="T511" s="428"/>
      <c r="U511" s="428"/>
      <c r="V511" s="428"/>
      <c r="W511" s="428"/>
      <c r="X511" s="428"/>
      <c r="Y511" s="428"/>
      <c r="Z511" s="428"/>
    </row>
    <row r="512" spans="1:26" ht="15.75" customHeight="1" x14ac:dyDescent="0.2">
      <c r="A512" s="428"/>
      <c r="B512" s="428"/>
      <c r="C512" s="428"/>
      <c r="D512" s="428"/>
      <c r="E512" s="428"/>
      <c r="F512" s="428"/>
      <c r="G512" s="428"/>
      <c r="H512" s="428"/>
      <c r="I512" s="428"/>
      <c r="J512" s="428"/>
      <c r="K512" s="428"/>
      <c r="L512" s="428"/>
      <c r="M512" s="428"/>
      <c r="N512" s="428"/>
      <c r="O512" s="428"/>
      <c r="P512" s="428"/>
      <c r="Q512" s="428"/>
      <c r="R512" s="428"/>
      <c r="S512" s="428"/>
      <c r="T512" s="428"/>
      <c r="U512" s="428"/>
      <c r="V512" s="428"/>
      <c r="W512" s="428"/>
      <c r="X512" s="428"/>
      <c r="Y512" s="428"/>
      <c r="Z512" s="428"/>
    </row>
    <row r="513" spans="1:26" ht="15.75" customHeight="1" x14ac:dyDescent="0.2">
      <c r="A513" s="428"/>
      <c r="B513" s="428"/>
      <c r="C513" s="428"/>
      <c r="D513" s="428"/>
      <c r="E513" s="428"/>
      <c r="F513" s="428"/>
      <c r="G513" s="428"/>
      <c r="H513" s="428"/>
      <c r="I513" s="428"/>
      <c r="J513" s="428"/>
      <c r="K513" s="428"/>
      <c r="L513" s="428"/>
      <c r="M513" s="428"/>
      <c r="N513" s="428"/>
      <c r="O513" s="428"/>
      <c r="P513" s="428"/>
      <c r="Q513" s="428"/>
      <c r="R513" s="428"/>
      <c r="S513" s="428"/>
      <c r="T513" s="428"/>
      <c r="U513" s="428"/>
      <c r="V513" s="428"/>
      <c r="W513" s="428"/>
      <c r="X513" s="428"/>
      <c r="Y513" s="428"/>
      <c r="Z513" s="428"/>
    </row>
    <row r="514" spans="1:26" ht="15.75" customHeight="1" x14ac:dyDescent="0.2">
      <c r="A514" s="428"/>
      <c r="B514" s="428"/>
      <c r="C514" s="428"/>
      <c r="D514" s="428"/>
      <c r="E514" s="428"/>
      <c r="F514" s="428"/>
      <c r="G514" s="428"/>
      <c r="H514" s="428"/>
      <c r="I514" s="428"/>
      <c r="J514" s="428"/>
      <c r="K514" s="428"/>
      <c r="L514" s="428"/>
      <c r="M514" s="428"/>
      <c r="N514" s="428"/>
      <c r="O514" s="428"/>
      <c r="P514" s="428"/>
      <c r="Q514" s="428"/>
      <c r="R514" s="428"/>
      <c r="S514" s="428"/>
      <c r="T514" s="428"/>
      <c r="U514" s="428"/>
      <c r="V514" s="428"/>
      <c r="W514" s="428"/>
      <c r="X514" s="428"/>
      <c r="Y514" s="428"/>
      <c r="Z514" s="428"/>
    </row>
    <row r="515" spans="1:26" ht="15.75" customHeight="1" x14ac:dyDescent="0.2">
      <c r="A515" s="428"/>
      <c r="B515" s="428"/>
      <c r="C515" s="428"/>
      <c r="D515" s="428"/>
      <c r="E515" s="428"/>
      <c r="F515" s="428"/>
      <c r="G515" s="428"/>
      <c r="H515" s="428"/>
      <c r="I515" s="428"/>
      <c r="J515" s="428"/>
      <c r="K515" s="428"/>
      <c r="L515" s="428"/>
      <c r="M515" s="428"/>
      <c r="N515" s="428"/>
      <c r="O515" s="428"/>
      <c r="P515" s="428"/>
      <c r="Q515" s="428"/>
      <c r="R515" s="428"/>
      <c r="S515" s="428"/>
      <c r="T515" s="428"/>
      <c r="U515" s="428"/>
      <c r="V515" s="428"/>
      <c r="W515" s="428"/>
      <c r="X515" s="428"/>
      <c r="Y515" s="428"/>
      <c r="Z515" s="428"/>
    </row>
    <row r="516" spans="1:26" ht="15.75" customHeight="1" x14ac:dyDescent="0.2">
      <c r="A516" s="428"/>
      <c r="B516" s="428"/>
      <c r="C516" s="428"/>
      <c r="D516" s="428"/>
      <c r="E516" s="428"/>
      <c r="F516" s="428"/>
      <c r="G516" s="428"/>
      <c r="H516" s="428"/>
      <c r="I516" s="428"/>
      <c r="J516" s="428"/>
      <c r="K516" s="428"/>
      <c r="L516" s="428"/>
      <c r="M516" s="428"/>
      <c r="N516" s="428"/>
      <c r="O516" s="428"/>
      <c r="P516" s="428"/>
      <c r="Q516" s="428"/>
      <c r="R516" s="428"/>
      <c r="S516" s="428"/>
      <c r="T516" s="428"/>
      <c r="U516" s="428"/>
      <c r="V516" s="428"/>
      <c r="W516" s="428"/>
      <c r="X516" s="428"/>
      <c r="Y516" s="428"/>
      <c r="Z516" s="428"/>
    </row>
    <row r="517" spans="1:26" ht="15.75" customHeight="1" x14ac:dyDescent="0.2">
      <c r="A517" s="428"/>
      <c r="B517" s="428"/>
      <c r="C517" s="428"/>
      <c r="D517" s="428"/>
      <c r="E517" s="428"/>
      <c r="F517" s="428"/>
      <c r="G517" s="428"/>
      <c r="H517" s="428"/>
      <c r="I517" s="428"/>
      <c r="J517" s="428"/>
      <c r="K517" s="428"/>
      <c r="L517" s="428"/>
      <c r="M517" s="428"/>
      <c r="N517" s="428"/>
      <c r="O517" s="428"/>
      <c r="P517" s="428"/>
      <c r="Q517" s="428"/>
      <c r="R517" s="428"/>
      <c r="S517" s="428"/>
      <c r="T517" s="428"/>
      <c r="U517" s="428"/>
      <c r="V517" s="428"/>
      <c r="W517" s="428"/>
      <c r="X517" s="428"/>
      <c r="Y517" s="428"/>
      <c r="Z517" s="428"/>
    </row>
    <row r="518" spans="1:26" ht="15.75" customHeight="1" x14ac:dyDescent="0.2">
      <c r="A518" s="428"/>
      <c r="B518" s="428"/>
      <c r="C518" s="428"/>
      <c r="D518" s="428"/>
      <c r="E518" s="428"/>
      <c r="F518" s="428"/>
      <c r="G518" s="428"/>
      <c r="H518" s="428"/>
      <c r="I518" s="428"/>
      <c r="J518" s="428"/>
      <c r="K518" s="428"/>
      <c r="L518" s="428"/>
      <c r="M518" s="428"/>
      <c r="N518" s="428"/>
      <c r="O518" s="428"/>
      <c r="P518" s="428"/>
      <c r="Q518" s="428"/>
      <c r="R518" s="428"/>
      <c r="S518" s="428"/>
      <c r="T518" s="428"/>
      <c r="U518" s="428"/>
      <c r="V518" s="428"/>
      <c r="W518" s="428"/>
      <c r="X518" s="428"/>
      <c r="Y518" s="428"/>
      <c r="Z518" s="428"/>
    </row>
    <row r="519" spans="1:26" ht="15.75" customHeight="1" x14ac:dyDescent="0.2">
      <c r="A519" s="428"/>
      <c r="B519" s="428"/>
      <c r="C519" s="428"/>
      <c r="D519" s="428"/>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row>
    <row r="520" spans="1:26" ht="15.75" customHeight="1" x14ac:dyDescent="0.2">
      <c r="A520" s="428"/>
      <c r="B520" s="428"/>
      <c r="C520" s="428"/>
      <c r="D520" s="428"/>
      <c r="E520" s="428"/>
      <c r="F520" s="428"/>
      <c r="G520" s="428"/>
      <c r="H520" s="428"/>
      <c r="I520" s="428"/>
      <c r="J520" s="428"/>
      <c r="K520" s="428"/>
      <c r="L520" s="428"/>
      <c r="M520" s="428"/>
      <c r="N520" s="428"/>
      <c r="O520" s="428"/>
      <c r="P520" s="428"/>
      <c r="Q520" s="428"/>
      <c r="R520" s="428"/>
      <c r="S520" s="428"/>
      <c r="T520" s="428"/>
      <c r="U520" s="428"/>
      <c r="V520" s="428"/>
      <c r="W520" s="428"/>
      <c r="X520" s="428"/>
      <c r="Y520" s="428"/>
      <c r="Z520" s="428"/>
    </row>
    <row r="521" spans="1:26" ht="15.75" customHeight="1" x14ac:dyDescent="0.2">
      <c r="A521" s="428"/>
      <c r="B521" s="428"/>
      <c r="C521" s="428"/>
      <c r="D521" s="428"/>
      <c r="E521" s="428"/>
      <c r="F521" s="428"/>
      <c r="G521" s="428"/>
      <c r="H521" s="428"/>
      <c r="I521" s="428"/>
      <c r="J521" s="428"/>
      <c r="K521" s="428"/>
      <c r="L521" s="428"/>
      <c r="M521" s="428"/>
      <c r="N521" s="428"/>
      <c r="O521" s="428"/>
      <c r="P521" s="428"/>
      <c r="Q521" s="428"/>
      <c r="R521" s="428"/>
      <c r="S521" s="428"/>
      <c r="T521" s="428"/>
      <c r="U521" s="428"/>
      <c r="V521" s="428"/>
      <c r="W521" s="428"/>
      <c r="X521" s="428"/>
      <c r="Y521" s="428"/>
      <c r="Z521" s="428"/>
    </row>
    <row r="522" spans="1:26" ht="15.75" customHeight="1" x14ac:dyDescent="0.2">
      <c r="A522" s="428"/>
      <c r="B522" s="428"/>
      <c r="C522" s="428"/>
      <c r="D522" s="428"/>
      <c r="E522" s="428"/>
      <c r="F522" s="428"/>
      <c r="G522" s="428"/>
      <c r="H522" s="428"/>
      <c r="I522" s="428"/>
      <c r="J522" s="428"/>
      <c r="K522" s="428"/>
      <c r="L522" s="428"/>
      <c r="M522" s="428"/>
      <c r="N522" s="428"/>
      <c r="O522" s="428"/>
      <c r="P522" s="428"/>
      <c r="Q522" s="428"/>
      <c r="R522" s="428"/>
      <c r="S522" s="428"/>
      <c r="T522" s="428"/>
      <c r="U522" s="428"/>
      <c r="V522" s="428"/>
      <c r="W522" s="428"/>
      <c r="X522" s="428"/>
      <c r="Y522" s="428"/>
      <c r="Z522" s="428"/>
    </row>
    <row r="523" spans="1:26" ht="15.75" customHeight="1" x14ac:dyDescent="0.2">
      <c r="A523" s="428"/>
      <c r="B523" s="428"/>
      <c r="C523" s="428"/>
      <c r="D523" s="428"/>
      <c r="E523" s="428"/>
      <c r="F523" s="428"/>
      <c r="G523" s="428"/>
      <c r="H523" s="428"/>
      <c r="I523" s="428"/>
      <c r="J523" s="428"/>
      <c r="K523" s="428"/>
      <c r="L523" s="428"/>
      <c r="M523" s="428"/>
      <c r="N523" s="428"/>
      <c r="O523" s="428"/>
      <c r="P523" s="428"/>
      <c r="Q523" s="428"/>
      <c r="R523" s="428"/>
      <c r="S523" s="428"/>
      <c r="T523" s="428"/>
      <c r="U523" s="428"/>
      <c r="V523" s="428"/>
      <c r="W523" s="428"/>
      <c r="X523" s="428"/>
      <c r="Y523" s="428"/>
      <c r="Z523" s="428"/>
    </row>
    <row r="524" spans="1:26" ht="15.75" customHeight="1" x14ac:dyDescent="0.2">
      <c r="A524" s="428"/>
      <c r="B524" s="428"/>
      <c r="C524" s="428"/>
      <c r="D524" s="428"/>
      <c r="E524" s="428"/>
      <c r="F524" s="428"/>
      <c r="G524" s="428"/>
      <c r="H524" s="428"/>
      <c r="I524" s="428"/>
      <c r="J524" s="428"/>
      <c r="K524" s="428"/>
      <c r="L524" s="428"/>
      <c r="M524" s="428"/>
      <c r="N524" s="428"/>
      <c r="O524" s="428"/>
      <c r="P524" s="428"/>
      <c r="Q524" s="428"/>
      <c r="R524" s="428"/>
      <c r="S524" s="428"/>
      <c r="T524" s="428"/>
      <c r="U524" s="428"/>
      <c r="V524" s="428"/>
      <c r="W524" s="428"/>
      <c r="X524" s="428"/>
      <c r="Y524" s="428"/>
      <c r="Z524" s="428"/>
    </row>
    <row r="525" spans="1:26" ht="15.75" customHeight="1" x14ac:dyDescent="0.2">
      <c r="A525" s="428"/>
      <c r="B525" s="428"/>
      <c r="C525" s="428"/>
      <c r="D525" s="428"/>
      <c r="E525" s="428"/>
      <c r="F525" s="428"/>
      <c r="G525" s="428"/>
      <c r="H525" s="428"/>
      <c r="I525" s="428"/>
      <c r="J525" s="428"/>
      <c r="K525" s="428"/>
      <c r="L525" s="428"/>
      <c r="M525" s="428"/>
      <c r="N525" s="428"/>
      <c r="O525" s="428"/>
      <c r="P525" s="428"/>
      <c r="Q525" s="428"/>
      <c r="R525" s="428"/>
      <c r="S525" s="428"/>
      <c r="T525" s="428"/>
      <c r="U525" s="428"/>
      <c r="V525" s="428"/>
      <c r="W525" s="428"/>
      <c r="X525" s="428"/>
      <c r="Y525" s="428"/>
      <c r="Z525" s="428"/>
    </row>
    <row r="526" spans="1:26" ht="15.75" customHeight="1" x14ac:dyDescent="0.2">
      <c r="A526" s="428"/>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row>
    <row r="527" spans="1:26" ht="15.75" customHeight="1" x14ac:dyDescent="0.2">
      <c r="A527" s="428"/>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row>
    <row r="528" spans="1:26" ht="15.75" customHeight="1" x14ac:dyDescent="0.2">
      <c r="A528" s="428"/>
      <c r="B528" s="428"/>
      <c r="C528" s="428"/>
      <c r="D528" s="428"/>
      <c r="E528" s="428"/>
      <c r="F528" s="428"/>
      <c r="G528" s="428"/>
      <c r="H528" s="428"/>
      <c r="I528" s="428"/>
      <c r="J528" s="428"/>
      <c r="K528" s="428"/>
      <c r="L528" s="428"/>
      <c r="M528" s="428"/>
      <c r="N528" s="428"/>
      <c r="O528" s="428"/>
      <c r="P528" s="428"/>
      <c r="Q528" s="428"/>
      <c r="R528" s="428"/>
      <c r="S528" s="428"/>
      <c r="T528" s="428"/>
      <c r="U528" s="428"/>
      <c r="V528" s="428"/>
      <c r="W528" s="428"/>
      <c r="X528" s="428"/>
      <c r="Y528" s="428"/>
      <c r="Z528" s="428"/>
    </row>
    <row r="529" spans="1:26" ht="15.75" customHeight="1" x14ac:dyDescent="0.2">
      <c r="A529" s="428"/>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row>
    <row r="530" spans="1:26" ht="15.75" customHeight="1" x14ac:dyDescent="0.2">
      <c r="A530" s="428"/>
      <c r="B530" s="428"/>
      <c r="C530" s="428"/>
      <c r="D530" s="428"/>
      <c r="E530" s="428"/>
      <c r="F530" s="428"/>
      <c r="G530" s="428"/>
      <c r="H530" s="428"/>
      <c r="I530" s="428"/>
      <c r="J530" s="428"/>
      <c r="K530" s="428"/>
      <c r="L530" s="428"/>
      <c r="M530" s="428"/>
      <c r="N530" s="428"/>
      <c r="O530" s="428"/>
      <c r="P530" s="428"/>
      <c r="Q530" s="428"/>
      <c r="R530" s="428"/>
      <c r="S530" s="428"/>
      <c r="T530" s="428"/>
      <c r="U530" s="428"/>
      <c r="V530" s="428"/>
      <c r="W530" s="428"/>
      <c r="X530" s="428"/>
      <c r="Y530" s="428"/>
      <c r="Z530" s="428"/>
    </row>
    <row r="531" spans="1:26" ht="15.75" customHeight="1" x14ac:dyDescent="0.2">
      <c r="A531" s="428"/>
      <c r="B531" s="428"/>
      <c r="C531" s="428"/>
      <c r="D531" s="428"/>
      <c r="E531" s="428"/>
      <c r="F531" s="428"/>
      <c r="G531" s="428"/>
      <c r="H531" s="428"/>
      <c r="I531" s="428"/>
      <c r="J531" s="428"/>
      <c r="K531" s="428"/>
      <c r="L531" s="428"/>
      <c r="M531" s="428"/>
      <c r="N531" s="428"/>
      <c r="O531" s="428"/>
      <c r="P531" s="428"/>
      <c r="Q531" s="428"/>
      <c r="R531" s="428"/>
      <c r="S531" s="428"/>
      <c r="T531" s="428"/>
      <c r="U531" s="428"/>
      <c r="V531" s="428"/>
      <c r="W531" s="428"/>
      <c r="X531" s="428"/>
      <c r="Y531" s="428"/>
      <c r="Z531" s="428"/>
    </row>
    <row r="532" spans="1:26" ht="15.75" customHeight="1" x14ac:dyDescent="0.2">
      <c r="A532" s="428"/>
      <c r="B532" s="428"/>
      <c r="C532" s="428"/>
      <c r="D532" s="428"/>
      <c r="E532" s="428"/>
      <c r="F532" s="428"/>
      <c r="G532" s="428"/>
      <c r="H532" s="428"/>
      <c r="I532" s="428"/>
      <c r="J532" s="428"/>
      <c r="K532" s="428"/>
      <c r="L532" s="428"/>
      <c r="M532" s="428"/>
      <c r="N532" s="428"/>
      <c r="O532" s="428"/>
      <c r="P532" s="428"/>
      <c r="Q532" s="428"/>
      <c r="R532" s="428"/>
      <c r="S532" s="428"/>
      <c r="T532" s="428"/>
      <c r="U532" s="428"/>
      <c r="V532" s="428"/>
      <c r="W532" s="428"/>
      <c r="X532" s="428"/>
      <c r="Y532" s="428"/>
      <c r="Z532" s="428"/>
    </row>
    <row r="533" spans="1:26" ht="15.75" customHeight="1" x14ac:dyDescent="0.2">
      <c r="A533" s="428"/>
      <c r="B533" s="428"/>
      <c r="C533" s="428"/>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row>
    <row r="534" spans="1:26" ht="15.75" customHeight="1" x14ac:dyDescent="0.2">
      <c r="A534" s="428"/>
      <c r="B534" s="428"/>
      <c r="C534" s="428"/>
      <c r="D534" s="428"/>
      <c r="E534" s="428"/>
      <c r="F534" s="428"/>
      <c r="G534" s="428"/>
      <c r="H534" s="428"/>
      <c r="I534" s="428"/>
      <c r="J534" s="428"/>
      <c r="K534" s="428"/>
      <c r="L534" s="428"/>
      <c r="M534" s="428"/>
      <c r="N534" s="428"/>
      <c r="O534" s="428"/>
      <c r="P534" s="428"/>
      <c r="Q534" s="428"/>
      <c r="R534" s="428"/>
      <c r="S534" s="428"/>
      <c r="T534" s="428"/>
      <c r="U534" s="428"/>
      <c r="V534" s="428"/>
      <c r="W534" s="428"/>
      <c r="X534" s="428"/>
      <c r="Y534" s="428"/>
      <c r="Z534" s="428"/>
    </row>
    <row r="535" spans="1:26" ht="15.75" customHeight="1" x14ac:dyDescent="0.2">
      <c r="A535" s="428"/>
      <c r="B535" s="428"/>
      <c r="C535" s="428"/>
      <c r="D535" s="428"/>
      <c r="E535" s="428"/>
      <c r="F535" s="428"/>
      <c r="G535" s="428"/>
      <c r="H535" s="428"/>
      <c r="I535" s="428"/>
      <c r="J535" s="428"/>
      <c r="K535" s="428"/>
      <c r="L535" s="428"/>
      <c r="M535" s="428"/>
      <c r="N535" s="428"/>
      <c r="O535" s="428"/>
      <c r="P535" s="428"/>
      <c r="Q535" s="428"/>
      <c r="R535" s="428"/>
      <c r="S535" s="428"/>
      <c r="T535" s="428"/>
      <c r="U535" s="428"/>
      <c r="V535" s="428"/>
      <c r="W535" s="428"/>
      <c r="X535" s="428"/>
      <c r="Y535" s="428"/>
      <c r="Z535" s="428"/>
    </row>
    <row r="536" spans="1:26" ht="15.75" customHeight="1" x14ac:dyDescent="0.2">
      <c r="A536" s="428"/>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row>
    <row r="537" spans="1:26" ht="15.75" customHeight="1" x14ac:dyDescent="0.2">
      <c r="A537" s="428"/>
      <c r="B537" s="428"/>
      <c r="C537" s="428"/>
      <c r="D537" s="428"/>
      <c r="E537" s="428"/>
      <c r="F537" s="428"/>
      <c r="G537" s="428"/>
      <c r="H537" s="428"/>
      <c r="I537" s="428"/>
      <c r="J537" s="428"/>
      <c r="K537" s="428"/>
      <c r="L537" s="428"/>
      <c r="M537" s="428"/>
      <c r="N537" s="428"/>
      <c r="O537" s="428"/>
      <c r="P537" s="428"/>
      <c r="Q537" s="428"/>
      <c r="R537" s="428"/>
      <c r="S537" s="428"/>
      <c r="T537" s="428"/>
      <c r="U537" s="428"/>
      <c r="V537" s="428"/>
      <c r="W537" s="428"/>
      <c r="X537" s="428"/>
      <c r="Y537" s="428"/>
      <c r="Z537" s="428"/>
    </row>
    <row r="538" spans="1:26" ht="15.75" customHeight="1" x14ac:dyDescent="0.2">
      <c r="A538" s="428"/>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row>
    <row r="539" spans="1:26" ht="15.75" customHeight="1" x14ac:dyDescent="0.2">
      <c r="A539" s="428"/>
      <c r="B539" s="428"/>
      <c r="C539" s="428"/>
      <c r="D539" s="428"/>
      <c r="E539" s="428"/>
      <c r="F539" s="428"/>
      <c r="G539" s="428"/>
      <c r="H539" s="428"/>
      <c r="I539" s="428"/>
      <c r="J539" s="428"/>
      <c r="K539" s="428"/>
      <c r="L539" s="428"/>
      <c r="M539" s="428"/>
      <c r="N539" s="428"/>
      <c r="O539" s="428"/>
      <c r="P539" s="428"/>
      <c r="Q539" s="428"/>
      <c r="R539" s="428"/>
      <c r="S539" s="428"/>
      <c r="T539" s="428"/>
      <c r="U539" s="428"/>
      <c r="V539" s="428"/>
      <c r="W539" s="428"/>
      <c r="X539" s="428"/>
      <c r="Y539" s="428"/>
      <c r="Z539" s="428"/>
    </row>
    <row r="540" spans="1:26" ht="15.75" customHeight="1" x14ac:dyDescent="0.2">
      <c r="A540" s="428"/>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row>
    <row r="541" spans="1:26" ht="15.75" customHeight="1" x14ac:dyDescent="0.2">
      <c r="A541" s="428"/>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row>
    <row r="542" spans="1:26" ht="15.75" customHeight="1" x14ac:dyDescent="0.2">
      <c r="A542" s="428"/>
      <c r="B542" s="428"/>
      <c r="C542" s="428"/>
      <c r="D542" s="428"/>
      <c r="E542" s="428"/>
      <c r="F542" s="428"/>
      <c r="G542" s="428"/>
      <c r="H542" s="428"/>
      <c r="I542" s="428"/>
      <c r="J542" s="428"/>
      <c r="K542" s="428"/>
      <c r="L542" s="428"/>
      <c r="M542" s="428"/>
      <c r="N542" s="428"/>
      <c r="O542" s="428"/>
      <c r="P542" s="428"/>
      <c r="Q542" s="428"/>
      <c r="R542" s="428"/>
      <c r="S542" s="428"/>
      <c r="T542" s="428"/>
      <c r="U542" s="428"/>
      <c r="V542" s="428"/>
      <c r="W542" s="428"/>
      <c r="X542" s="428"/>
      <c r="Y542" s="428"/>
      <c r="Z542" s="428"/>
    </row>
    <row r="543" spans="1:26" ht="15.75" customHeight="1" x14ac:dyDescent="0.2">
      <c r="A543" s="428"/>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row>
    <row r="544" spans="1:26" ht="15.75" customHeight="1" x14ac:dyDescent="0.2">
      <c r="A544" s="428"/>
      <c r="B544" s="428"/>
      <c r="C544" s="428"/>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row>
    <row r="545" spans="1:26" ht="15.75" customHeight="1" x14ac:dyDescent="0.2">
      <c r="A545" s="428"/>
      <c r="B545" s="428"/>
      <c r="C545" s="428"/>
      <c r="D545" s="428"/>
      <c r="E545" s="428"/>
      <c r="F545" s="428"/>
      <c r="G545" s="428"/>
      <c r="H545" s="428"/>
      <c r="I545" s="428"/>
      <c r="J545" s="428"/>
      <c r="K545" s="428"/>
      <c r="L545" s="428"/>
      <c r="M545" s="428"/>
      <c r="N545" s="428"/>
      <c r="O545" s="428"/>
      <c r="P545" s="428"/>
      <c r="Q545" s="428"/>
      <c r="R545" s="428"/>
      <c r="S545" s="428"/>
      <c r="T545" s="428"/>
      <c r="U545" s="428"/>
      <c r="V545" s="428"/>
      <c r="W545" s="428"/>
      <c r="X545" s="428"/>
      <c r="Y545" s="428"/>
      <c r="Z545" s="428"/>
    </row>
    <row r="546" spans="1:26" ht="15.75" customHeight="1" x14ac:dyDescent="0.2">
      <c r="A546" s="428"/>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row>
    <row r="547" spans="1:26" ht="15.75" customHeight="1" x14ac:dyDescent="0.2">
      <c r="A547" s="428"/>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row>
    <row r="548" spans="1:26" ht="15.75" customHeight="1" x14ac:dyDescent="0.2">
      <c r="A548" s="428"/>
      <c r="B548" s="428"/>
      <c r="C548" s="428"/>
      <c r="D548" s="428"/>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row>
    <row r="549" spans="1:26" ht="15.75" customHeight="1" x14ac:dyDescent="0.2">
      <c r="A549" s="428"/>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row>
    <row r="550" spans="1:26" ht="15.75" customHeight="1" x14ac:dyDescent="0.2">
      <c r="A550" s="428"/>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row>
    <row r="551" spans="1:26" ht="15.75" customHeight="1" x14ac:dyDescent="0.2">
      <c r="A551" s="428"/>
      <c r="B551" s="428"/>
      <c r="C551" s="428"/>
      <c r="D551" s="428"/>
      <c r="E551" s="428"/>
      <c r="F551" s="428"/>
      <c r="G551" s="428"/>
      <c r="H551" s="428"/>
      <c r="I551" s="428"/>
      <c r="J551" s="428"/>
      <c r="K551" s="428"/>
      <c r="L551" s="428"/>
      <c r="M551" s="428"/>
      <c r="N551" s="428"/>
      <c r="O551" s="428"/>
      <c r="P551" s="428"/>
      <c r="Q551" s="428"/>
      <c r="R551" s="428"/>
      <c r="S551" s="428"/>
      <c r="T551" s="428"/>
      <c r="U551" s="428"/>
      <c r="V551" s="428"/>
      <c r="W551" s="428"/>
      <c r="X551" s="428"/>
      <c r="Y551" s="428"/>
      <c r="Z551" s="428"/>
    </row>
    <row r="552" spans="1:26" ht="15.75" customHeight="1" x14ac:dyDescent="0.2">
      <c r="A552" s="428"/>
      <c r="B552" s="428"/>
      <c r="C552" s="428"/>
      <c r="D552" s="428"/>
      <c r="E552" s="428"/>
      <c r="F552" s="428"/>
      <c r="G552" s="428"/>
      <c r="H552" s="428"/>
      <c r="I552" s="428"/>
      <c r="J552" s="428"/>
      <c r="K552" s="428"/>
      <c r="L552" s="428"/>
      <c r="M552" s="428"/>
      <c r="N552" s="428"/>
      <c r="O552" s="428"/>
      <c r="P552" s="428"/>
      <c r="Q552" s="428"/>
      <c r="R552" s="428"/>
      <c r="S552" s="428"/>
      <c r="T552" s="428"/>
      <c r="U552" s="428"/>
      <c r="V552" s="428"/>
      <c r="W552" s="428"/>
      <c r="X552" s="428"/>
      <c r="Y552" s="428"/>
      <c r="Z552" s="428"/>
    </row>
    <row r="553" spans="1:26" ht="15.75" customHeight="1" x14ac:dyDescent="0.2">
      <c r="A553" s="428"/>
      <c r="B553" s="428"/>
      <c r="C553" s="428"/>
      <c r="D553" s="428"/>
      <c r="E553" s="428"/>
      <c r="F553" s="428"/>
      <c r="G553" s="428"/>
      <c r="H553" s="428"/>
      <c r="I553" s="428"/>
      <c r="J553" s="428"/>
      <c r="K553" s="428"/>
      <c r="L553" s="428"/>
      <c r="M553" s="428"/>
      <c r="N553" s="428"/>
      <c r="O553" s="428"/>
      <c r="P553" s="428"/>
      <c r="Q553" s="428"/>
      <c r="R553" s="428"/>
      <c r="S553" s="428"/>
      <c r="T553" s="428"/>
      <c r="U553" s="428"/>
      <c r="V553" s="428"/>
      <c r="W553" s="428"/>
      <c r="X553" s="428"/>
      <c r="Y553" s="428"/>
      <c r="Z553" s="428"/>
    </row>
    <row r="554" spans="1:26" ht="15.75" customHeight="1" x14ac:dyDescent="0.2">
      <c r="A554" s="428"/>
      <c r="B554" s="428"/>
      <c r="C554" s="428"/>
      <c r="D554" s="428"/>
      <c r="E554" s="428"/>
      <c r="F554" s="428"/>
      <c r="G554" s="428"/>
      <c r="H554" s="428"/>
      <c r="I554" s="428"/>
      <c r="J554" s="428"/>
      <c r="K554" s="428"/>
      <c r="L554" s="428"/>
      <c r="M554" s="428"/>
      <c r="N554" s="428"/>
      <c r="O554" s="428"/>
      <c r="P554" s="428"/>
      <c r="Q554" s="428"/>
      <c r="R554" s="428"/>
      <c r="S554" s="428"/>
      <c r="T554" s="428"/>
      <c r="U554" s="428"/>
      <c r="V554" s="428"/>
      <c r="W554" s="428"/>
      <c r="X554" s="428"/>
      <c r="Y554" s="428"/>
      <c r="Z554" s="428"/>
    </row>
    <row r="555" spans="1:26" ht="15.75" customHeight="1" x14ac:dyDescent="0.2">
      <c r="A555" s="428"/>
      <c r="B555" s="428"/>
      <c r="C555" s="428"/>
      <c r="D555" s="428"/>
      <c r="E555" s="428"/>
      <c r="F555" s="428"/>
      <c r="G555" s="428"/>
      <c r="H555" s="428"/>
      <c r="I555" s="428"/>
      <c r="J555" s="428"/>
      <c r="K555" s="428"/>
      <c r="L555" s="428"/>
      <c r="M555" s="428"/>
      <c r="N555" s="428"/>
      <c r="O555" s="428"/>
      <c r="P555" s="428"/>
      <c r="Q555" s="428"/>
      <c r="R555" s="428"/>
      <c r="S555" s="428"/>
      <c r="T555" s="428"/>
      <c r="U555" s="428"/>
      <c r="V555" s="428"/>
      <c r="W555" s="428"/>
      <c r="X555" s="428"/>
      <c r="Y555" s="428"/>
      <c r="Z555" s="428"/>
    </row>
    <row r="556" spans="1:26" ht="15.75" customHeight="1" x14ac:dyDescent="0.2">
      <c r="A556" s="428"/>
      <c r="B556" s="428"/>
      <c r="C556" s="428"/>
      <c r="D556" s="428"/>
      <c r="E556" s="428"/>
      <c r="F556" s="428"/>
      <c r="G556" s="428"/>
      <c r="H556" s="428"/>
      <c r="I556" s="428"/>
      <c r="J556" s="428"/>
      <c r="K556" s="428"/>
      <c r="L556" s="428"/>
      <c r="M556" s="428"/>
      <c r="N556" s="428"/>
      <c r="O556" s="428"/>
      <c r="P556" s="428"/>
      <c r="Q556" s="428"/>
      <c r="R556" s="428"/>
      <c r="S556" s="428"/>
      <c r="T556" s="428"/>
      <c r="U556" s="428"/>
      <c r="V556" s="428"/>
      <c r="W556" s="428"/>
      <c r="X556" s="428"/>
      <c r="Y556" s="428"/>
      <c r="Z556" s="428"/>
    </row>
    <row r="557" spans="1:26" ht="15.75" customHeight="1" x14ac:dyDescent="0.2">
      <c r="A557" s="428"/>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row>
    <row r="558" spans="1:26" ht="15.75" customHeight="1" x14ac:dyDescent="0.2">
      <c r="A558" s="428"/>
      <c r="B558" s="428"/>
      <c r="C558" s="428"/>
      <c r="D558" s="428"/>
      <c r="E558" s="428"/>
      <c r="F558" s="428"/>
      <c r="G558" s="428"/>
      <c r="H558" s="428"/>
      <c r="I558" s="428"/>
      <c r="J558" s="428"/>
      <c r="K558" s="428"/>
      <c r="L558" s="428"/>
      <c r="M558" s="428"/>
      <c r="N558" s="428"/>
      <c r="O558" s="428"/>
      <c r="P558" s="428"/>
      <c r="Q558" s="428"/>
      <c r="R558" s="428"/>
      <c r="S558" s="428"/>
      <c r="T558" s="428"/>
      <c r="U558" s="428"/>
      <c r="V558" s="428"/>
      <c r="W558" s="428"/>
      <c r="X558" s="428"/>
      <c r="Y558" s="428"/>
      <c r="Z558" s="428"/>
    </row>
    <row r="559" spans="1:26" ht="15.75" customHeight="1" x14ac:dyDescent="0.2">
      <c r="A559" s="428"/>
      <c r="B559" s="428"/>
      <c r="C559" s="428"/>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row>
    <row r="560" spans="1:26" ht="15.75" customHeight="1" x14ac:dyDescent="0.2">
      <c r="A560" s="428"/>
      <c r="B560" s="428"/>
      <c r="C560" s="428"/>
      <c r="D560" s="428"/>
      <c r="E560" s="428"/>
      <c r="F560" s="428"/>
      <c r="G560" s="428"/>
      <c r="H560" s="428"/>
      <c r="I560" s="428"/>
      <c r="J560" s="428"/>
      <c r="K560" s="428"/>
      <c r="L560" s="428"/>
      <c r="M560" s="428"/>
      <c r="N560" s="428"/>
      <c r="O560" s="428"/>
      <c r="P560" s="428"/>
      <c r="Q560" s="428"/>
      <c r="R560" s="428"/>
      <c r="S560" s="428"/>
      <c r="T560" s="428"/>
      <c r="U560" s="428"/>
      <c r="V560" s="428"/>
      <c r="W560" s="428"/>
      <c r="X560" s="428"/>
      <c r="Y560" s="428"/>
      <c r="Z560" s="428"/>
    </row>
    <row r="561" spans="1:26" ht="15.75" customHeight="1" x14ac:dyDescent="0.2">
      <c r="A561" s="428"/>
      <c r="B561" s="428"/>
      <c r="C561" s="428"/>
      <c r="D561" s="428"/>
      <c r="E561" s="428"/>
      <c r="F561" s="428"/>
      <c r="G561" s="428"/>
      <c r="H561" s="428"/>
      <c r="I561" s="428"/>
      <c r="J561" s="428"/>
      <c r="K561" s="428"/>
      <c r="L561" s="428"/>
      <c r="M561" s="428"/>
      <c r="N561" s="428"/>
      <c r="O561" s="428"/>
      <c r="P561" s="428"/>
      <c r="Q561" s="428"/>
      <c r="R561" s="428"/>
      <c r="S561" s="428"/>
      <c r="T561" s="428"/>
      <c r="U561" s="428"/>
      <c r="V561" s="428"/>
      <c r="W561" s="428"/>
      <c r="X561" s="428"/>
      <c r="Y561" s="428"/>
      <c r="Z561" s="428"/>
    </row>
    <row r="562" spans="1:26" ht="15.75" customHeight="1" x14ac:dyDescent="0.2">
      <c r="A562" s="428"/>
      <c r="B562" s="428"/>
      <c r="C562" s="428"/>
      <c r="D562" s="428"/>
      <c r="E562" s="428"/>
      <c r="F562" s="428"/>
      <c r="G562" s="428"/>
      <c r="H562" s="428"/>
      <c r="I562" s="428"/>
      <c r="J562" s="428"/>
      <c r="K562" s="428"/>
      <c r="L562" s="428"/>
      <c r="M562" s="428"/>
      <c r="N562" s="428"/>
      <c r="O562" s="428"/>
      <c r="P562" s="428"/>
      <c r="Q562" s="428"/>
      <c r="R562" s="428"/>
      <c r="S562" s="428"/>
      <c r="T562" s="428"/>
      <c r="U562" s="428"/>
      <c r="V562" s="428"/>
      <c r="W562" s="428"/>
      <c r="X562" s="428"/>
      <c r="Y562" s="428"/>
      <c r="Z562" s="428"/>
    </row>
    <row r="563" spans="1:26" ht="15.75" customHeight="1" x14ac:dyDescent="0.2">
      <c r="A563" s="428"/>
      <c r="B563" s="428"/>
      <c r="C563" s="428"/>
      <c r="D563" s="428"/>
      <c r="E563" s="428"/>
      <c r="F563" s="428"/>
      <c r="G563" s="428"/>
      <c r="H563" s="428"/>
      <c r="I563" s="428"/>
      <c r="J563" s="428"/>
      <c r="K563" s="428"/>
      <c r="L563" s="428"/>
      <c r="M563" s="428"/>
      <c r="N563" s="428"/>
      <c r="O563" s="428"/>
      <c r="P563" s="428"/>
      <c r="Q563" s="428"/>
      <c r="R563" s="428"/>
      <c r="S563" s="428"/>
      <c r="T563" s="428"/>
      <c r="U563" s="428"/>
      <c r="V563" s="428"/>
      <c r="W563" s="428"/>
      <c r="X563" s="428"/>
      <c r="Y563" s="428"/>
      <c r="Z563" s="428"/>
    </row>
    <row r="564" spans="1:26" ht="15.75" customHeight="1" x14ac:dyDescent="0.2">
      <c r="A564" s="428"/>
      <c r="B564" s="428"/>
      <c r="C564" s="428"/>
      <c r="D564" s="428"/>
      <c r="E564" s="428"/>
      <c r="F564" s="428"/>
      <c r="G564" s="428"/>
      <c r="H564" s="428"/>
      <c r="I564" s="428"/>
      <c r="J564" s="428"/>
      <c r="K564" s="428"/>
      <c r="L564" s="428"/>
      <c r="M564" s="428"/>
      <c r="N564" s="428"/>
      <c r="O564" s="428"/>
      <c r="P564" s="428"/>
      <c r="Q564" s="428"/>
      <c r="R564" s="428"/>
      <c r="S564" s="428"/>
      <c r="T564" s="428"/>
      <c r="U564" s="428"/>
      <c r="V564" s="428"/>
      <c r="W564" s="428"/>
      <c r="X564" s="428"/>
      <c r="Y564" s="428"/>
      <c r="Z564" s="428"/>
    </row>
    <row r="565" spans="1:26" ht="15.75" customHeight="1" x14ac:dyDescent="0.2">
      <c r="A565" s="428"/>
      <c r="B565" s="428"/>
      <c r="C565" s="428"/>
      <c r="D565" s="428"/>
      <c r="E565" s="428"/>
      <c r="F565" s="428"/>
      <c r="G565" s="428"/>
      <c r="H565" s="428"/>
      <c r="I565" s="428"/>
      <c r="J565" s="428"/>
      <c r="K565" s="428"/>
      <c r="L565" s="428"/>
      <c r="M565" s="428"/>
      <c r="N565" s="428"/>
      <c r="O565" s="428"/>
      <c r="P565" s="428"/>
      <c r="Q565" s="428"/>
      <c r="R565" s="428"/>
      <c r="S565" s="428"/>
      <c r="T565" s="428"/>
      <c r="U565" s="428"/>
      <c r="V565" s="428"/>
      <c r="W565" s="428"/>
      <c r="X565" s="428"/>
      <c r="Y565" s="428"/>
      <c r="Z565" s="428"/>
    </row>
    <row r="566" spans="1:26" ht="15.75" customHeight="1" x14ac:dyDescent="0.2">
      <c r="A566" s="428"/>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row>
    <row r="567" spans="1:26" ht="15.75" customHeight="1" x14ac:dyDescent="0.2">
      <c r="A567" s="428"/>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row>
    <row r="568" spans="1:26" ht="15.75" customHeight="1" x14ac:dyDescent="0.2">
      <c r="A568" s="428"/>
      <c r="B568" s="428"/>
      <c r="C568" s="428"/>
      <c r="D568" s="428"/>
      <c r="E568" s="428"/>
      <c r="F568" s="428"/>
      <c r="G568" s="428"/>
      <c r="H568" s="428"/>
      <c r="I568" s="428"/>
      <c r="J568" s="428"/>
      <c r="K568" s="428"/>
      <c r="L568" s="428"/>
      <c r="M568" s="428"/>
      <c r="N568" s="428"/>
      <c r="O568" s="428"/>
      <c r="P568" s="428"/>
      <c r="Q568" s="428"/>
      <c r="R568" s="428"/>
      <c r="S568" s="428"/>
      <c r="T568" s="428"/>
      <c r="U568" s="428"/>
      <c r="V568" s="428"/>
      <c r="W568" s="428"/>
      <c r="X568" s="428"/>
      <c r="Y568" s="428"/>
      <c r="Z568" s="428"/>
    </row>
    <row r="569" spans="1:26" ht="15.75" customHeight="1" x14ac:dyDescent="0.2">
      <c r="A569" s="428"/>
      <c r="B569" s="428"/>
      <c r="C569" s="428"/>
      <c r="D569" s="428"/>
      <c r="E569" s="428"/>
      <c r="F569" s="428"/>
      <c r="G569" s="428"/>
      <c r="H569" s="428"/>
      <c r="I569" s="428"/>
      <c r="J569" s="428"/>
      <c r="K569" s="428"/>
      <c r="L569" s="428"/>
      <c r="M569" s="428"/>
      <c r="N569" s="428"/>
      <c r="O569" s="428"/>
      <c r="P569" s="428"/>
      <c r="Q569" s="428"/>
      <c r="R569" s="428"/>
      <c r="S569" s="428"/>
      <c r="T569" s="428"/>
      <c r="U569" s="428"/>
      <c r="V569" s="428"/>
      <c r="W569" s="428"/>
      <c r="X569" s="428"/>
      <c r="Y569" s="428"/>
      <c r="Z569" s="428"/>
    </row>
    <row r="570" spans="1:26" ht="15.75" customHeight="1" x14ac:dyDescent="0.2">
      <c r="A570" s="428"/>
      <c r="B570" s="428"/>
      <c r="C570" s="428"/>
      <c r="D570" s="428"/>
      <c r="E570" s="428"/>
      <c r="F570" s="428"/>
      <c r="G570" s="428"/>
      <c r="H570" s="428"/>
      <c r="I570" s="428"/>
      <c r="J570" s="428"/>
      <c r="K570" s="428"/>
      <c r="L570" s="428"/>
      <c r="M570" s="428"/>
      <c r="N570" s="428"/>
      <c r="O570" s="428"/>
      <c r="P570" s="428"/>
      <c r="Q570" s="428"/>
      <c r="R570" s="428"/>
      <c r="S570" s="428"/>
      <c r="T570" s="428"/>
      <c r="U570" s="428"/>
      <c r="V570" s="428"/>
      <c r="W570" s="428"/>
      <c r="X570" s="428"/>
      <c r="Y570" s="428"/>
      <c r="Z570" s="428"/>
    </row>
    <row r="571" spans="1:26" ht="15.75" customHeight="1" x14ac:dyDescent="0.2">
      <c r="A571" s="428"/>
      <c r="B571" s="428"/>
      <c r="C571" s="428"/>
      <c r="D571" s="428"/>
      <c r="E571" s="428"/>
      <c r="F571" s="428"/>
      <c r="G571" s="428"/>
      <c r="H571" s="428"/>
      <c r="I571" s="428"/>
      <c r="J571" s="428"/>
      <c r="K571" s="428"/>
      <c r="L571" s="428"/>
      <c r="M571" s="428"/>
      <c r="N571" s="428"/>
      <c r="O571" s="428"/>
      <c r="P571" s="428"/>
      <c r="Q571" s="428"/>
      <c r="R571" s="428"/>
      <c r="S571" s="428"/>
      <c r="T571" s="428"/>
      <c r="U571" s="428"/>
      <c r="V571" s="428"/>
      <c r="W571" s="428"/>
      <c r="X571" s="428"/>
      <c r="Y571" s="428"/>
      <c r="Z571" s="428"/>
    </row>
    <row r="572" spans="1:26" ht="15.75" customHeight="1" x14ac:dyDescent="0.2">
      <c r="A572" s="428"/>
      <c r="B572" s="428"/>
      <c r="C572" s="428"/>
      <c r="D572" s="428"/>
      <c r="E572" s="428"/>
      <c r="F572" s="428"/>
      <c r="G572" s="428"/>
      <c r="H572" s="428"/>
      <c r="I572" s="428"/>
      <c r="J572" s="428"/>
      <c r="K572" s="428"/>
      <c r="L572" s="428"/>
      <c r="M572" s="428"/>
      <c r="N572" s="428"/>
      <c r="O572" s="428"/>
      <c r="P572" s="428"/>
      <c r="Q572" s="428"/>
      <c r="R572" s="428"/>
      <c r="S572" s="428"/>
      <c r="T572" s="428"/>
      <c r="U572" s="428"/>
      <c r="V572" s="428"/>
      <c r="W572" s="428"/>
      <c r="X572" s="428"/>
      <c r="Y572" s="428"/>
      <c r="Z572" s="428"/>
    </row>
    <row r="573" spans="1:26" ht="15.75" customHeight="1" x14ac:dyDescent="0.2">
      <c r="A573" s="428"/>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row>
    <row r="574" spans="1:26" ht="15.75" customHeight="1" x14ac:dyDescent="0.2">
      <c r="A574" s="428"/>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row>
    <row r="575" spans="1:26" ht="15.75" customHeight="1" x14ac:dyDescent="0.2">
      <c r="A575" s="428"/>
      <c r="B575" s="428"/>
      <c r="C575" s="428"/>
      <c r="D575" s="428"/>
      <c r="E575" s="428"/>
      <c r="F575" s="428"/>
      <c r="G575" s="428"/>
      <c r="H575" s="428"/>
      <c r="I575" s="428"/>
      <c r="J575" s="428"/>
      <c r="K575" s="428"/>
      <c r="L575" s="428"/>
      <c r="M575" s="428"/>
      <c r="N575" s="428"/>
      <c r="O575" s="428"/>
      <c r="P575" s="428"/>
      <c r="Q575" s="428"/>
      <c r="R575" s="428"/>
      <c r="S575" s="428"/>
      <c r="T575" s="428"/>
      <c r="U575" s="428"/>
      <c r="V575" s="428"/>
      <c r="W575" s="428"/>
      <c r="X575" s="428"/>
      <c r="Y575" s="428"/>
      <c r="Z575" s="428"/>
    </row>
    <row r="576" spans="1:26" ht="15.75" customHeight="1" x14ac:dyDescent="0.2">
      <c r="A576" s="428"/>
      <c r="B576" s="428"/>
      <c r="C576" s="428"/>
      <c r="D576" s="428"/>
      <c r="E576" s="428"/>
      <c r="F576" s="428"/>
      <c r="G576" s="428"/>
      <c r="H576" s="428"/>
      <c r="I576" s="428"/>
      <c r="J576" s="428"/>
      <c r="K576" s="428"/>
      <c r="L576" s="428"/>
      <c r="M576" s="428"/>
      <c r="N576" s="428"/>
      <c r="O576" s="428"/>
      <c r="P576" s="428"/>
      <c r="Q576" s="428"/>
      <c r="R576" s="428"/>
      <c r="S576" s="428"/>
      <c r="T576" s="428"/>
      <c r="U576" s="428"/>
      <c r="V576" s="428"/>
      <c r="W576" s="428"/>
      <c r="X576" s="428"/>
      <c r="Y576" s="428"/>
      <c r="Z576" s="428"/>
    </row>
    <row r="577" spans="1:26" ht="15.75" customHeight="1" x14ac:dyDescent="0.2">
      <c r="A577" s="428"/>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row>
    <row r="578" spans="1:26" ht="15.75" customHeight="1" x14ac:dyDescent="0.2">
      <c r="A578" s="428"/>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row>
    <row r="579" spans="1:26" ht="15.75" customHeight="1" x14ac:dyDescent="0.2">
      <c r="A579" s="428"/>
      <c r="B579" s="428"/>
      <c r="C579" s="428"/>
      <c r="D579" s="428"/>
      <c r="E579" s="428"/>
      <c r="F579" s="428"/>
      <c r="G579" s="428"/>
      <c r="H579" s="428"/>
      <c r="I579" s="428"/>
      <c r="J579" s="428"/>
      <c r="K579" s="428"/>
      <c r="L579" s="428"/>
      <c r="M579" s="428"/>
      <c r="N579" s="428"/>
      <c r="O579" s="428"/>
      <c r="P579" s="428"/>
      <c r="Q579" s="428"/>
      <c r="R579" s="428"/>
      <c r="S579" s="428"/>
      <c r="T579" s="428"/>
      <c r="U579" s="428"/>
      <c r="V579" s="428"/>
      <c r="W579" s="428"/>
      <c r="X579" s="428"/>
      <c r="Y579" s="428"/>
      <c r="Z579" s="428"/>
    </row>
    <row r="580" spans="1:26" ht="15.75" customHeight="1" x14ac:dyDescent="0.2">
      <c r="A580" s="428"/>
      <c r="B580" s="428"/>
      <c r="C580" s="428"/>
      <c r="D580" s="428"/>
      <c r="E580" s="428"/>
      <c r="F580" s="428"/>
      <c r="G580" s="428"/>
      <c r="H580" s="428"/>
      <c r="I580" s="428"/>
      <c r="J580" s="428"/>
      <c r="K580" s="428"/>
      <c r="L580" s="428"/>
      <c r="M580" s="428"/>
      <c r="N580" s="428"/>
      <c r="O580" s="428"/>
      <c r="P580" s="428"/>
      <c r="Q580" s="428"/>
      <c r="R580" s="428"/>
      <c r="S580" s="428"/>
      <c r="T580" s="428"/>
      <c r="U580" s="428"/>
      <c r="V580" s="428"/>
      <c r="W580" s="428"/>
      <c r="X580" s="428"/>
      <c r="Y580" s="428"/>
      <c r="Z580" s="428"/>
    </row>
    <row r="581" spans="1:26" ht="15.75" customHeight="1" x14ac:dyDescent="0.2">
      <c r="A581" s="428"/>
      <c r="B581" s="428"/>
      <c r="C581" s="428"/>
      <c r="D581" s="428"/>
      <c r="E581" s="428"/>
      <c r="F581" s="428"/>
      <c r="G581" s="428"/>
      <c r="H581" s="428"/>
      <c r="I581" s="428"/>
      <c r="J581" s="428"/>
      <c r="K581" s="428"/>
      <c r="L581" s="428"/>
      <c r="M581" s="428"/>
      <c r="N581" s="428"/>
      <c r="O581" s="428"/>
      <c r="P581" s="428"/>
      <c r="Q581" s="428"/>
      <c r="R581" s="428"/>
      <c r="S581" s="428"/>
      <c r="T581" s="428"/>
      <c r="U581" s="428"/>
      <c r="V581" s="428"/>
      <c r="W581" s="428"/>
      <c r="X581" s="428"/>
      <c r="Y581" s="428"/>
      <c r="Z581" s="428"/>
    </row>
    <row r="582" spans="1:26" ht="15.75" customHeight="1" x14ac:dyDescent="0.2">
      <c r="A582" s="428"/>
      <c r="B582" s="428"/>
      <c r="C582" s="428"/>
      <c r="D582" s="428"/>
      <c r="E582" s="428"/>
      <c r="F582" s="428"/>
      <c r="G582" s="428"/>
      <c r="H582" s="428"/>
      <c r="I582" s="428"/>
      <c r="J582" s="428"/>
      <c r="K582" s="428"/>
      <c r="L582" s="428"/>
      <c r="M582" s="428"/>
      <c r="N582" s="428"/>
      <c r="O582" s="428"/>
      <c r="P582" s="428"/>
      <c r="Q582" s="428"/>
      <c r="R582" s="428"/>
      <c r="S582" s="428"/>
      <c r="T582" s="428"/>
      <c r="U582" s="428"/>
      <c r="V582" s="428"/>
      <c r="W582" s="428"/>
      <c r="X582" s="428"/>
      <c r="Y582" s="428"/>
      <c r="Z582" s="428"/>
    </row>
    <row r="583" spans="1:26" ht="15.75" customHeight="1" x14ac:dyDescent="0.2">
      <c r="A583" s="428"/>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row>
    <row r="584" spans="1:26" ht="15.75" customHeight="1" x14ac:dyDescent="0.2">
      <c r="A584" s="428"/>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row>
    <row r="585" spans="1:26" ht="15.75" customHeight="1" x14ac:dyDescent="0.2">
      <c r="A585" s="428"/>
      <c r="B585" s="428"/>
      <c r="C585" s="428"/>
      <c r="D585" s="428"/>
      <c r="E585" s="428"/>
      <c r="F585" s="428"/>
      <c r="G585" s="428"/>
      <c r="H585" s="428"/>
      <c r="I585" s="428"/>
      <c r="J585" s="428"/>
      <c r="K585" s="428"/>
      <c r="L585" s="428"/>
      <c r="M585" s="428"/>
      <c r="N585" s="428"/>
      <c r="O585" s="428"/>
      <c r="P585" s="428"/>
      <c r="Q585" s="428"/>
      <c r="R585" s="428"/>
      <c r="S585" s="428"/>
      <c r="T585" s="428"/>
      <c r="U585" s="428"/>
      <c r="V585" s="428"/>
      <c r="W585" s="428"/>
      <c r="X585" s="428"/>
      <c r="Y585" s="428"/>
      <c r="Z585" s="428"/>
    </row>
    <row r="586" spans="1:26" ht="15.75" customHeight="1" x14ac:dyDescent="0.2">
      <c r="A586" s="428"/>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row>
    <row r="587" spans="1:26" ht="15.75" customHeight="1" x14ac:dyDescent="0.2">
      <c r="A587" s="428"/>
      <c r="B587" s="428"/>
      <c r="C587" s="428"/>
      <c r="D587" s="428"/>
      <c r="E587" s="428"/>
      <c r="F587" s="428"/>
      <c r="G587" s="428"/>
      <c r="H587" s="428"/>
      <c r="I587" s="428"/>
      <c r="J587" s="428"/>
      <c r="K587" s="428"/>
      <c r="L587" s="428"/>
      <c r="M587" s="428"/>
      <c r="N587" s="428"/>
      <c r="O587" s="428"/>
      <c r="P587" s="428"/>
      <c r="Q587" s="428"/>
      <c r="R587" s="428"/>
      <c r="S587" s="428"/>
      <c r="T587" s="428"/>
      <c r="U587" s="428"/>
      <c r="V587" s="428"/>
      <c r="W587" s="428"/>
      <c r="X587" s="428"/>
      <c r="Y587" s="428"/>
      <c r="Z587" s="428"/>
    </row>
    <row r="588" spans="1:26" ht="15.75" customHeight="1" x14ac:dyDescent="0.2">
      <c r="A588" s="428"/>
      <c r="B588" s="428"/>
      <c r="C588" s="428"/>
      <c r="D588" s="428"/>
      <c r="E588" s="428"/>
      <c r="F588" s="428"/>
      <c r="G588" s="428"/>
      <c r="H588" s="428"/>
      <c r="I588" s="428"/>
      <c r="J588" s="428"/>
      <c r="K588" s="428"/>
      <c r="L588" s="428"/>
      <c r="M588" s="428"/>
      <c r="N588" s="428"/>
      <c r="O588" s="428"/>
      <c r="P588" s="428"/>
      <c r="Q588" s="428"/>
      <c r="R588" s="428"/>
      <c r="S588" s="428"/>
      <c r="T588" s="428"/>
      <c r="U588" s="428"/>
      <c r="V588" s="428"/>
      <c r="W588" s="428"/>
      <c r="X588" s="428"/>
      <c r="Y588" s="428"/>
      <c r="Z588" s="428"/>
    </row>
    <row r="589" spans="1:26" ht="15.75" customHeight="1" x14ac:dyDescent="0.2">
      <c r="A589" s="428"/>
      <c r="B589" s="428"/>
      <c r="C589" s="428"/>
      <c r="D589" s="428"/>
      <c r="E589" s="428"/>
      <c r="F589" s="428"/>
      <c r="G589" s="428"/>
      <c r="H589" s="428"/>
      <c r="I589" s="428"/>
      <c r="J589" s="428"/>
      <c r="K589" s="428"/>
      <c r="L589" s="428"/>
      <c r="M589" s="428"/>
      <c r="N589" s="428"/>
      <c r="O589" s="428"/>
      <c r="P589" s="428"/>
      <c r="Q589" s="428"/>
      <c r="R589" s="428"/>
      <c r="S589" s="428"/>
      <c r="T589" s="428"/>
      <c r="U589" s="428"/>
      <c r="V589" s="428"/>
      <c r="W589" s="428"/>
      <c r="X589" s="428"/>
      <c r="Y589" s="428"/>
      <c r="Z589" s="428"/>
    </row>
    <row r="590" spans="1:26" ht="15.75" customHeight="1" x14ac:dyDescent="0.2">
      <c r="A590" s="428"/>
      <c r="B590" s="428"/>
      <c r="C590" s="428"/>
      <c r="D590" s="428"/>
      <c r="E590" s="428"/>
      <c r="F590" s="428"/>
      <c r="G590" s="428"/>
      <c r="H590" s="428"/>
      <c r="I590" s="428"/>
      <c r="J590" s="428"/>
      <c r="K590" s="428"/>
      <c r="L590" s="428"/>
      <c r="M590" s="428"/>
      <c r="N590" s="428"/>
      <c r="O590" s="428"/>
      <c r="P590" s="428"/>
      <c r="Q590" s="428"/>
      <c r="R590" s="428"/>
      <c r="S590" s="428"/>
      <c r="T590" s="428"/>
      <c r="U590" s="428"/>
      <c r="V590" s="428"/>
      <c r="W590" s="428"/>
      <c r="X590" s="428"/>
      <c r="Y590" s="428"/>
      <c r="Z590" s="428"/>
    </row>
    <row r="591" spans="1:26" ht="15.75" customHeight="1" x14ac:dyDescent="0.2">
      <c r="A591" s="428"/>
      <c r="B591" s="428"/>
      <c r="C591" s="428"/>
      <c r="D591" s="428"/>
      <c r="E591" s="428"/>
      <c r="F591" s="428"/>
      <c r="G591" s="428"/>
      <c r="H591" s="428"/>
      <c r="I591" s="428"/>
      <c r="J591" s="428"/>
      <c r="K591" s="428"/>
      <c r="L591" s="428"/>
      <c r="M591" s="428"/>
      <c r="N591" s="428"/>
      <c r="O591" s="428"/>
      <c r="P591" s="428"/>
      <c r="Q591" s="428"/>
      <c r="R591" s="428"/>
      <c r="S591" s="428"/>
      <c r="T591" s="428"/>
      <c r="U591" s="428"/>
      <c r="V591" s="428"/>
      <c r="W591" s="428"/>
      <c r="X591" s="428"/>
      <c r="Y591" s="428"/>
      <c r="Z591" s="428"/>
    </row>
    <row r="592" spans="1:26" ht="15.75" customHeight="1" x14ac:dyDescent="0.2">
      <c r="A592" s="428"/>
      <c r="B592" s="428"/>
      <c r="C592" s="428"/>
      <c r="D592" s="428"/>
      <c r="E592" s="428"/>
      <c r="F592" s="428"/>
      <c r="G592" s="428"/>
      <c r="H592" s="428"/>
      <c r="I592" s="428"/>
      <c r="J592" s="428"/>
      <c r="K592" s="428"/>
      <c r="L592" s="428"/>
      <c r="M592" s="428"/>
      <c r="N592" s="428"/>
      <c r="O592" s="428"/>
      <c r="P592" s="428"/>
      <c r="Q592" s="428"/>
      <c r="R592" s="428"/>
      <c r="S592" s="428"/>
      <c r="T592" s="428"/>
      <c r="U592" s="428"/>
      <c r="V592" s="428"/>
      <c r="W592" s="428"/>
      <c r="X592" s="428"/>
      <c r="Y592" s="428"/>
      <c r="Z592" s="428"/>
    </row>
    <row r="593" spans="1:26" ht="15.75" customHeight="1" x14ac:dyDescent="0.2">
      <c r="A593" s="428"/>
      <c r="B593" s="428"/>
      <c r="C593" s="428"/>
      <c r="D593" s="428"/>
      <c r="E593" s="428"/>
      <c r="F593" s="428"/>
      <c r="G593" s="428"/>
      <c r="H593" s="428"/>
      <c r="I593" s="428"/>
      <c r="J593" s="428"/>
      <c r="K593" s="428"/>
      <c r="L593" s="428"/>
      <c r="M593" s="428"/>
      <c r="N593" s="428"/>
      <c r="O593" s="428"/>
      <c r="P593" s="428"/>
      <c r="Q593" s="428"/>
      <c r="R593" s="428"/>
      <c r="S593" s="428"/>
      <c r="T593" s="428"/>
      <c r="U593" s="428"/>
      <c r="V593" s="428"/>
      <c r="W593" s="428"/>
      <c r="X593" s="428"/>
      <c r="Y593" s="428"/>
      <c r="Z593" s="428"/>
    </row>
    <row r="594" spans="1:26" ht="15.75" customHeight="1" x14ac:dyDescent="0.2">
      <c r="A594" s="428"/>
      <c r="B594" s="428"/>
      <c r="C594" s="428"/>
      <c r="D594" s="428"/>
      <c r="E594" s="428"/>
      <c r="F594" s="428"/>
      <c r="G594" s="428"/>
      <c r="H594" s="428"/>
      <c r="I594" s="428"/>
      <c r="J594" s="428"/>
      <c r="K594" s="428"/>
      <c r="L594" s="428"/>
      <c r="M594" s="428"/>
      <c r="N594" s="428"/>
      <c r="O594" s="428"/>
      <c r="P594" s="428"/>
      <c r="Q594" s="428"/>
      <c r="R594" s="428"/>
      <c r="S594" s="428"/>
      <c r="T594" s="428"/>
      <c r="U594" s="428"/>
      <c r="V594" s="428"/>
      <c r="W594" s="428"/>
      <c r="X594" s="428"/>
      <c r="Y594" s="428"/>
      <c r="Z594" s="428"/>
    </row>
    <row r="595" spans="1:26" ht="15.75" customHeight="1" x14ac:dyDescent="0.2">
      <c r="A595" s="428"/>
      <c r="B595" s="428"/>
      <c r="C595" s="428"/>
      <c r="D595" s="428"/>
      <c r="E595" s="428"/>
      <c r="F595" s="428"/>
      <c r="G595" s="428"/>
      <c r="H595" s="428"/>
      <c r="I595" s="428"/>
      <c r="J595" s="428"/>
      <c r="K595" s="428"/>
      <c r="L595" s="428"/>
      <c r="M595" s="428"/>
      <c r="N595" s="428"/>
      <c r="O595" s="428"/>
      <c r="P595" s="428"/>
      <c r="Q595" s="428"/>
      <c r="R595" s="428"/>
      <c r="S595" s="428"/>
      <c r="T595" s="428"/>
      <c r="U595" s="428"/>
      <c r="V595" s="428"/>
      <c r="W595" s="428"/>
      <c r="X595" s="428"/>
      <c r="Y595" s="428"/>
      <c r="Z595" s="428"/>
    </row>
    <row r="596" spans="1:26" ht="15.75" customHeight="1" x14ac:dyDescent="0.2">
      <c r="A596" s="428"/>
      <c r="B596" s="428"/>
      <c r="C596" s="428"/>
      <c r="D596" s="428"/>
      <c r="E596" s="428"/>
      <c r="F596" s="428"/>
      <c r="G596" s="428"/>
      <c r="H596" s="428"/>
      <c r="I596" s="428"/>
      <c r="J596" s="428"/>
      <c r="K596" s="428"/>
      <c r="L596" s="428"/>
      <c r="M596" s="428"/>
      <c r="N596" s="428"/>
      <c r="O596" s="428"/>
      <c r="P596" s="428"/>
      <c r="Q596" s="428"/>
      <c r="R596" s="428"/>
      <c r="S596" s="428"/>
      <c r="T596" s="428"/>
      <c r="U596" s="428"/>
      <c r="V596" s="428"/>
      <c r="W596" s="428"/>
      <c r="X596" s="428"/>
      <c r="Y596" s="428"/>
      <c r="Z596" s="428"/>
    </row>
    <row r="597" spans="1:26" ht="15.75" customHeight="1" x14ac:dyDescent="0.2">
      <c r="A597" s="428"/>
      <c r="B597" s="428"/>
      <c r="C597" s="428"/>
      <c r="D597" s="428"/>
      <c r="E597" s="428"/>
      <c r="F597" s="428"/>
      <c r="G597" s="428"/>
      <c r="H597" s="428"/>
      <c r="I597" s="428"/>
      <c r="J597" s="428"/>
      <c r="K597" s="428"/>
      <c r="L597" s="428"/>
      <c r="M597" s="428"/>
      <c r="N597" s="428"/>
      <c r="O597" s="428"/>
      <c r="P597" s="428"/>
      <c r="Q597" s="428"/>
      <c r="R597" s="428"/>
      <c r="S597" s="428"/>
      <c r="T597" s="428"/>
      <c r="U597" s="428"/>
      <c r="V597" s="428"/>
      <c r="W597" s="428"/>
      <c r="X597" s="428"/>
      <c r="Y597" s="428"/>
      <c r="Z597" s="428"/>
    </row>
    <row r="598" spans="1:26" ht="15.75" customHeight="1" x14ac:dyDescent="0.2">
      <c r="A598" s="428"/>
      <c r="B598" s="428"/>
      <c r="C598" s="428"/>
      <c r="D598" s="428"/>
      <c r="E598" s="428"/>
      <c r="F598" s="428"/>
      <c r="G598" s="428"/>
      <c r="H598" s="428"/>
      <c r="I598" s="428"/>
      <c r="J598" s="428"/>
      <c r="K598" s="428"/>
      <c r="L598" s="428"/>
      <c r="M598" s="428"/>
      <c r="N598" s="428"/>
      <c r="O598" s="428"/>
      <c r="P598" s="428"/>
      <c r="Q598" s="428"/>
      <c r="R598" s="428"/>
      <c r="S598" s="428"/>
      <c r="T598" s="428"/>
      <c r="U598" s="428"/>
      <c r="V598" s="428"/>
      <c r="W598" s="428"/>
      <c r="X598" s="428"/>
      <c r="Y598" s="428"/>
      <c r="Z598" s="428"/>
    </row>
    <row r="599" spans="1:26" ht="15.75" customHeight="1" x14ac:dyDescent="0.2">
      <c r="A599" s="428"/>
      <c r="B599" s="428"/>
      <c r="C599" s="428"/>
      <c r="D599" s="428"/>
      <c r="E599" s="428"/>
      <c r="F599" s="428"/>
      <c r="G599" s="428"/>
      <c r="H599" s="428"/>
      <c r="I599" s="428"/>
      <c r="J599" s="428"/>
      <c r="K599" s="428"/>
      <c r="L599" s="428"/>
      <c r="M599" s="428"/>
      <c r="N599" s="428"/>
      <c r="O599" s="428"/>
      <c r="P599" s="428"/>
      <c r="Q599" s="428"/>
      <c r="R599" s="428"/>
      <c r="S599" s="428"/>
      <c r="T599" s="428"/>
      <c r="U599" s="428"/>
      <c r="V599" s="428"/>
      <c r="W599" s="428"/>
      <c r="X599" s="428"/>
      <c r="Y599" s="428"/>
      <c r="Z599" s="428"/>
    </row>
    <row r="600" spans="1:26" ht="15.75" customHeight="1" x14ac:dyDescent="0.2">
      <c r="A600" s="428"/>
      <c r="B600" s="428"/>
      <c r="C600" s="428"/>
      <c r="D600" s="428"/>
      <c r="E600" s="428"/>
      <c r="F600" s="428"/>
      <c r="G600" s="428"/>
      <c r="H600" s="428"/>
      <c r="I600" s="428"/>
      <c r="J600" s="428"/>
      <c r="K600" s="428"/>
      <c r="L600" s="428"/>
      <c r="M600" s="428"/>
      <c r="N600" s="428"/>
      <c r="O600" s="428"/>
      <c r="P600" s="428"/>
      <c r="Q600" s="428"/>
      <c r="R600" s="428"/>
      <c r="S600" s="428"/>
      <c r="T600" s="428"/>
      <c r="U600" s="428"/>
      <c r="V600" s="428"/>
      <c r="W600" s="428"/>
      <c r="X600" s="428"/>
      <c r="Y600" s="428"/>
      <c r="Z600" s="428"/>
    </row>
    <row r="601" spans="1:26" ht="15.75" customHeight="1" x14ac:dyDescent="0.2">
      <c r="A601" s="428"/>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row>
    <row r="602" spans="1:26" ht="15.75" customHeight="1" x14ac:dyDescent="0.2">
      <c r="A602" s="428"/>
      <c r="B602" s="428"/>
      <c r="C602" s="428"/>
      <c r="D602" s="428"/>
      <c r="E602" s="428"/>
      <c r="F602" s="428"/>
      <c r="G602" s="428"/>
      <c r="H602" s="428"/>
      <c r="I602" s="428"/>
      <c r="J602" s="428"/>
      <c r="K602" s="428"/>
      <c r="L602" s="428"/>
      <c r="M602" s="428"/>
      <c r="N602" s="428"/>
      <c r="O602" s="428"/>
      <c r="P602" s="428"/>
      <c r="Q602" s="428"/>
      <c r="R602" s="428"/>
      <c r="S602" s="428"/>
      <c r="T602" s="428"/>
      <c r="U602" s="428"/>
      <c r="V602" s="428"/>
      <c r="W602" s="428"/>
      <c r="X602" s="428"/>
      <c r="Y602" s="428"/>
      <c r="Z602" s="428"/>
    </row>
    <row r="603" spans="1:26" ht="15.75" customHeight="1" x14ac:dyDescent="0.2">
      <c r="A603" s="428"/>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row>
    <row r="604" spans="1:26" ht="15.75" customHeight="1" x14ac:dyDescent="0.2">
      <c r="A604" s="428"/>
      <c r="B604" s="428"/>
      <c r="C604" s="428"/>
      <c r="D604" s="428"/>
      <c r="E604" s="428"/>
      <c r="F604" s="428"/>
      <c r="G604" s="428"/>
      <c r="H604" s="428"/>
      <c r="I604" s="428"/>
      <c r="J604" s="428"/>
      <c r="K604" s="428"/>
      <c r="L604" s="428"/>
      <c r="M604" s="428"/>
      <c r="N604" s="428"/>
      <c r="O604" s="428"/>
      <c r="P604" s="428"/>
      <c r="Q604" s="428"/>
      <c r="R604" s="428"/>
      <c r="S604" s="428"/>
      <c r="T604" s="428"/>
      <c r="U604" s="428"/>
      <c r="V604" s="428"/>
      <c r="W604" s="428"/>
      <c r="X604" s="428"/>
      <c r="Y604" s="428"/>
      <c r="Z604" s="428"/>
    </row>
    <row r="605" spans="1:26" ht="15.75" customHeight="1" x14ac:dyDescent="0.2">
      <c r="A605" s="428"/>
      <c r="B605" s="428"/>
      <c r="C605" s="428"/>
      <c r="D605" s="428"/>
      <c r="E605" s="428"/>
      <c r="F605" s="428"/>
      <c r="G605" s="428"/>
      <c r="H605" s="428"/>
      <c r="I605" s="428"/>
      <c r="J605" s="428"/>
      <c r="K605" s="428"/>
      <c r="L605" s="428"/>
      <c r="M605" s="428"/>
      <c r="N605" s="428"/>
      <c r="O605" s="428"/>
      <c r="P605" s="428"/>
      <c r="Q605" s="428"/>
      <c r="R605" s="428"/>
      <c r="S605" s="428"/>
      <c r="T605" s="428"/>
      <c r="U605" s="428"/>
      <c r="V605" s="428"/>
      <c r="W605" s="428"/>
      <c r="X605" s="428"/>
      <c r="Y605" s="428"/>
      <c r="Z605" s="428"/>
    </row>
    <row r="606" spans="1:26" ht="15.75" customHeight="1" x14ac:dyDescent="0.2">
      <c r="A606" s="428"/>
      <c r="B606" s="428"/>
      <c r="C606" s="428"/>
      <c r="D606" s="428"/>
      <c r="E606" s="428"/>
      <c r="F606" s="428"/>
      <c r="G606" s="428"/>
      <c r="H606" s="428"/>
      <c r="I606" s="428"/>
      <c r="J606" s="428"/>
      <c r="K606" s="428"/>
      <c r="L606" s="428"/>
      <c r="M606" s="428"/>
      <c r="N606" s="428"/>
      <c r="O606" s="428"/>
      <c r="P606" s="428"/>
      <c r="Q606" s="428"/>
      <c r="R606" s="428"/>
      <c r="S606" s="428"/>
      <c r="T606" s="428"/>
      <c r="U606" s="428"/>
      <c r="V606" s="428"/>
      <c r="W606" s="428"/>
      <c r="X606" s="428"/>
      <c r="Y606" s="428"/>
      <c r="Z606" s="428"/>
    </row>
    <row r="607" spans="1:26" ht="15.75" customHeight="1" x14ac:dyDescent="0.2">
      <c r="A607" s="428"/>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row>
    <row r="608" spans="1:26" ht="15.75" customHeight="1" x14ac:dyDescent="0.2">
      <c r="A608" s="428"/>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row>
    <row r="609" spans="1:26" ht="15.75" customHeight="1" x14ac:dyDescent="0.2">
      <c r="A609" s="428"/>
      <c r="B609" s="428"/>
      <c r="C609" s="428"/>
      <c r="D609" s="428"/>
      <c r="E609" s="428"/>
      <c r="F609" s="428"/>
      <c r="G609" s="428"/>
      <c r="H609" s="428"/>
      <c r="I609" s="428"/>
      <c r="J609" s="428"/>
      <c r="K609" s="428"/>
      <c r="L609" s="428"/>
      <c r="M609" s="428"/>
      <c r="N609" s="428"/>
      <c r="O609" s="428"/>
      <c r="P609" s="428"/>
      <c r="Q609" s="428"/>
      <c r="R609" s="428"/>
      <c r="S609" s="428"/>
      <c r="T609" s="428"/>
      <c r="U609" s="428"/>
      <c r="V609" s="428"/>
      <c r="W609" s="428"/>
      <c r="X609" s="428"/>
      <c r="Y609" s="428"/>
      <c r="Z609" s="428"/>
    </row>
    <row r="610" spans="1:26" ht="15.75" customHeight="1" x14ac:dyDescent="0.2">
      <c r="A610" s="428"/>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row>
    <row r="611" spans="1:26" ht="15.75" customHeight="1" x14ac:dyDescent="0.2">
      <c r="A611" s="428"/>
      <c r="B611" s="428"/>
      <c r="C611" s="428"/>
      <c r="D611" s="428"/>
      <c r="E611" s="428"/>
      <c r="F611" s="428"/>
      <c r="G611" s="428"/>
      <c r="H611" s="428"/>
      <c r="I611" s="428"/>
      <c r="J611" s="428"/>
      <c r="K611" s="428"/>
      <c r="L611" s="428"/>
      <c r="M611" s="428"/>
      <c r="N611" s="428"/>
      <c r="O611" s="428"/>
      <c r="P611" s="428"/>
      <c r="Q611" s="428"/>
      <c r="R611" s="428"/>
      <c r="S611" s="428"/>
      <c r="T611" s="428"/>
      <c r="U611" s="428"/>
      <c r="V611" s="428"/>
      <c r="W611" s="428"/>
      <c r="X611" s="428"/>
      <c r="Y611" s="428"/>
      <c r="Z611" s="428"/>
    </row>
    <row r="612" spans="1:26" ht="15.75" customHeight="1" x14ac:dyDescent="0.2">
      <c r="A612" s="428"/>
      <c r="B612" s="428"/>
      <c r="C612" s="428"/>
      <c r="D612" s="428"/>
      <c r="E612" s="428"/>
      <c r="F612" s="428"/>
      <c r="G612" s="428"/>
      <c r="H612" s="428"/>
      <c r="I612" s="428"/>
      <c r="J612" s="428"/>
      <c r="K612" s="428"/>
      <c r="L612" s="428"/>
      <c r="M612" s="428"/>
      <c r="N612" s="428"/>
      <c r="O612" s="428"/>
      <c r="P612" s="428"/>
      <c r="Q612" s="428"/>
      <c r="R612" s="428"/>
      <c r="S612" s="428"/>
      <c r="T612" s="428"/>
      <c r="U612" s="428"/>
      <c r="V612" s="428"/>
      <c r="W612" s="428"/>
      <c r="X612" s="428"/>
      <c r="Y612" s="428"/>
      <c r="Z612" s="428"/>
    </row>
    <row r="613" spans="1:26" ht="15.75" customHeight="1" x14ac:dyDescent="0.2">
      <c r="A613" s="428"/>
      <c r="B613" s="428"/>
      <c r="C613" s="428"/>
      <c r="D613" s="428"/>
      <c r="E613" s="428"/>
      <c r="F613" s="428"/>
      <c r="G613" s="428"/>
      <c r="H613" s="428"/>
      <c r="I613" s="428"/>
      <c r="J613" s="428"/>
      <c r="K613" s="428"/>
      <c r="L613" s="428"/>
      <c r="M613" s="428"/>
      <c r="N613" s="428"/>
      <c r="O613" s="428"/>
      <c r="P613" s="428"/>
      <c r="Q613" s="428"/>
      <c r="R613" s="428"/>
      <c r="S613" s="428"/>
      <c r="T613" s="428"/>
      <c r="U613" s="428"/>
      <c r="V613" s="428"/>
      <c r="W613" s="428"/>
      <c r="X613" s="428"/>
      <c r="Y613" s="428"/>
      <c r="Z613" s="428"/>
    </row>
    <row r="614" spans="1:26" ht="15.75" customHeight="1" x14ac:dyDescent="0.2">
      <c r="A614" s="428"/>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row>
    <row r="615" spans="1:26" ht="15.75" customHeight="1" x14ac:dyDescent="0.2">
      <c r="A615" s="428"/>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row>
    <row r="616" spans="1:26" ht="15.75" customHeight="1" x14ac:dyDescent="0.2">
      <c r="A616" s="428"/>
      <c r="B616" s="428"/>
      <c r="C616" s="428"/>
      <c r="D616" s="428"/>
      <c r="E616" s="428"/>
      <c r="F616" s="428"/>
      <c r="G616" s="428"/>
      <c r="H616" s="428"/>
      <c r="I616" s="428"/>
      <c r="J616" s="428"/>
      <c r="K616" s="428"/>
      <c r="L616" s="428"/>
      <c r="M616" s="428"/>
      <c r="N616" s="428"/>
      <c r="O616" s="428"/>
      <c r="P616" s="428"/>
      <c r="Q616" s="428"/>
      <c r="R616" s="428"/>
      <c r="S616" s="428"/>
      <c r="T616" s="428"/>
      <c r="U616" s="428"/>
      <c r="V616" s="428"/>
      <c r="W616" s="428"/>
      <c r="X616" s="428"/>
      <c r="Y616" s="428"/>
      <c r="Z616" s="428"/>
    </row>
    <row r="617" spans="1:26" ht="15.75" customHeight="1" x14ac:dyDescent="0.2">
      <c r="A617" s="428"/>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row>
    <row r="618" spans="1:26" ht="15.75" customHeight="1" x14ac:dyDescent="0.2">
      <c r="A618" s="428"/>
      <c r="B618" s="428"/>
      <c r="C618" s="428"/>
      <c r="D618" s="428"/>
      <c r="E618" s="428"/>
      <c r="F618" s="428"/>
      <c r="G618" s="428"/>
      <c r="H618" s="428"/>
      <c r="I618" s="428"/>
      <c r="J618" s="428"/>
      <c r="K618" s="428"/>
      <c r="L618" s="428"/>
      <c r="M618" s="428"/>
      <c r="N618" s="428"/>
      <c r="O618" s="428"/>
      <c r="P618" s="428"/>
      <c r="Q618" s="428"/>
      <c r="R618" s="428"/>
      <c r="S618" s="428"/>
      <c r="T618" s="428"/>
      <c r="U618" s="428"/>
      <c r="V618" s="428"/>
      <c r="W618" s="428"/>
      <c r="X618" s="428"/>
      <c r="Y618" s="428"/>
      <c r="Z618" s="428"/>
    </row>
    <row r="619" spans="1:26" ht="15.75" customHeight="1" x14ac:dyDescent="0.2">
      <c r="A619" s="428"/>
      <c r="B619" s="428"/>
      <c r="C619" s="428"/>
      <c r="D619" s="428"/>
      <c r="E619" s="428"/>
      <c r="F619" s="428"/>
      <c r="G619" s="428"/>
      <c r="H619" s="428"/>
      <c r="I619" s="428"/>
      <c r="J619" s="428"/>
      <c r="K619" s="428"/>
      <c r="L619" s="428"/>
      <c r="M619" s="428"/>
      <c r="N619" s="428"/>
      <c r="O619" s="428"/>
      <c r="P619" s="428"/>
      <c r="Q619" s="428"/>
      <c r="R619" s="428"/>
      <c r="S619" s="428"/>
      <c r="T619" s="428"/>
      <c r="U619" s="428"/>
      <c r="V619" s="428"/>
      <c r="W619" s="428"/>
      <c r="X619" s="428"/>
      <c r="Y619" s="428"/>
      <c r="Z619" s="428"/>
    </row>
    <row r="620" spans="1:26" ht="15.75" customHeight="1" x14ac:dyDescent="0.2">
      <c r="A620" s="428"/>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row>
    <row r="621" spans="1:26" ht="15.75" customHeight="1" x14ac:dyDescent="0.2">
      <c r="A621" s="428"/>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row>
    <row r="622" spans="1:26" ht="15.75" customHeight="1" x14ac:dyDescent="0.2">
      <c r="A622" s="428"/>
      <c r="B622" s="428"/>
      <c r="C622" s="428"/>
      <c r="D622" s="428"/>
      <c r="E622" s="428"/>
      <c r="F622" s="428"/>
      <c r="G622" s="428"/>
      <c r="H622" s="428"/>
      <c r="I622" s="428"/>
      <c r="J622" s="428"/>
      <c r="K622" s="428"/>
      <c r="L622" s="428"/>
      <c r="M622" s="428"/>
      <c r="N622" s="428"/>
      <c r="O622" s="428"/>
      <c r="P622" s="428"/>
      <c r="Q622" s="428"/>
      <c r="R622" s="428"/>
      <c r="S622" s="428"/>
      <c r="T622" s="428"/>
      <c r="U622" s="428"/>
      <c r="V622" s="428"/>
      <c r="W622" s="428"/>
      <c r="X622" s="428"/>
      <c r="Y622" s="428"/>
      <c r="Z622" s="428"/>
    </row>
    <row r="623" spans="1:26" ht="15.75" customHeight="1" x14ac:dyDescent="0.2">
      <c r="A623" s="428"/>
      <c r="B623" s="428"/>
      <c r="C623" s="428"/>
      <c r="D623" s="428"/>
      <c r="E623" s="428"/>
      <c r="F623" s="428"/>
      <c r="G623" s="428"/>
      <c r="H623" s="428"/>
      <c r="I623" s="428"/>
      <c r="J623" s="428"/>
      <c r="K623" s="428"/>
      <c r="L623" s="428"/>
      <c r="M623" s="428"/>
      <c r="N623" s="428"/>
      <c r="O623" s="428"/>
      <c r="P623" s="428"/>
      <c r="Q623" s="428"/>
      <c r="R623" s="428"/>
      <c r="S623" s="428"/>
      <c r="T623" s="428"/>
      <c r="U623" s="428"/>
      <c r="V623" s="428"/>
      <c r="W623" s="428"/>
      <c r="X623" s="428"/>
      <c r="Y623" s="428"/>
      <c r="Z623" s="428"/>
    </row>
    <row r="624" spans="1:26" ht="15.75" customHeight="1" x14ac:dyDescent="0.2">
      <c r="A624" s="428"/>
      <c r="B624" s="428"/>
      <c r="C624" s="428"/>
      <c r="D624" s="428"/>
      <c r="E624" s="428"/>
      <c r="F624" s="428"/>
      <c r="G624" s="428"/>
      <c r="H624" s="428"/>
      <c r="I624" s="428"/>
      <c r="J624" s="428"/>
      <c r="K624" s="428"/>
      <c r="L624" s="428"/>
      <c r="M624" s="428"/>
      <c r="N624" s="428"/>
      <c r="O624" s="428"/>
      <c r="P624" s="428"/>
      <c r="Q624" s="428"/>
      <c r="R624" s="428"/>
      <c r="S624" s="428"/>
      <c r="T624" s="428"/>
      <c r="U624" s="428"/>
      <c r="V624" s="428"/>
      <c r="W624" s="428"/>
      <c r="X624" s="428"/>
      <c r="Y624" s="428"/>
      <c r="Z624" s="428"/>
    </row>
    <row r="625" spans="1:26" ht="15.75" customHeight="1" x14ac:dyDescent="0.2">
      <c r="A625" s="428"/>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row>
    <row r="626" spans="1:26" ht="15.75" customHeight="1" x14ac:dyDescent="0.2">
      <c r="A626" s="428"/>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row>
    <row r="627" spans="1:26" ht="15.75" customHeight="1" x14ac:dyDescent="0.2">
      <c r="A627" s="428"/>
      <c r="B627" s="428"/>
      <c r="C627" s="428"/>
      <c r="D627" s="428"/>
      <c r="E627" s="428"/>
      <c r="F627" s="428"/>
      <c r="G627" s="428"/>
      <c r="H627" s="428"/>
      <c r="I627" s="428"/>
      <c r="J627" s="428"/>
      <c r="K627" s="428"/>
      <c r="L627" s="428"/>
      <c r="M627" s="428"/>
      <c r="N627" s="428"/>
      <c r="O627" s="428"/>
      <c r="P627" s="428"/>
      <c r="Q627" s="428"/>
      <c r="R627" s="428"/>
      <c r="S627" s="428"/>
      <c r="T627" s="428"/>
      <c r="U627" s="428"/>
      <c r="V627" s="428"/>
      <c r="W627" s="428"/>
      <c r="X627" s="428"/>
      <c r="Y627" s="428"/>
      <c r="Z627" s="428"/>
    </row>
    <row r="628" spans="1:26" ht="15.75" customHeight="1" x14ac:dyDescent="0.2">
      <c r="A628" s="428"/>
      <c r="B628" s="428"/>
      <c r="C628" s="428"/>
      <c r="D628" s="428"/>
      <c r="E628" s="428"/>
      <c r="F628" s="428"/>
      <c r="G628" s="428"/>
      <c r="H628" s="428"/>
      <c r="I628" s="428"/>
      <c r="J628" s="428"/>
      <c r="K628" s="428"/>
      <c r="L628" s="428"/>
      <c r="M628" s="428"/>
      <c r="N628" s="428"/>
      <c r="O628" s="428"/>
      <c r="P628" s="428"/>
      <c r="Q628" s="428"/>
      <c r="R628" s="428"/>
      <c r="S628" s="428"/>
      <c r="T628" s="428"/>
      <c r="U628" s="428"/>
      <c r="V628" s="428"/>
      <c r="W628" s="428"/>
      <c r="X628" s="428"/>
      <c r="Y628" s="428"/>
      <c r="Z628" s="428"/>
    </row>
    <row r="629" spans="1:26" ht="15.75" customHeight="1" x14ac:dyDescent="0.2">
      <c r="A629" s="428"/>
      <c r="B629" s="428"/>
      <c r="C629" s="428"/>
      <c r="D629" s="428"/>
      <c r="E629" s="428"/>
      <c r="F629" s="428"/>
      <c r="G629" s="428"/>
      <c r="H629" s="428"/>
      <c r="I629" s="428"/>
      <c r="J629" s="428"/>
      <c r="K629" s="428"/>
      <c r="L629" s="428"/>
      <c r="M629" s="428"/>
      <c r="N629" s="428"/>
      <c r="O629" s="428"/>
      <c r="P629" s="428"/>
      <c r="Q629" s="428"/>
      <c r="R629" s="428"/>
      <c r="S629" s="428"/>
      <c r="T629" s="428"/>
      <c r="U629" s="428"/>
      <c r="V629" s="428"/>
      <c r="W629" s="428"/>
      <c r="X629" s="428"/>
      <c r="Y629" s="428"/>
      <c r="Z629" s="428"/>
    </row>
    <row r="630" spans="1:26" ht="15.75" customHeight="1" x14ac:dyDescent="0.2">
      <c r="A630" s="428"/>
      <c r="B630" s="428"/>
      <c r="C630" s="428"/>
      <c r="D630" s="428"/>
      <c r="E630" s="428"/>
      <c r="F630" s="428"/>
      <c r="G630" s="428"/>
      <c r="H630" s="428"/>
      <c r="I630" s="428"/>
      <c r="J630" s="428"/>
      <c r="K630" s="428"/>
      <c r="L630" s="428"/>
      <c r="M630" s="428"/>
      <c r="N630" s="428"/>
      <c r="O630" s="428"/>
      <c r="P630" s="428"/>
      <c r="Q630" s="428"/>
      <c r="R630" s="428"/>
      <c r="S630" s="428"/>
      <c r="T630" s="428"/>
      <c r="U630" s="428"/>
      <c r="V630" s="428"/>
      <c r="W630" s="428"/>
      <c r="X630" s="428"/>
      <c r="Y630" s="428"/>
      <c r="Z630" s="428"/>
    </row>
    <row r="631" spans="1:26" ht="15.75" customHeight="1" x14ac:dyDescent="0.2">
      <c r="A631" s="428"/>
      <c r="B631" s="428"/>
      <c r="C631" s="428"/>
      <c r="D631" s="428"/>
      <c r="E631" s="428"/>
      <c r="F631" s="428"/>
      <c r="G631" s="428"/>
      <c r="H631" s="428"/>
      <c r="I631" s="428"/>
      <c r="J631" s="428"/>
      <c r="K631" s="428"/>
      <c r="L631" s="428"/>
      <c r="M631" s="428"/>
      <c r="N631" s="428"/>
      <c r="O631" s="428"/>
      <c r="P631" s="428"/>
      <c r="Q631" s="428"/>
      <c r="R631" s="428"/>
      <c r="S631" s="428"/>
      <c r="T631" s="428"/>
      <c r="U631" s="428"/>
      <c r="V631" s="428"/>
      <c r="W631" s="428"/>
      <c r="X631" s="428"/>
      <c r="Y631" s="428"/>
      <c r="Z631" s="428"/>
    </row>
    <row r="632" spans="1:26" ht="15.75" customHeight="1" x14ac:dyDescent="0.2">
      <c r="A632" s="428"/>
      <c r="B632" s="428"/>
      <c r="C632" s="428"/>
      <c r="D632" s="428"/>
      <c r="E632" s="428"/>
      <c r="F632" s="428"/>
      <c r="G632" s="428"/>
      <c r="H632" s="428"/>
      <c r="I632" s="428"/>
      <c r="J632" s="428"/>
      <c r="K632" s="428"/>
      <c r="L632" s="428"/>
      <c r="M632" s="428"/>
      <c r="N632" s="428"/>
      <c r="O632" s="428"/>
      <c r="P632" s="428"/>
      <c r="Q632" s="428"/>
      <c r="R632" s="428"/>
      <c r="S632" s="428"/>
      <c r="T632" s="428"/>
      <c r="U632" s="428"/>
      <c r="V632" s="428"/>
      <c r="W632" s="428"/>
      <c r="X632" s="428"/>
      <c r="Y632" s="428"/>
      <c r="Z632" s="428"/>
    </row>
    <row r="633" spans="1:26" ht="15.75" customHeight="1" x14ac:dyDescent="0.2">
      <c r="A633" s="428"/>
      <c r="B633" s="428"/>
      <c r="C633" s="428"/>
      <c r="D633" s="428"/>
      <c r="E633" s="428"/>
      <c r="F633" s="428"/>
      <c r="G633" s="428"/>
      <c r="H633" s="428"/>
      <c r="I633" s="428"/>
      <c r="J633" s="428"/>
      <c r="K633" s="428"/>
      <c r="L633" s="428"/>
      <c r="M633" s="428"/>
      <c r="N633" s="428"/>
      <c r="O633" s="428"/>
      <c r="P633" s="428"/>
      <c r="Q633" s="428"/>
      <c r="R633" s="428"/>
      <c r="S633" s="428"/>
      <c r="T633" s="428"/>
      <c r="U633" s="428"/>
      <c r="V633" s="428"/>
      <c r="W633" s="428"/>
      <c r="X633" s="428"/>
      <c r="Y633" s="428"/>
      <c r="Z633" s="428"/>
    </row>
    <row r="634" spans="1:26" ht="15.75" customHeight="1" x14ac:dyDescent="0.2">
      <c r="A634" s="428"/>
      <c r="B634" s="428"/>
      <c r="C634" s="428"/>
      <c r="D634" s="428"/>
      <c r="E634" s="428"/>
      <c r="F634" s="428"/>
      <c r="G634" s="428"/>
      <c r="H634" s="428"/>
      <c r="I634" s="428"/>
      <c r="J634" s="428"/>
      <c r="K634" s="428"/>
      <c r="L634" s="428"/>
      <c r="M634" s="428"/>
      <c r="N634" s="428"/>
      <c r="O634" s="428"/>
      <c r="P634" s="428"/>
      <c r="Q634" s="428"/>
      <c r="R634" s="428"/>
      <c r="S634" s="428"/>
      <c r="T634" s="428"/>
      <c r="U634" s="428"/>
      <c r="V634" s="428"/>
      <c r="W634" s="428"/>
      <c r="X634" s="428"/>
      <c r="Y634" s="428"/>
      <c r="Z634" s="428"/>
    </row>
    <row r="635" spans="1:26" ht="15.75" customHeight="1" x14ac:dyDescent="0.2">
      <c r="A635" s="428"/>
      <c r="B635" s="428"/>
      <c r="C635" s="428"/>
      <c r="D635" s="428"/>
      <c r="E635" s="428"/>
      <c r="F635" s="428"/>
      <c r="G635" s="428"/>
      <c r="H635" s="428"/>
      <c r="I635" s="428"/>
      <c r="J635" s="428"/>
      <c r="K635" s="428"/>
      <c r="L635" s="428"/>
      <c r="M635" s="428"/>
      <c r="N635" s="428"/>
      <c r="O635" s="428"/>
      <c r="P635" s="428"/>
      <c r="Q635" s="428"/>
      <c r="R635" s="428"/>
      <c r="S635" s="428"/>
      <c r="T635" s="428"/>
      <c r="U635" s="428"/>
      <c r="V635" s="428"/>
      <c r="W635" s="428"/>
      <c r="X635" s="428"/>
      <c r="Y635" s="428"/>
      <c r="Z635" s="428"/>
    </row>
    <row r="636" spans="1:26" ht="15.75" customHeight="1" x14ac:dyDescent="0.2">
      <c r="A636" s="428"/>
      <c r="B636" s="428"/>
      <c r="C636" s="428"/>
      <c r="D636" s="428"/>
      <c r="E636" s="428"/>
      <c r="F636" s="428"/>
      <c r="G636" s="428"/>
      <c r="H636" s="428"/>
      <c r="I636" s="428"/>
      <c r="J636" s="428"/>
      <c r="K636" s="428"/>
      <c r="L636" s="428"/>
      <c r="M636" s="428"/>
      <c r="N636" s="428"/>
      <c r="O636" s="428"/>
      <c r="P636" s="428"/>
      <c r="Q636" s="428"/>
      <c r="R636" s="428"/>
      <c r="S636" s="428"/>
      <c r="T636" s="428"/>
      <c r="U636" s="428"/>
      <c r="V636" s="428"/>
      <c r="W636" s="428"/>
      <c r="X636" s="428"/>
      <c r="Y636" s="428"/>
      <c r="Z636" s="428"/>
    </row>
    <row r="637" spans="1:26" ht="15.75" customHeight="1" x14ac:dyDescent="0.2">
      <c r="A637" s="428"/>
      <c r="B637" s="428"/>
      <c r="C637" s="428"/>
      <c r="D637" s="428"/>
      <c r="E637" s="428"/>
      <c r="F637" s="428"/>
      <c r="G637" s="428"/>
      <c r="H637" s="428"/>
      <c r="I637" s="428"/>
      <c r="J637" s="428"/>
      <c r="K637" s="428"/>
      <c r="L637" s="428"/>
      <c r="M637" s="428"/>
      <c r="N637" s="428"/>
      <c r="O637" s="428"/>
      <c r="P637" s="428"/>
      <c r="Q637" s="428"/>
      <c r="R637" s="428"/>
      <c r="S637" s="428"/>
      <c r="T637" s="428"/>
      <c r="U637" s="428"/>
      <c r="V637" s="428"/>
      <c r="W637" s="428"/>
      <c r="X637" s="428"/>
      <c r="Y637" s="428"/>
      <c r="Z637" s="428"/>
    </row>
    <row r="638" spans="1:26" ht="15.75" customHeight="1" x14ac:dyDescent="0.2">
      <c r="A638" s="428"/>
      <c r="B638" s="428"/>
      <c r="C638" s="428"/>
      <c r="D638" s="428"/>
      <c r="E638" s="428"/>
      <c r="F638" s="428"/>
      <c r="G638" s="428"/>
      <c r="H638" s="428"/>
      <c r="I638" s="428"/>
      <c r="J638" s="428"/>
      <c r="K638" s="428"/>
      <c r="L638" s="428"/>
      <c r="M638" s="428"/>
      <c r="N638" s="428"/>
      <c r="O638" s="428"/>
      <c r="P638" s="428"/>
      <c r="Q638" s="428"/>
      <c r="R638" s="428"/>
      <c r="S638" s="428"/>
      <c r="T638" s="428"/>
      <c r="U638" s="428"/>
      <c r="V638" s="428"/>
      <c r="W638" s="428"/>
      <c r="X638" s="428"/>
      <c r="Y638" s="428"/>
      <c r="Z638" s="428"/>
    </row>
    <row r="639" spans="1:26" ht="15.75" customHeight="1" x14ac:dyDescent="0.2">
      <c r="A639" s="428"/>
      <c r="B639" s="428"/>
      <c r="C639" s="428"/>
      <c r="D639" s="428"/>
      <c r="E639" s="428"/>
      <c r="F639" s="428"/>
      <c r="G639" s="428"/>
      <c r="H639" s="428"/>
      <c r="I639" s="428"/>
      <c r="J639" s="428"/>
      <c r="K639" s="428"/>
      <c r="L639" s="428"/>
      <c r="M639" s="428"/>
      <c r="N639" s="428"/>
      <c r="O639" s="428"/>
      <c r="P639" s="428"/>
      <c r="Q639" s="428"/>
      <c r="R639" s="428"/>
      <c r="S639" s="428"/>
      <c r="T639" s="428"/>
      <c r="U639" s="428"/>
      <c r="V639" s="428"/>
      <c r="W639" s="428"/>
      <c r="X639" s="428"/>
      <c r="Y639" s="428"/>
      <c r="Z639" s="428"/>
    </row>
    <row r="640" spans="1:26" ht="15.75" customHeight="1" x14ac:dyDescent="0.2">
      <c r="A640" s="428"/>
      <c r="B640" s="428"/>
      <c r="C640" s="428"/>
      <c r="D640" s="428"/>
      <c r="E640" s="428"/>
      <c r="F640" s="428"/>
      <c r="G640" s="428"/>
      <c r="H640" s="428"/>
      <c r="I640" s="428"/>
      <c r="J640" s="428"/>
      <c r="K640" s="428"/>
      <c r="L640" s="428"/>
      <c r="M640" s="428"/>
      <c r="N640" s="428"/>
      <c r="O640" s="428"/>
      <c r="P640" s="428"/>
      <c r="Q640" s="428"/>
      <c r="R640" s="428"/>
      <c r="S640" s="428"/>
      <c r="T640" s="428"/>
      <c r="U640" s="428"/>
      <c r="V640" s="428"/>
      <c r="W640" s="428"/>
      <c r="X640" s="428"/>
      <c r="Y640" s="428"/>
      <c r="Z640" s="428"/>
    </row>
    <row r="641" spans="1:26" ht="15.75" customHeight="1" x14ac:dyDescent="0.2">
      <c r="A641" s="428"/>
      <c r="B641" s="428"/>
      <c r="C641" s="428"/>
      <c r="D641" s="428"/>
      <c r="E641" s="428"/>
      <c r="F641" s="428"/>
      <c r="G641" s="428"/>
      <c r="H641" s="428"/>
      <c r="I641" s="428"/>
      <c r="J641" s="428"/>
      <c r="K641" s="428"/>
      <c r="L641" s="428"/>
      <c r="M641" s="428"/>
      <c r="N641" s="428"/>
      <c r="O641" s="428"/>
      <c r="P641" s="428"/>
      <c r="Q641" s="428"/>
      <c r="R641" s="428"/>
      <c r="S641" s="428"/>
      <c r="T641" s="428"/>
      <c r="U641" s="428"/>
      <c r="V641" s="428"/>
      <c r="W641" s="428"/>
      <c r="X641" s="428"/>
      <c r="Y641" s="428"/>
      <c r="Z641" s="428"/>
    </row>
    <row r="642" spans="1:26" ht="15.75" customHeight="1" x14ac:dyDescent="0.2">
      <c r="A642" s="428"/>
      <c r="B642" s="428"/>
      <c r="C642" s="428"/>
      <c r="D642" s="428"/>
      <c r="E642" s="428"/>
      <c r="F642" s="428"/>
      <c r="G642" s="428"/>
      <c r="H642" s="428"/>
      <c r="I642" s="428"/>
      <c r="J642" s="428"/>
      <c r="K642" s="428"/>
      <c r="L642" s="428"/>
      <c r="M642" s="428"/>
      <c r="N642" s="428"/>
      <c r="O642" s="428"/>
      <c r="P642" s="428"/>
      <c r="Q642" s="428"/>
      <c r="R642" s="428"/>
      <c r="S642" s="428"/>
      <c r="T642" s="428"/>
      <c r="U642" s="428"/>
      <c r="V642" s="428"/>
      <c r="W642" s="428"/>
      <c r="X642" s="428"/>
      <c r="Y642" s="428"/>
      <c r="Z642" s="428"/>
    </row>
    <row r="643" spans="1:26" ht="15.75" customHeight="1" x14ac:dyDescent="0.2">
      <c r="A643" s="428"/>
      <c r="B643" s="428"/>
      <c r="C643" s="428"/>
      <c r="D643" s="428"/>
      <c r="E643" s="428"/>
      <c r="F643" s="428"/>
      <c r="G643" s="428"/>
      <c r="H643" s="428"/>
      <c r="I643" s="428"/>
      <c r="J643" s="428"/>
      <c r="K643" s="428"/>
      <c r="L643" s="428"/>
      <c r="M643" s="428"/>
      <c r="N643" s="428"/>
      <c r="O643" s="428"/>
      <c r="P643" s="428"/>
      <c r="Q643" s="428"/>
      <c r="R643" s="428"/>
      <c r="S643" s="428"/>
      <c r="T643" s="428"/>
      <c r="U643" s="428"/>
      <c r="V643" s="428"/>
      <c r="W643" s="428"/>
      <c r="X643" s="428"/>
      <c r="Y643" s="428"/>
      <c r="Z643" s="428"/>
    </row>
    <row r="644" spans="1:26" ht="15.75" customHeight="1" x14ac:dyDescent="0.2">
      <c r="A644" s="428"/>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row>
    <row r="645" spans="1:26" ht="15.75" customHeight="1" x14ac:dyDescent="0.2">
      <c r="A645" s="428"/>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row>
    <row r="646" spans="1:26" ht="15.75" customHeight="1" x14ac:dyDescent="0.2">
      <c r="A646" s="428"/>
      <c r="B646" s="428"/>
      <c r="C646" s="428"/>
      <c r="D646" s="428"/>
      <c r="E646" s="428"/>
      <c r="F646" s="428"/>
      <c r="G646" s="428"/>
      <c r="H646" s="428"/>
      <c r="I646" s="428"/>
      <c r="J646" s="428"/>
      <c r="K646" s="428"/>
      <c r="L646" s="428"/>
      <c r="M646" s="428"/>
      <c r="N646" s="428"/>
      <c r="O646" s="428"/>
      <c r="P646" s="428"/>
      <c r="Q646" s="428"/>
      <c r="R646" s="428"/>
      <c r="S646" s="428"/>
      <c r="T646" s="428"/>
      <c r="U646" s="428"/>
      <c r="V646" s="428"/>
      <c r="W646" s="428"/>
      <c r="X646" s="428"/>
      <c r="Y646" s="428"/>
      <c r="Z646" s="428"/>
    </row>
    <row r="647" spans="1:26" ht="15.75" customHeight="1" x14ac:dyDescent="0.2">
      <c r="A647" s="428"/>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row>
    <row r="648" spans="1:26" ht="15.75" customHeight="1" x14ac:dyDescent="0.2">
      <c r="A648" s="428"/>
      <c r="B648" s="428"/>
      <c r="C648" s="428"/>
      <c r="D648" s="428"/>
      <c r="E648" s="428"/>
      <c r="F648" s="428"/>
      <c r="G648" s="428"/>
      <c r="H648" s="428"/>
      <c r="I648" s="428"/>
      <c r="J648" s="428"/>
      <c r="K648" s="428"/>
      <c r="L648" s="428"/>
      <c r="M648" s="428"/>
      <c r="N648" s="428"/>
      <c r="O648" s="428"/>
      <c r="P648" s="428"/>
      <c r="Q648" s="428"/>
      <c r="R648" s="428"/>
      <c r="S648" s="428"/>
      <c r="T648" s="428"/>
      <c r="U648" s="428"/>
      <c r="V648" s="428"/>
      <c r="W648" s="428"/>
      <c r="X648" s="428"/>
      <c r="Y648" s="428"/>
      <c r="Z648" s="428"/>
    </row>
    <row r="649" spans="1:26" ht="15.75" customHeight="1" x14ac:dyDescent="0.2">
      <c r="A649" s="428"/>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row>
    <row r="650" spans="1:26" ht="15.75" customHeight="1" x14ac:dyDescent="0.2">
      <c r="A650" s="428"/>
      <c r="B650" s="428"/>
      <c r="C650" s="428"/>
      <c r="D650" s="428"/>
      <c r="E650" s="428"/>
      <c r="F650" s="428"/>
      <c r="G650" s="428"/>
      <c r="H650" s="428"/>
      <c r="I650" s="428"/>
      <c r="J650" s="428"/>
      <c r="K650" s="428"/>
      <c r="L650" s="428"/>
      <c r="M650" s="428"/>
      <c r="N650" s="428"/>
      <c r="O650" s="428"/>
      <c r="P650" s="428"/>
      <c r="Q650" s="428"/>
      <c r="R650" s="428"/>
      <c r="S650" s="428"/>
      <c r="T650" s="428"/>
      <c r="U650" s="428"/>
      <c r="V650" s="428"/>
      <c r="W650" s="428"/>
      <c r="X650" s="428"/>
      <c r="Y650" s="428"/>
      <c r="Z650" s="428"/>
    </row>
    <row r="651" spans="1:26" ht="15.75" customHeight="1" x14ac:dyDescent="0.2">
      <c r="A651" s="428"/>
      <c r="B651" s="428"/>
      <c r="C651" s="428"/>
      <c r="D651" s="428"/>
      <c r="E651" s="428"/>
      <c r="F651" s="428"/>
      <c r="G651" s="428"/>
      <c r="H651" s="428"/>
      <c r="I651" s="428"/>
      <c r="J651" s="428"/>
      <c r="K651" s="428"/>
      <c r="L651" s="428"/>
      <c r="M651" s="428"/>
      <c r="N651" s="428"/>
      <c r="O651" s="428"/>
      <c r="P651" s="428"/>
      <c r="Q651" s="428"/>
      <c r="R651" s="428"/>
      <c r="S651" s="428"/>
      <c r="T651" s="428"/>
      <c r="U651" s="428"/>
      <c r="V651" s="428"/>
      <c r="W651" s="428"/>
      <c r="X651" s="428"/>
      <c r="Y651" s="428"/>
      <c r="Z651" s="428"/>
    </row>
    <row r="652" spans="1:26" ht="15.75" customHeight="1" x14ac:dyDescent="0.2">
      <c r="A652" s="428"/>
      <c r="B652" s="428"/>
      <c r="C652" s="428"/>
      <c r="D652" s="428"/>
      <c r="E652" s="428"/>
      <c r="F652" s="428"/>
      <c r="G652" s="428"/>
      <c r="H652" s="428"/>
      <c r="I652" s="428"/>
      <c r="J652" s="428"/>
      <c r="K652" s="428"/>
      <c r="L652" s="428"/>
      <c r="M652" s="428"/>
      <c r="N652" s="428"/>
      <c r="O652" s="428"/>
      <c r="P652" s="428"/>
      <c r="Q652" s="428"/>
      <c r="R652" s="428"/>
      <c r="S652" s="428"/>
      <c r="T652" s="428"/>
      <c r="U652" s="428"/>
      <c r="V652" s="428"/>
      <c r="W652" s="428"/>
      <c r="X652" s="428"/>
      <c r="Y652" s="428"/>
      <c r="Z652" s="428"/>
    </row>
    <row r="653" spans="1:26" ht="15.75" customHeight="1" x14ac:dyDescent="0.2">
      <c r="A653" s="428"/>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row>
    <row r="654" spans="1:26" ht="15.75" customHeight="1" x14ac:dyDescent="0.2">
      <c r="A654" s="428"/>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row>
    <row r="655" spans="1:26" ht="15.75" customHeight="1" x14ac:dyDescent="0.2">
      <c r="A655" s="428"/>
      <c r="B655" s="428"/>
      <c r="C655" s="428"/>
      <c r="D655" s="428"/>
      <c r="E655" s="428"/>
      <c r="F655" s="428"/>
      <c r="G655" s="428"/>
      <c r="H655" s="428"/>
      <c r="I655" s="428"/>
      <c r="J655" s="428"/>
      <c r="K655" s="428"/>
      <c r="L655" s="428"/>
      <c r="M655" s="428"/>
      <c r="N655" s="428"/>
      <c r="O655" s="428"/>
      <c r="P655" s="428"/>
      <c r="Q655" s="428"/>
      <c r="R655" s="428"/>
      <c r="S655" s="428"/>
      <c r="T655" s="428"/>
      <c r="U655" s="428"/>
      <c r="V655" s="428"/>
      <c r="W655" s="428"/>
      <c r="X655" s="428"/>
      <c r="Y655" s="428"/>
      <c r="Z655" s="428"/>
    </row>
    <row r="656" spans="1:26" ht="15.75" customHeight="1" x14ac:dyDescent="0.2">
      <c r="A656" s="428"/>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row>
    <row r="657" spans="1:26" ht="15.75" customHeight="1" x14ac:dyDescent="0.2">
      <c r="A657" s="428"/>
      <c r="B657" s="428"/>
      <c r="C657" s="428"/>
      <c r="D657" s="428"/>
      <c r="E657" s="428"/>
      <c r="F657" s="428"/>
      <c r="G657" s="428"/>
      <c r="H657" s="428"/>
      <c r="I657" s="428"/>
      <c r="J657" s="428"/>
      <c r="K657" s="428"/>
      <c r="L657" s="428"/>
      <c r="M657" s="428"/>
      <c r="N657" s="428"/>
      <c r="O657" s="428"/>
      <c r="P657" s="428"/>
      <c r="Q657" s="428"/>
      <c r="R657" s="428"/>
      <c r="S657" s="428"/>
      <c r="T657" s="428"/>
      <c r="U657" s="428"/>
      <c r="V657" s="428"/>
      <c r="W657" s="428"/>
      <c r="X657" s="428"/>
      <c r="Y657" s="428"/>
      <c r="Z657" s="428"/>
    </row>
    <row r="658" spans="1:26" ht="15.75" customHeight="1" x14ac:dyDescent="0.2">
      <c r="A658" s="428"/>
      <c r="B658" s="428"/>
      <c r="C658" s="428"/>
      <c r="D658" s="428"/>
      <c r="E658" s="428"/>
      <c r="F658" s="428"/>
      <c r="G658" s="428"/>
      <c r="H658" s="428"/>
      <c r="I658" s="428"/>
      <c r="J658" s="428"/>
      <c r="K658" s="428"/>
      <c r="L658" s="428"/>
      <c r="M658" s="428"/>
      <c r="N658" s="428"/>
      <c r="O658" s="428"/>
      <c r="P658" s="428"/>
      <c r="Q658" s="428"/>
      <c r="R658" s="428"/>
      <c r="S658" s="428"/>
      <c r="T658" s="428"/>
      <c r="U658" s="428"/>
      <c r="V658" s="428"/>
      <c r="W658" s="428"/>
      <c r="X658" s="428"/>
      <c r="Y658" s="428"/>
      <c r="Z658" s="428"/>
    </row>
    <row r="659" spans="1:26" ht="15.75" customHeight="1" x14ac:dyDescent="0.2">
      <c r="A659" s="428"/>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row>
    <row r="660" spans="1:26" ht="15.75" customHeight="1" x14ac:dyDescent="0.2">
      <c r="A660" s="428"/>
      <c r="B660" s="428"/>
      <c r="C660" s="428"/>
      <c r="D660" s="428"/>
      <c r="E660" s="428"/>
      <c r="F660" s="428"/>
      <c r="G660" s="428"/>
      <c r="H660" s="428"/>
      <c r="I660" s="428"/>
      <c r="J660" s="428"/>
      <c r="K660" s="428"/>
      <c r="L660" s="428"/>
      <c r="M660" s="428"/>
      <c r="N660" s="428"/>
      <c r="O660" s="428"/>
      <c r="P660" s="428"/>
      <c r="Q660" s="428"/>
      <c r="R660" s="428"/>
      <c r="S660" s="428"/>
      <c r="T660" s="428"/>
      <c r="U660" s="428"/>
      <c r="V660" s="428"/>
      <c r="W660" s="428"/>
      <c r="X660" s="428"/>
      <c r="Y660" s="428"/>
      <c r="Z660" s="428"/>
    </row>
    <row r="661" spans="1:26" ht="15.75" customHeight="1" x14ac:dyDescent="0.2">
      <c r="A661" s="428"/>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row>
    <row r="662" spans="1:26" ht="15.75" customHeight="1" x14ac:dyDescent="0.2">
      <c r="A662" s="428"/>
      <c r="B662" s="428"/>
      <c r="C662" s="428"/>
      <c r="D662" s="428"/>
      <c r="E662" s="428"/>
      <c r="F662" s="428"/>
      <c r="G662" s="428"/>
      <c r="H662" s="428"/>
      <c r="I662" s="428"/>
      <c r="J662" s="428"/>
      <c r="K662" s="428"/>
      <c r="L662" s="428"/>
      <c r="M662" s="428"/>
      <c r="N662" s="428"/>
      <c r="O662" s="428"/>
      <c r="P662" s="428"/>
      <c r="Q662" s="428"/>
      <c r="R662" s="428"/>
      <c r="S662" s="428"/>
      <c r="T662" s="428"/>
      <c r="U662" s="428"/>
      <c r="V662" s="428"/>
      <c r="W662" s="428"/>
      <c r="X662" s="428"/>
      <c r="Y662" s="428"/>
      <c r="Z662" s="428"/>
    </row>
    <row r="663" spans="1:26" ht="15.75" customHeight="1" x14ac:dyDescent="0.2">
      <c r="A663" s="428"/>
      <c r="B663" s="428"/>
      <c r="C663" s="428"/>
      <c r="D663" s="428"/>
      <c r="E663" s="428"/>
      <c r="F663" s="428"/>
      <c r="G663" s="428"/>
      <c r="H663" s="428"/>
      <c r="I663" s="428"/>
      <c r="J663" s="428"/>
      <c r="K663" s="428"/>
      <c r="L663" s="428"/>
      <c r="M663" s="428"/>
      <c r="N663" s="428"/>
      <c r="O663" s="428"/>
      <c r="P663" s="428"/>
      <c r="Q663" s="428"/>
      <c r="R663" s="428"/>
      <c r="S663" s="428"/>
      <c r="T663" s="428"/>
      <c r="U663" s="428"/>
      <c r="V663" s="428"/>
      <c r="W663" s="428"/>
      <c r="X663" s="428"/>
      <c r="Y663" s="428"/>
      <c r="Z663" s="428"/>
    </row>
    <row r="664" spans="1:26" ht="15.75" customHeight="1" x14ac:dyDescent="0.2">
      <c r="A664" s="428"/>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row>
    <row r="665" spans="1:26" ht="15.75" customHeight="1" x14ac:dyDescent="0.2">
      <c r="A665" s="428"/>
      <c r="B665" s="428"/>
      <c r="C665" s="428"/>
      <c r="D665" s="428"/>
      <c r="E665" s="428"/>
      <c r="F665" s="428"/>
      <c r="G665" s="428"/>
      <c r="H665" s="428"/>
      <c r="I665" s="428"/>
      <c r="J665" s="428"/>
      <c r="K665" s="428"/>
      <c r="L665" s="428"/>
      <c r="M665" s="428"/>
      <c r="N665" s="428"/>
      <c r="O665" s="428"/>
      <c r="P665" s="428"/>
      <c r="Q665" s="428"/>
      <c r="R665" s="428"/>
      <c r="S665" s="428"/>
      <c r="T665" s="428"/>
      <c r="U665" s="428"/>
      <c r="V665" s="428"/>
      <c r="W665" s="428"/>
      <c r="X665" s="428"/>
      <c r="Y665" s="428"/>
      <c r="Z665" s="428"/>
    </row>
    <row r="666" spans="1:26" ht="15.75" customHeight="1" x14ac:dyDescent="0.2">
      <c r="A666" s="428"/>
      <c r="B666" s="428"/>
      <c r="C666" s="428"/>
      <c r="D666" s="428"/>
      <c r="E666" s="428"/>
      <c r="F666" s="428"/>
      <c r="G666" s="428"/>
      <c r="H666" s="428"/>
      <c r="I666" s="428"/>
      <c r="J666" s="428"/>
      <c r="K666" s="428"/>
      <c r="L666" s="428"/>
      <c r="M666" s="428"/>
      <c r="N666" s="428"/>
      <c r="O666" s="428"/>
      <c r="P666" s="428"/>
      <c r="Q666" s="428"/>
      <c r="R666" s="428"/>
      <c r="S666" s="428"/>
      <c r="T666" s="428"/>
      <c r="U666" s="428"/>
      <c r="V666" s="428"/>
      <c r="W666" s="428"/>
      <c r="X666" s="428"/>
      <c r="Y666" s="428"/>
      <c r="Z666" s="428"/>
    </row>
    <row r="667" spans="1:26" ht="15.75" customHeight="1" x14ac:dyDescent="0.2">
      <c r="A667" s="428"/>
      <c r="B667" s="428"/>
      <c r="C667" s="428"/>
      <c r="D667" s="428"/>
      <c r="E667" s="428"/>
      <c r="F667" s="428"/>
      <c r="G667" s="428"/>
      <c r="H667" s="428"/>
      <c r="I667" s="428"/>
      <c r="J667" s="428"/>
      <c r="K667" s="428"/>
      <c r="L667" s="428"/>
      <c r="M667" s="428"/>
      <c r="N667" s="428"/>
      <c r="O667" s="428"/>
      <c r="P667" s="428"/>
      <c r="Q667" s="428"/>
      <c r="R667" s="428"/>
      <c r="S667" s="428"/>
      <c r="T667" s="428"/>
      <c r="U667" s="428"/>
      <c r="V667" s="428"/>
      <c r="W667" s="428"/>
      <c r="X667" s="428"/>
      <c r="Y667" s="428"/>
      <c r="Z667" s="428"/>
    </row>
    <row r="668" spans="1:26" ht="15.75" customHeight="1" x14ac:dyDescent="0.2">
      <c r="A668" s="428"/>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row>
    <row r="669" spans="1:26" ht="15.75" customHeight="1" x14ac:dyDescent="0.2">
      <c r="A669" s="428"/>
      <c r="B669" s="428"/>
      <c r="C669" s="428"/>
      <c r="D669" s="428"/>
      <c r="E669" s="428"/>
      <c r="F669" s="428"/>
      <c r="G669" s="428"/>
      <c r="H669" s="428"/>
      <c r="I669" s="428"/>
      <c r="J669" s="428"/>
      <c r="K669" s="428"/>
      <c r="L669" s="428"/>
      <c r="M669" s="428"/>
      <c r="N669" s="428"/>
      <c r="O669" s="428"/>
      <c r="P669" s="428"/>
      <c r="Q669" s="428"/>
      <c r="R669" s="428"/>
      <c r="S669" s="428"/>
      <c r="T669" s="428"/>
      <c r="U669" s="428"/>
      <c r="V669" s="428"/>
      <c r="W669" s="428"/>
      <c r="X669" s="428"/>
      <c r="Y669" s="428"/>
      <c r="Z669" s="428"/>
    </row>
    <row r="670" spans="1:26" ht="15.75" customHeight="1" x14ac:dyDescent="0.2">
      <c r="A670" s="428"/>
      <c r="B670" s="428"/>
      <c r="C670" s="428"/>
      <c r="D670" s="428"/>
      <c r="E670" s="428"/>
      <c r="F670" s="428"/>
      <c r="G670" s="428"/>
      <c r="H670" s="428"/>
      <c r="I670" s="428"/>
      <c r="J670" s="428"/>
      <c r="K670" s="428"/>
      <c r="L670" s="428"/>
      <c r="M670" s="428"/>
      <c r="N670" s="428"/>
      <c r="O670" s="428"/>
      <c r="P670" s="428"/>
      <c r="Q670" s="428"/>
      <c r="R670" s="428"/>
      <c r="S670" s="428"/>
      <c r="T670" s="428"/>
      <c r="U670" s="428"/>
      <c r="V670" s="428"/>
      <c r="W670" s="428"/>
      <c r="X670" s="428"/>
      <c r="Y670" s="428"/>
      <c r="Z670" s="428"/>
    </row>
    <row r="671" spans="1:26" ht="15.75" customHeight="1" x14ac:dyDescent="0.2">
      <c r="A671" s="428"/>
      <c r="B671" s="428"/>
      <c r="C671" s="428"/>
      <c r="D671" s="428"/>
      <c r="E671" s="428"/>
      <c r="F671" s="428"/>
      <c r="G671" s="428"/>
      <c r="H671" s="428"/>
      <c r="I671" s="428"/>
      <c r="J671" s="428"/>
      <c r="K671" s="428"/>
      <c r="L671" s="428"/>
      <c r="M671" s="428"/>
      <c r="N671" s="428"/>
      <c r="O671" s="428"/>
      <c r="P671" s="428"/>
      <c r="Q671" s="428"/>
      <c r="R671" s="428"/>
      <c r="S671" s="428"/>
      <c r="T671" s="428"/>
      <c r="U671" s="428"/>
      <c r="V671" s="428"/>
      <c r="W671" s="428"/>
      <c r="X671" s="428"/>
      <c r="Y671" s="428"/>
      <c r="Z671" s="428"/>
    </row>
    <row r="672" spans="1:26" ht="15.75" customHeight="1" x14ac:dyDescent="0.2">
      <c r="A672" s="428"/>
      <c r="B672" s="428"/>
      <c r="C672" s="428"/>
      <c r="D672" s="428"/>
      <c r="E672" s="428"/>
      <c r="F672" s="428"/>
      <c r="G672" s="428"/>
      <c r="H672" s="428"/>
      <c r="I672" s="428"/>
      <c r="J672" s="428"/>
      <c r="K672" s="428"/>
      <c r="L672" s="428"/>
      <c r="M672" s="428"/>
      <c r="N672" s="428"/>
      <c r="O672" s="428"/>
      <c r="P672" s="428"/>
      <c r="Q672" s="428"/>
      <c r="R672" s="428"/>
      <c r="S672" s="428"/>
      <c r="T672" s="428"/>
      <c r="U672" s="428"/>
      <c r="V672" s="428"/>
      <c r="W672" s="428"/>
      <c r="X672" s="428"/>
      <c r="Y672" s="428"/>
      <c r="Z672" s="428"/>
    </row>
    <row r="673" spans="1:26" ht="15.75" customHeight="1" x14ac:dyDescent="0.2">
      <c r="A673" s="428"/>
      <c r="B673" s="428"/>
      <c r="C673" s="428"/>
      <c r="D673" s="428"/>
      <c r="E673" s="428"/>
      <c r="F673" s="428"/>
      <c r="G673" s="428"/>
      <c r="H673" s="428"/>
      <c r="I673" s="428"/>
      <c r="J673" s="428"/>
      <c r="K673" s="428"/>
      <c r="L673" s="428"/>
      <c r="M673" s="428"/>
      <c r="N673" s="428"/>
      <c r="O673" s="428"/>
      <c r="P673" s="428"/>
      <c r="Q673" s="428"/>
      <c r="R673" s="428"/>
      <c r="S673" s="428"/>
      <c r="T673" s="428"/>
      <c r="U673" s="428"/>
      <c r="V673" s="428"/>
      <c r="W673" s="428"/>
      <c r="X673" s="428"/>
      <c r="Y673" s="428"/>
      <c r="Z673" s="428"/>
    </row>
    <row r="674" spans="1:26" ht="15.75" customHeight="1" x14ac:dyDescent="0.2">
      <c r="A674" s="428"/>
      <c r="B674" s="428"/>
      <c r="C674" s="428"/>
      <c r="D674" s="428"/>
      <c r="E674" s="428"/>
      <c r="F674" s="428"/>
      <c r="G674" s="428"/>
      <c r="H674" s="428"/>
      <c r="I674" s="428"/>
      <c r="J674" s="428"/>
      <c r="K674" s="428"/>
      <c r="L674" s="428"/>
      <c r="M674" s="428"/>
      <c r="N674" s="428"/>
      <c r="O674" s="428"/>
      <c r="P674" s="428"/>
      <c r="Q674" s="428"/>
      <c r="R674" s="428"/>
      <c r="S674" s="428"/>
      <c r="T674" s="428"/>
      <c r="U674" s="428"/>
      <c r="V674" s="428"/>
      <c r="W674" s="428"/>
      <c r="X674" s="428"/>
      <c r="Y674" s="428"/>
      <c r="Z674" s="428"/>
    </row>
    <row r="675" spans="1:26" ht="15.75" customHeight="1" x14ac:dyDescent="0.2">
      <c r="A675" s="428"/>
      <c r="B675" s="428"/>
      <c r="C675" s="428"/>
      <c r="D675" s="428"/>
      <c r="E675" s="428"/>
      <c r="F675" s="428"/>
      <c r="G675" s="428"/>
      <c r="H675" s="428"/>
      <c r="I675" s="428"/>
      <c r="J675" s="428"/>
      <c r="K675" s="428"/>
      <c r="L675" s="428"/>
      <c r="M675" s="428"/>
      <c r="N675" s="428"/>
      <c r="O675" s="428"/>
      <c r="P675" s="428"/>
      <c r="Q675" s="428"/>
      <c r="R675" s="428"/>
      <c r="S675" s="428"/>
      <c r="T675" s="428"/>
      <c r="U675" s="428"/>
      <c r="V675" s="428"/>
      <c r="W675" s="428"/>
      <c r="X675" s="428"/>
      <c r="Y675" s="428"/>
      <c r="Z675" s="428"/>
    </row>
    <row r="676" spans="1:26" ht="15.75" customHeight="1" x14ac:dyDescent="0.2">
      <c r="A676" s="428"/>
      <c r="B676" s="428"/>
      <c r="C676" s="428"/>
      <c r="D676" s="428"/>
      <c r="E676" s="428"/>
      <c r="F676" s="428"/>
      <c r="G676" s="428"/>
      <c r="H676" s="428"/>
      <c r="I676" s="428"/>
      <c r="J676" s="428"/>
      <c r="K676" s="428"/>
      <c r="L676" s="428"/>
      <c r="M676" s="428"/>
      <c r="N676" s="428"/>
      <c r="O676" s="428"/>
      <c r="P676" s="428"/>
      <c r="Q676" s="428"/>
      <c r="R676" s="428"/>
      <c r="S676" s="428"/>
      <c r="T676" s="428"/>
      <c r="U676" s="428"/>
      <c r="V676" s="428"/>
      <c r="W676" s="428"/>
      <c r="X676" s="428"/>
      <c r="Y676" s="428"/>
      <c r="Z676" s="428"/>
    </row>
    <row r="677" spans="1:26" ht="15.75" customHeight="1" x14ac:dyDescent="0.2">
      <c r="A677" s="428"/>
      <c r="B677" s="428"/>
      <c r="C677" s="428"/>
      <c r="D677" s="428"/>
      <c r="E677" s="428"/>
      <c r="F677" s="428"/>
      <c r="G677" s="428"/>
      <c r="H677" s="428"/>
      <c r="I677" s="428"/>
      <c r="J677" s="428"/>
      <c r="K677" s="428"/>
      <c r="L677" s="428"/>
      <c r="M677" s="428"/>
      <c r="N677" s="428"/>
      <c r="O677" s="428"/>
      <c r="P677" s="428"/>
      <c r="Q677" s="428"/>
      <c r="R677" s="428"/>
      <c r="S677" s="428"/>
      <c r="T677" s="428"/>
      <c r="U677" s="428"/>
      <c r="V677" s="428"/>
      <c r="W677" s="428"/>
      <c r="X677" s="428"/>
      <c r="Y677" s="428"/>
      <c r="Z677" s="428"/>
    </row>
    <row r="678" spans="1:26" ht="15.75" customHeight="1" x14ac:dyDescent="0.2">
      <c r="A678" s="428"/>
      <c r="B678" s="428"/>
      <c r="C678" s="428"/>
      <c r="D678" s="428"/>
      <c r="E678" s="428"/>
      <c r="F678" s="428"/>
      <c r="G678" s="428"/>
      <c r="H678" s="428"/>
      <c r="I678" s="428"/>
      <c r="J678" s="428"/>
      <c r="K678" s="428"/>
      <c r="L678" s="428"/>
      <c r="M678" s="428"/>
      <c r="N678" s="428"/>
      <c r="O678" s="428"/>
      <c r="P678" s="428"/>
      <c r="Q678" s="428"/>
      <c r="R678" s="428"/>
      <c r="S678" s="428"/>
      <c r="T678" s="428"/>
      <c r="U678" s="428"/>
      <c r="V678" s="428"/>
      <c r="W678" s="428"/>
      <c r="X678" s="428"/>
      <c r="Y678" s="428"/>
      <c r="Z678" s="428"/>
    </row>
    <row r="679" spans="1:26" ht="15.75" customHeight="1" x14ac:dyDescent="0.2">
      <c r="A679" s="428"/>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row>
    <row r="680" spans="1:26" ht="15.75" customHeight="1" x14ac:dyDescent="0.2">
      <c r="A680" s="428"/>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row>
    <row r="681" spans="1:26" ht="15.75" customHeight="1" x14ac:dyDescent="0.2">
      <c r="A681" s="428"/>
      <c r="B681" s="428"/>
      <c r="C681" s="428"/>
      <c r="D681" s="428"/>
      <c r="E681" s="428"/>
      <c r="F681" s="428"/>
      <c r="G681" s="428"/>
      <c r="H681" s="428"/>
      <c r="I681" s="428"/>
      <c r="J681" s="428"/>
      <c r="K681" s="428"/>
      <c r="L681" s="428"/>
      <c r="M681" s="428"/>
      <c r="N681" s="428"/>
      <c r="O681" s="428"/>
      <c r="P681" s="428"/>
      <c r="Q681" s="428"/>
      <c r="R681" s="428"/>
      <c r="S681" s="428"/>
      <c r="T681" s="428"/>
      <c r="U681" s="428"/>
      <c r="V681" s="428"/>
      <c r="W681" s="428"/>
      <c r="X681" s="428"/>
      <c r="Y681" s="428"/>
      <c r="Z681" s="428"/>
    </row>
    <row r="682" spans="1:26" ht="15.75" customHeight="1" x14ac:dyDescent="0.2">
      <c r="A682" s="428"/>
      <c r="B682" s="428"/>
      <c r="C682" s="428"/>
      <c r="D682" s="428"/>
      <c r="E682" s="428"/>
      <c r="F682" s="428"/>
      <c r="G682" s="428"/>
      <c r="H682" s="428"/>
      <c r="I682" s="428"/>
      <c r="J682" s="428"/>
      <c r="K682" s="428"/>
      <c r="L682" s="428"/>
      <c r="M682" s="428"/>
      <c r="N682" s="428"/>
      <c r="O682" s="428"/>
      <c r="P682" s="428"/>
      <c r="Q682" s="428"/>
      <c r="R682" s="428"/>
      <c r="S682" s="428"/>
      <c r="T682" s="428"/>
      <c r="U682" s="428"/>
      <c r="V682" s="428"/>
      <c r="W682" s="428"/>
      <c r="X682" s="428"/>
      <c r="Y682" s="428"/>
      <c r="Z682" s="428"/>
    </row>
    <row r="683" spans="1:26" ht="15.75" customHeight="1" x14ac:dyDescent="0.2">
      <c r="A683" s="428"/>
      <c r="B683" s="428"/>
      <c r="C683" s="428"/>
      <c r="D683" s="428"/>
      <c r="E683" s="428"/>
      <c r="F683" s="428"/>
      <c r="G683" s="428"/>
      <c r="H683" s="428"/>
      <c r="I683" s="428"/>
      <c r="J683" s="428"/>
      <c r="K683" s="428"/>
      <c r="L683" s="428"/>
      <c r="M683" s="428"/>
      <c r="N683" s="428"/>
      <c r="O683" s="428"/>
      <c r="P683" s="428"/>
      <c r="Q683" s="428"/>
      <c r="R683" s="428"/>
      <c r="S683" s="428"/>
      <c r="T683" s="428"/>
      <c r="U683" s="428"/>
      <c r="V683" s="428"/>
      <c r="W683" s="428"/>
      <c r="X683" s="428"/>
      <c r="Y683" s="428"/>
      <c r="Z683" s="428"/>
    </row>
    <row r="684" spans="1:26" ht="15.75" customHeight="1" x14ac:dyDescent="0.2">
      <c r="A684" s="428"/>
      <c r="B684" s="428"/>
      <c r="C684" s="428"/>
      <c r="D684" s="428"/>
      <c r="E684" s="428"/>
      <c r="F684" s="428"/>
      <c r="G684" s="428"/>
      <c r="H684" s="428"/>
      <c r="I684" s="428"/>
      <c r="J684" s="428"/>
      <c r="K684" s="428"/>
      <c r="L684" s="428"/>
      <c r="M684" s="428"/>
      <c r="N684" s="428"/>
      <c r="O684" s="428"/>
      <c r="P684" s="428"/>
      <c r="Q684" s="428"/>
      <c r="R684" s="428"/>
      <c r="S684" s="428"/>
      <c r="T684" s="428"/>
      <c r="U684" s="428"/>
      <c r="V684" s="428"/>
      <c r="W684" s="428"/>
      <c r="X684" s="428"/>
      <c r="Y684" s="428"/>
      <c r="Z684" s="428"/>
    </row>
    <row r="685" spans="1:26" ht="15.75" customHeight="1" x14ac:dyDescent="0.2">
      <c r="A685" s="428"/>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row>
    <row r="686" spans="1:26" ht="15.75" customHeight="1" x14ac:dyDescent="0.2">
      <c r="A686" s="428"/>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row>
    <row r="687" spans="1:26" ht="15.75" customHeight="1" x14ac:dyDescent="0.2">
      <c r="A687" s="428"/>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row>
    <row r="688" spans="1:26" ht="15.75" customHeight="1" x14ac:dyDescent="0.2">
      <c r="A688" s="428"/>
      <c r="B688" s="428"/>
      <c r="C688" s="428"/>
      <c r="D688" s="428"/>
      <c r="E688" s="428"/>
      <c r="F688" s="428"/>
      <c r="G688" s="428"/>
      <c r="H688" s="428"/>
      <c r="I688" s="428"/>
      <c r="J688" s="428"/>
      <c r="K688" s="428"/>
      <c r="L688" s="428"/>
      <c r="M688" s="428"/>
      <c r="N688" s="428"/>
      <c r="O688" s="428"/>
      <c r="P688" s="428"/>
      <c r="Q688" s="428"/>
      <c r="R688" s="428"/>
      <c r="S688" s="428"/>
      <c r="T688" s="428"/>
      <c r="U688" s="428"/>
      <c r="V688" s="428"/>
      <c r="W688" s="428"/>
      <c r="X688" s="428"/>
      <c r="Y688" s="428"/>
      <c r="Z688" s="428"/>
    </row>
    <row r="689" spans="1:26" ht="15.75" customHeight="1" x14ac:dyDescent="0.2">
      <c r="A689" s="428"/>
      <c r="B689" s="428"/>
      <c r="C689" s="428"/>
      <c r="D689" s="428"/>
      <c r="E689" s="428"/>
      <c r="F689" s="428"/>
      <c r="G689" s="428"/>
      <c r="H689" s="428"/>
      <c r="I689" s="428"/>
      <c r="J689" s="428"/>
      <c r="K689" s="428"/>
      <c r="L689" s="428"/>
      <c r="M689" s="428"/>
      <c r="N689" s="428"/>
      <c r="O689" s="428"/>
      <c r="P689" s="428"/>
      <c r="Q689" s="428"/>
      <c r="R689" s="428"/>
      <c r="S689" s="428"/>
      <c r="T689" s="428"/>
      <c r="U689" s="428"/>
      <c r="V689" s="428"/>
      <c r="W689" s="428"/>
      <c r="X689" s="428"/>
      <c r="Y689" s="428"/>
      <c r="Z689" s="428"/>
    </row>
    <row r="690" spans="1:26" ht="15.75" customHeight="1" x14ac:dyDescent="0.2">
      <c r="A690" s="428"/>
      <c r="B690" s="428"/>
      <c r="C690" s="428"/>
      <c r="D690" s="428"/>
      <c r="E690" s="428"/>
      <c r="F690" s="428"/>
      <c r="G690" s="428"/>
      <c r="H690" s="428"/>
      <c r="I690" s="428"/>
      <c r="J690" s="428"/>
      <c r="K690" s="428"/>
      <c r="L690" s="428"/>
      <c r="M690" s="428"/>
      <c r="N690" s="428"/>
      <c r="O690" s="428"/>
      <c r="P690" s="428"/>
      <c r="Q690" s="428"/>
      <c r="R690" s="428"/>
      <c r="S690" s="428"/>
      <c r="T690" s="428"/>
      <c r="U690" s="428"/>
      <c r="V690" s="428"/>
      <c r="W690" s="428"/>
      <c r="X690" s="428"/>
      <c r="Y690" s="428"/>
      <c r="Z690" s="428"/>
    </row>
    <row r="691" spans="1:26" ht="15.75" customHeight="1" x14ac:dyDescent="0.2">
      <c r="A691" s="428"/>
      <c r="B691" s="428"/>
      <c r="C691" s="428"/>
      <c r="D691" s="428"/>
      <c r="E691" s="428"/>
      <c r="F691" s="428"/>
      <c r="G691" s="428"/>
      <c r="H691" s="428"/>
      <c r="I691" s="428"/>
      <c r="J691" s="428"/>
      <c r="K691" s="428"/>
      <c r="L691" s="428"/>
      <c r="M691" s="428"/>
      <c r="N691" s="428"/>
      <c r="O691" s="428"/>
      <c r="P691" s="428"/>
      <c r="Q691" s="428"/>
      <c r="R691" s="428"/>
      <c r="S691" s="428"/>
      <c r="T691" s="428"/>
      <c r="U691" s="428"/>
      <c r="V691" s="428"/>
      <c r="W691" s="428"/>
      <c r="X691" s="428"/>
      <c r="Y691" s="428"/>
      <c r="Z691" s="428"/>
    </row>
    <row r="692" spans="1:26" ht="15.75" customHeight="1" x14ac:dyDescent="0.2">
      <c r="A692" s="428"/>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row>
    <row r="693" spans="1:26" ht="15.75" customHeight="1" x14ac:dyDescent="0.2">
      <c r="A693" s="428"/>
      <c r="B693" s="428"/>
      <c r="C693" s="428"/>
      <c r="D693" s="428"/>
      <c r="E693" s="428"/>
      <c r="F693" s="428"/>
      <c r="G693" s="428"/>
      <c r="H693" s="428"/>
      <c r="I693" s="428"/>
      <c r="J693" s="428"/>
      <c r="K693" s="428"/>
      <c r="L693" s="428"/>
      <c r="M693" s="428"/>
      <c r="N693" s="428"/>
      <c r="O693" s="428"/>
      <c r="P693" s="428"/>
      <c r="Q693" s="428"/>
      <c r="R693" s="428"/>
      <c r="S693" s="428"/>
      <c r="T693" s="428"/>
      <c r="U693" s="428"/>
      <c r="V693" s="428"/>
      <c r="W693" s="428"/>
      <c r="X693" s="428"/>
      <c r="Y693" s="428"/>
      <c r="Z693" s="428"/>
    </row>
    <row r="694" spans="1:26" ht="15.75" customHeight="1" x14ac:dyDescent="0.2">
      <c r="A694" s="428"/>
      <c r="B694" s="428"/>
      <c r="C694" s="428"/>
      <c r="D694" s="428"/>
      <c r="E694" s="428"/>
      <c r="F694" s="428"/>
      <c r="G694" s="428"/>
      <c r="H694" s="428"/>
      <c r="I694" s="428"/>
      <c r="J694" s="428"/>
      <c r="K694" s="428"/>
      <c r="L694" s="428"/>
      <c r="M694" s="428"/>
      <c r="N694" s="428"/>
      <c r="O694" s="428"/>
      <c r="P694" s="428"/>
      <c r="Q694" s="428"/>
      <c r="R694" s="428"/>
      <c r="S694" s="428"/>
      <c r="T694" s="428"/>
      <c r="U694" s="428"/>
      <c r="V694" s="428"/>
      <c r="W694" s="428"/>
      <c r="X694" s="428"/>
      <c r="Y694" s="428"/>
      <c r="Z694" s="428"/>
    </row>
    <row r="695" spans="1:26" ht="15.75" customHeight="1" x14ac:dyDescent="0.2">
      <c r="A695" s="428"/>
      <c r="B695" s="428"/>
      <c r="C695" s="428"/>
      <c r="D695" s="428"/>
      <c r="E695" s="428"/>
      <c r="F695" s="428"/>
      <c r="G695" s="428"/>
      <c r="H695" s="428"/>
      <c r="I695" s="428"/>
      <c r="J695" s="428"/>
      <c r="K695" s="428"/>
      <c r="L695" s="428"/>
      <c r="M695" s="428"/>
      <c r="N695" s="428"/>
      <c r="O695" s="428"/>
      <c r="P695" s="428"/>
      <c r="Q695" s="428"/>
      <c r="R695" s="428"/>
      <c r="S695" s="428"/>
      <c r="T695" s="428"/>
      <c r="U695" s="428"/>
      <c r="V695" s="428"/>
      <c r="W695" s="428"/>
      <c r="X695" s="428"/>
      <c r="Y695" s="428"/>
      <c r="Z695" s="428"/>
    </row>
    <row r="696" spans="1:26" ht="15.75" customHeight="1" x14ac:dyDescent="0.2">
      <c r="A696" s="428"/>
      <c r="B696" s="428"/>
      <c r="C696" s="428"/>
      <c r="D696" s="428"/>
      <c r="E696" s="428"/>
      <c r="F696" s="428"/>
      <c r="G696" s="428"/>
      <c r="H696" s="428"/>
      <c r="I696" s="428"/>
      <c r="J696" s="428"/>
      <c r="K696" s="428"/>
      <c r="L696" s="428"/>
      <c r="M696" s="428"/>
      <c r="N696" s="428"/>
      <c r="O696" s="428"/>
      <c r="P696" s="428"/>
      <c r="Q696" s="428"/>
      <c r="R696" s="428"/>
      <c r="S696" s="428"/>
      <c r="T696" s="428"/>
      <c r="U696" s="428"/>
      <c r="V696" s="428"/>
      <c r="W696" s="428"/>
      <c r="X696" s="428"/>
      <c r="Y696" s="428"/>
      <c r="Z696" s="428"/>
    </row>
    <row r="697" spans="1:26" ht="15.75" customHeight="1" x14ac:dyDescent="0.2">
      <c r="A697" s="428"/>
      <c r="B697" s="428"/>
      <c r="C697" s="428"/>
      <c r="D697" s="428"/>
      <c r="E697" s="428"/>
      <c r="F697" s="428"/>
      <c r="G697" s="428"/>
      <c r="H697" s="428"/>
      <c r="I697" s="428"/>
      <c r="J697" s="428"/>
      <c r="K697" s="428"/>
      <c r="L697" s="428"/>
      <c r="M697" s="428"/>
      <c r="N697" s="428"/>
      <c r="O697" s="428"/>
      <c r="P697" s="428"/>
      <c r="Q697" s="428"/>
      <c r="R697" s="428"/>
      <c r="S697" s="428"/>
      <c r="T697" s="428"/>
      <c r="U697" s="428"/>
      <c r="V697" s="428"/>
      <c r="W697" s="428"/>
      <c r="X697" s="428"/>
      <c r="Y697" s="428"/>
      <c r="Z697" s="428"/>
    </row>
    <row r="698" spans="1:26" ht="15.75" customHeight="1" x14ac:dyDescent="0.2">
      <c r="A698" s="428"/>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row>
    <row r="699" spans="1:26" ht="15.75" customHeight="1" x14ac:dyDescent="0.2">
      <c r="A699" s="428"/>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row>
    <row r="700" spans="1:26" ht="15.75" customHeight="1" x14ac:dyDescent="0.2">
      <c r="A700" s="428"/>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row>
    <row r="701" spans="1:26" ht="15.75" customHeight="1" x14ac:dyDescent="0.2">
      <c r="A701" s="428"/>
      <c r="B701" s="428"/>
      <c r="C701" s="428"/>
      <c r="D701" s="428"/>
      <c r="E701" s="428"/>
      <c r="F701" s="428"/>
      <c r="G701" s="428"/>
      <c r="H701" s="428"/>
      <c r="I701" s="428"/>
      <c r="J701" s="428"/>
      <c r="K701" s="428"/>
      <c r="L701" s="428"/>
      <c r="M701" s="428"/>
      <c r="N701" s="428"/>
      <c r="O701" s="428"/>
      <c r="P701" s="428"/>
      <c r="Q701" s="428"/>
      <c r="R701" s="428"/>
      <c r="S701" s="428"/>
      <c r="T701" s="428"/>
      <c r="U701" s="428"/>
      <c r="V701" s="428"/>
      <c r="W701" s="428"/>
      <c r="X701" s="428"/>
      <c r="Y701" s="428"/>
      <c r="Z701" s="428"/>
    </row>
    <row r="702" spans="1:26" ht="15.75" customHeight="1" x14ac:dyDescent="0.2">
      <c r="A702" s="428"/>
      <c r="B702" s="428"/>
      <c r="C702" s="428"/>
      <c r="D702" s="428"/>
      <c r="E702" s="428"/>
      <c r="F702" s="428"/>
      <c r="G702" s="428"/>
      <c r="H702" s="428"/>
      <c r="I702" s="428"/>
      <c r="J702" s="428"/>
      <c r="K702" s="428"/>
      <c r="L702" s="428"/>
      <c r="M702" s="428"/>
      <c r="N702" s="428"/>
      <c r="O702" s="428"/>
      <c r="P702" s="428"/>
      <c r="Q702" s="428"/>
      <c r="R702" s="428"/>
      <c r="S702" s="428"/>
      <c r="T702" s="428"/>
      <c r="U702" s="428"/>
      <c r="V702" s="428"/>
      <c r="W702" s="428"/>
      <c r="X702" s="428"/>
      <c r="Y702" s="428"/>
      <c r="Z702" s="428"/>
    </row>
    <row r="703" spans="1:26" ht="15.75" customHeight="1" x14ac:dyDescent="0.2">
      <c r="A703" s="428"/>
      <c r="B703" s="428"/>
      <c r="C703" s="428"/>
      <c r="D703" s="428"/>
      <c r="E703" s="428"/>
      <c r="F703" s="428"/>
      <c r="G703" s="428"/>
      <c r="H703" s="428"/>
      <c r="I703" s="428"/>
      <c r="J703" s="428"/>
      <c r="K703" s="428"/>
      <c r="L703" s="428"/>
      <c r="M703" s="428"/>
      <c r="N703" s="428"/>
      <c r="O703" s="428"/>
      <c r="P703" s="428"/>
      <c r="Q703" s="428"/>
      <c r="R703" s="428"/>
      <c r="S703" s="428"/>
      <c r="T703" s="428"/>
      <c r="U703" s="428"/>
      <c r="V703" s="428"/>
      <c r="W703" s="428"/>
      <c r="X703" s="428"/>
      <c r="Y703" s="428"/>
      <c r="Z703" s="428"/>
    </row>
    <row r="704" spans="1:26" ht="15.75" customHeight="1" x14ac:dyDescent="0.2">
      <c r="A704" s="428"/>
      <c r="B704" s="428"/>
      <c r="C704" s="428"/>
      <c r="D704" s="428"/>
      <c r="E704" s="428"/>
      <c r="F704" s="428"/>
      <c r="G704" s="428"/>
      <c r="H704" s="428"/>
      <c r="I704" s="428"/>
      <c r="J704" s="428"/>
      <c r="K704" s="428"/>
      <c r="L704" s="428"/>
      <c r="M704" s="428"/>
      <c r="N704" s="428"/>
      <c r="O704" s="428"/>
      <c r="P704" s="428"/>
      <c r="Q704" s="428"/>
      <c r="R704" s="428"/>
      <c r="S704" s="428"/>
      <c r="T704" s="428"/>
      <c r="U704" s="428"/>
      <c r="V704" s="428"/>
      <c r="W704" s="428"/>
      <c r="X704" s="428"/>
      <c r="Y704" s="428"/>
      <c r="Z704" s="428"/>
    </row>
    <row r="705" spans="1:26" ht="15.75" customHeight="1" x14ac:dyDescent="0.2">
      <c r="A705" s="428"/>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row>
    <row r="706" spans="1:26" ht="15.75" customHeight="1" x14ac:dyDescent="0.2">
      <c r="A706" s="428"/>
      <c r="B706" s="428"/>
      <c r="C706" s="428"/>
      <c r="D706" s="428"/>
      <c r="E706" s="428"/>
      <c r="F706" s="428"/>
      <c r="G706" s="428"/>
      <c r="H706" s="428"/>
      <c r="I706" s="428"/>
      <c r="J706" s="428"/>
      <c r="K706" s="428"/>
      <c r="L706" s="428"/>
      <c r="M706" s="428"/>
      <c r="N706" s="428"/>
      <c r="O706" s="428"/>
      <c r="P706" s="428"/>
      <c r="Q706" s="428"/>
      <c r="R706" s="428"/>
      <c r="S706" s="428"/>
      <c r="T706" s="428"/>
      <c r="U706" s="428"/>
      <c r="V706" s="428"/>
      <c r="W706" s="428"/>
      <c r="X706" s="428"/>
      <c r="Y706" s="428"/>
      <c r="Z706" s="428"/>
    </row>
    <row r="707" spans="1:26" ht="15.75" customHeight="1" x14ac:dyDescent="0.2">
      <c r="A707" s="428"/>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row>
    <row r="708" spans="1:26" ht="15.75" customHeight="1" x14ac:dyDescent="0.2">
      <c r="A708" s="428"/>
      <c r="B708" s="428"/>
      <c r="C708" s="428"/>
      <c r="D708" s="428"/>
      <c r="E708" s="428"/>
      <c r="F708" s="428"/>
      <c r="G708" s="428"/>
      <c r="H708" s="428"/>
      <c r="I708" s="428"/>
      <c r="J708" s="428"/>
      <c r="K708" s="428"/>
      <c r="L708" s="428"/>
      <c r="M708" s="428"/>
      <c r="N708" s="428"/>
      <c r="O708" s="428"/>
      <c r="P708" s="428"/>
      <c r="Q708" s="428"/>
      <c r="R708" s="428"/>
      <c r="S708" s="428"/>
      <c r="T708" s="428"/>
      <c r="U708" s="428"/>
      <c r="V708" s="428"/>
      <c r="W708" s="428"/>
      <c r="X708" s="428"/>
      <c r="Y708" s="428"/>
      <c r="Z708" s="428"/>
    </row>
    <row r="709" spans="1:26" ht="15.75" customHeight="1" x14ac:dyDescent="0.2">
      <c r="A709" s="428"/>
      <c r="B709" s="428"/>
      <c r="C709" s="428"/>
      <c r="D709" s="428"/>
      <c r="E709" s="428"/>
      <c r="F709" s="428"/>
      <c r="G709" s="428"/>
      <c r="H709" s="428"/>
      <c r="I709" s="428"/>
      <c r="J709" s="428"/>
      <c r="K709" s="428"/>
      <c r="L709" s="428"/>
      <c r="M709" s="428"/>
      <c r="N709" s="428"/>
      <c r="O709" s="428"/>
      <c r="P709" s="428"/>
      <c r="Q709" s="428"/>
      <c r="R709" s="428"/>
      <c r="S709" s="428"/>
      <c r="T709" s="428"/>
      <c r="U709" s="428"/>
      <c r="V709" s="428"/>
      <c r="W709" s="428"/>
      <c r="X709" s="428"/>
      <c r="Y709" s="428"/>
      <c r="Z709" s="428"/>
    </row>
    <row r="710" spans="1:26" ht="15.75" customHeight="1" x14ac:dyDescent="0.2">
      <c r="A710" s="428"/>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row>
    <row r="711" spans="1:26" ht="15.75" customHeight="1" x14ac:dyDescent="0.2">
      <c r="A711" s="428"/>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row>
    <row r="712" spans="1:26" ht="15.75" customHeight="1" x14ac:dyDescent="0.2">
      <c r="A712" s="428"/>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row>
    <row r="713" spans="1:26" ht="15.75" customHeight="1" x14ac:dyDescent="0.2">
      <c r="A713" s="428"/>
      <c r="B713" s="428"/>
      <c r="C713" s="428"/>
      <c r="D713" s="428"/>
      <c r="E713" s="428"/>
      <c r="F713" s="428"/>
      <c r="G713" s="428"/>
      <c r="H713" s="428"/>
      <c r="I713" s="428"/>
      <c r="J713" s="428"/>
      <c r="K713" s="428"/>
      <c r="L713" s="428"/>
      <c r="M713" s="428"/>
      <c r="N713" s="428"/>
      <c r="O713" s="428"/>
      <c r="P713" s="428"/>
      <c r="Q713" s="428"/>
      <c r="R713" s="428"/>
      <c r="S713" s="428"/>
      <c r="T713" s="428"/>
      <c r="U713" s="428"/>
      <c r="V713" s="428"/>
      <c r="W713" s="428"/>
      <c r="X713" s="428"/>
      <c r="Y713" s="428"/>
      <c r="Z713" s="428"/>
    </row>
    <row r="714" spans="1:26" ht="15.75" customHeight="1" x14ac:dyDescent="0.2">
      <c r="A714" s="428"/>
      <c r="B714" s="428"/>
      <c r="C714" s="428"/>
      <c r="D714" s="428"/>
      <c r="E714" s="428"/>
      <c r="F714" s="428"/>
      <c r="G714" s="428"/>
      <c r="H714" s="428"/>
      <c r="I714" s="428"/>
      <c r="J714" s="428"/>
      <c r="K714" s="428"/>
      <c r="L714" s="428"/>
      <c r="M714" s="428"/>
      <c r="N714" s="428"/>
      <c r="O714" s="428"/>
      <c r="P714" s="428"/>
      <c r="Q714" s="428"/>
      <c r="R714" s="428"/>
      <c r="S714" s="428"/>
      <c r="T714" s="428"/>
      <c r="U714" s="428"/>
      <c r="V714" s="428"/>
      <c r="W714" s="428"/>
      <c r="X714" s="428"/>
      <c r="Y714" s="428"/>
      <c r="Z714" s="428"/>
    </row>
    <row r="715" spans="1:26" ht="15.75" customHeight="1" x14ac:dyDescent="0.2">
      <c r="A715" s="428"/>
      <c r="B715" s="428"/>
      <c r="C715" s="428"/>
      <c r="D715" s="428"/>
      <c r="E715" s="428"/>
      <c r="F715" s="428"/>
      <c r="G715" s="428"/>
      <c r="H715" s="428"/>
      <c r="I715" s="428"/>
      <c r="J715" s="428"/>
      <c r="K715" s="428"/>
      <c r="L715" s="428"/>
      <c r="M715" s="428"/>
      <c r="N715" s="428"/>
      <c r="O715" s="428"/>
      <c r="P715" s="428"/>
      <c r="Q715" s="428"/>
      <c r="R715" s="428"/>
      <c r="S715" s="428"/>
      <c r="T715" s="428"/>
      <c r="U715" s="428"/>
      <c r="V715" s="428"/>
      <c r="W715" s="428"/>
      <c r="X715" s="428"/>
      <c r="Y715" s="428"/>
      <c r="Z715" s="428"/>
    </row>
    <row r="716" spans="1:26" ht="15.75" customHeight="1" x14ac:dyDescent="0.2">
      <c r="A716" s="428"/>
      <c r="B716" s="428"/>
      <c r="C716" s="428"/>
      <c r="D716" s="428"/>
      <c r="E716" s="428"/>
      <c r="F716" s="428"/>
      <c r="G716" s="428"/>
      <c r="H716" s="428"/>
      <c r="I716" s="428"/>
      <c r="J716" s="428"/>
      <c r="K716" s="428"/>
      <c r="L716" s="428"/>
      <c r="M716" s="428"/>
      <c r="N716" s="428"/>
      <c r="O716" s="428"/>
      <c r="P716" s="428"/>
      <c r="Q716" s="428"/>
      <c r="R716" s="428"/>
      <c r="S716" s="428"/>
      <c r="T716" s="428"/>
      <c r="U716" s="428"/>
      <c r="V716" s="428"/>
      <c r="W716" s="428"/>
      <c r="X716" s="428"/>
      <c r="Y716" s="428"/>
      <c r="Z716" s="428"/>
    </row>
    <row r="717" spans="1:26" ht="15.75" customHeight="1" x14ac:dyDescent="0.2">
      <c r="A717" s="428"/>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row>
    <row r="718" spans="1:26" ht="15.75" customHeight="1" x14ac:dyDescent="0.2">
      <c r="A718" s="428"/>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row>
    <row r="719" spans="1:26" ht="15.75" customHeight="1" x14ac:dyDescent="0.2">
      <c r="A719" s="428"/>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row>
    <row r="720" spans="1:26" ht="15.75" customHeight="1" x14ac:dyDescent="0.2">
      <c r="A720" s="428"/>
      <c r="B720" s="428"/>
      <c r="C720" s="428"/>
      <c r="D720" s="428"/>
      <c r="E720" s="428"/>
      <c r="F720" s="428"/>
      <c r="G720" s="428"/>
      <c r="H720" s="428"/>
      <c r="I720" s="428"/>
      <c r="J720" s="428"/>
      <c r="K720" s="428"/>
      <c r="L720" s="428"/>
      <c r="M720" s="428"/>
      <c r="N720" s="428"/>
      <c r="O720" s="428"/>
      <c r="P720" s="428"/>
      <c r="Q720" s="428"/>
      <c r="R720" s="428"/>
      <c r="S720" s="428"/>
      <c r="T720" s="428"/>
      <c r="U720" s="428"/>
      <c r="V720" s="428"/>
      <c r="W720" s="428"/>
      <c r="X720" s="428"/>
      <c r="Y720" s="428"/>
      <c r="Z720" s="428"/>
    </row>
    <row r="721" spans="1:26" ht="15.75" customHeight="1" x14ac:dyDescent="0.2">
      <c r="A721" s="428"/>
      <c r="B721" s="428"/>
      <c r="C721" s="428"/>
      <c r="D721" s="428"/>
      <c r="E721" s="428"/>
      <c r="F721" s="428"/>
      <c r="G721" s="428"/>
      <c r="H721" s="428"/>
      <c r="I721" s="428"/>
      <c r="J721" s="428"/>
      <c r="K721" s="428"/>
      <c r="L721" s="428"/>
      <c r="M721" s="428"/>
      <c r="N721" s="428"/>
      <c r="O721" s="428"/>
      <c r="P721" s="428"/>
      <c r="Q721" s="428"/>
      <c r="R721" s="428"/>
      <c r="S721" s="428"/>
      <c r="T721" s="428"/>
      <c r="U721" s="428"/>
      <c r="V721" s="428"/>
      <c r="W721" s="428"/>
      <c r="X721" s="428"/>
      <c r="Y721" s="428"/>
      <c r="Z721" s="428"/>
    </row>
    <row r="722" spans="1:26" ht="15.75" customHeight="1" x14ac:dyDescent="0.2">
      <c r="A722" s="428"/>
      <c r="B722" s="428"/>
      <c r="C722" s="428"/>
      <c r="D722" s="428"/>
      <c r="E722" s="428"/>
      <c r="F722" s="428"/>
      <c r="G722" s="428"/>
      <c r="H722" s="428"/>
      <c r="I722" s="428"/>
      <c r="J722" s="428"/>
      <c r="K722" s="428"/>
      <c r="L722" s="428"/>
      <c r="M722" s="428"/>
      <c r="N722" s="428"/>
      <c r="O722" s="428"/>
      <c r="P722" s="428"/>
      <c r="Q722" s="428"/>
      <c r="R722" s="428"/>
      <c r="S722" s="428"/>
      <c r="T722" s="428"/>
      <c r="U722" s="428"/>
      <c r="V722" s="428"/>
      <c r="W722" s="428"/>
      <c r="X722" s="428"/>
      <c r="Y722" s="428"/>
      <c r="Z722" s="428"/>
    </row>
    <row r="723" spans="1:26" ht="15.75" customHeight="1" x14ac:dyDescent="0.2">
      <c r="A723" s="428"/>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row>
    <row r="724" spans="1:26" ht="15.75" customHeight="1" x14ac:dyDescent="0.2">
      <c r="A724" s="428"/>
      <c r="B724" s="428"/>
      <c r="C724" s="428"/>
      <c r="D724" s="428"/>
      <c r="E724" s="428"/>
      <c r="F724" s="428"/>
      <c r="G724" s="428"/>
      <c r="H724" s="428"/>
      <c r="I724" s="428"/>
      <c r="J724" s="428"/>
      <c r="K724" s="428"/>
      <c r="L724" s="428"/>
      <c r="M724" s="428"/>
      <c r="N724" s="428"/>
      <c r="O724" s="428"/>
      <c r="P724" s="428"/>
      <c r="Q724" s="428"/>
      <c r="R724" s="428"/>
      <c r="S724" s="428"/>
      <c r="T724" s="428"/>
      <c r="U724" s="428"/>
      <c r="V724" s="428"/>
      <c r="W724" s="428"/>
      <c r="X724" s="428"/>
      <c r="Y724" s="428"/>
      <c r="Z724" s="428"/>
    </row>
    <row r="725" spans="1:26" ht="15.75" customHeight="1" x14ac:dyDescent="0.2">
      <c r="A725" s="428"/>
      <c r="B725" s="428"/>
      <c r="C725" s="428"/>
      <c r="D725" s="428"/>
      <c r="E725" s="428"/>
      <c r="F725" s="428"/>
      <c r="G725" s="428"/>
      <c r="H725" s="428"/>
      <c r="I725" s="428"/>
      <c r="J725" s="428"/>
      <c r="K725" s="428"/>
      <c r="L725" s="428"/>
      <c r="M725" s="428"/>
      <c r="N725" s="428"/>
      <c r="O725" s="428"/>
      <c r="P725" s="428"/>
      <c r="Q725" s="428"/>
      <c r="R725" s="428"/>
      <c r="S725" s="428"/>
      <c r="T725" s="428"/>
      <c r="U725" s="428"/>
      <c r="V725" s="428"/>
      <c r="W725" s="428"/>
      <c r="X725" s="428"/>
      <c r="Y725" s="428"/>
      <c r="Z725" s="428"/>
    </row>
    <row r="726" spans="1:26" ht="15.75" customHeight="1" x14ac:dyDescent="0.2">
      <c r="A726" s="428"/>
      <c r="B726" s="428"/>
      <c r="C726" s="428"/>
      <c r="D726" s="428"/>
      <c r="E726" s="428"/>
      <c r="F726" s="428"/>
      <c r="G726" s="428"/>
      <c r="H726" s="428"/>
      <c r="I726" s="428"/>
      <c r="J726" s="428"/>
      <c r="K726" s="428"/>
      <c r="L726" s="428"/>
      <c r="M726" s="428"/>
      <c r="N726" s="428"/>
      <c r="O726" s="428"/>
      <c r="P726" s="428"/>
      <c r="Q726" s="428"/>
      <c r="R726" s="428"/>
      <c r="S726" s="428"/>
      <c r="T726" s="428"/>
      <c r="U726" s="428"/>
      <c r="V726" s="428"/>
      <c r="W726" s="428"/>
      <c r="X726" s="428"/>
      <c r="Y726" s="428"/>
      <c r="Z726" s="428"/>
    </row>
    <row r="727" spans="1:26" ht="15.75" customHeight="1" x14ac:dyDescent="0.2">
      <c r="A727" s="428"/>
      <c r="B727" s="428"/>
      <c r="C727" s="428"/>
      <c r="D727" s="428"/>
      <c r="E727" s="428"/>
      <c r="F727" s="428"/>
      <c r="G727" s="428"/>
      <c r="H727" s="428"/>
      <c r="I727" s="428"/>
      <c r="J727" s="428"/>
      <c r="K727" s="428"/>
      <c r="L727" s="428"/>
      <c r="M727" s="428"/>
      <c r="N727" s="428"/>
      <c r="O727" s="428"/>
      <c r="P727" s="428"/>
      <c r="Q727" s="428"/>
      <c r="R727" s="428"/>
      <c r="S727" s="428"/>
      <c r="T727" s="428"/>
      <c r="U727" s="428"/>
      <c r="V727" s="428"/>
      <c r="W727" s="428"/>
      <c r="X727" s="428"/>
      <c r="Y727" s="428"/>
      <c r="Z727" s="428"/>
    </row>
    <row r="728" spans="1:26" ht="15.75" customHeight="1" x14ac:dyDescent="0.2">
      <c r="A728" s="428"/>
      <c r="B728" s="428"/>
      <c r="C728" s="428"/>
      <c r="D728" s="428"/>
      <c r="E728" s="428"/>
      <c r="F728" s="428"/>
      <c r="G728" s="428"/>
      <c r="H728" s="428"/>
      <c r="I728" s="428"/>
      <c r="J728" s="428"/>
      <c r="K728" s="428"/>
      <c r="L728" s="428"/>
      <c r="M728" s="428"/>
      <c r="N728" s="428"/>
      <c r="O728" s="428"/>
      <c r="P728" s="428"/>
      <c r="Q728" s="428"/>
      <c r="R728" s="428"/>
      <c r="S728" s="428"/>
      <c r="T728" s="428"/>
      <c r="U728" s="428"/>
      <c r="V728" s="428"/>
      <c r="W728" s="428"/>
      <c r="X728" s="428"/>
      <c r="Y728" s="428"/>
      <c r="Z728" s="428"/>
    </row>
    <row r="729" spans="1:26" ht="15.75" customHeight="1" x14ac:dyDescent="0.2">
      <c r="A729" s="428"/>
      <c r="B729" s="428"/>
      <c r="C729" s="428"/>
      <c r="D729" s="428"/>
      <c r="E729" s="428"/>
      <c r="F729" s="428"/>
      <c r="G729" s="428"/>
      <c r="H729" s="428"/>
      <c r="I729" s="428"/>
      <c r="J729" s="428"/>
      <c r="K729" s="428"/>
      <c r="L729" s="428"/>
      <c r="M729" s="428"/>
      <c r="N729" s="428"/>
      <c r="O729" s="428"/>
      <c r="P729" s="428"/>
      <c r="Q729" s="428"/>
      <c r="R729" s="428"/>
      <c r="S729" s="428"/>
      <c r="T729" s="428"/>
      <c r="U729" s="428"/>
      <c r="V729" s="428"/>
      <c r="W729" s="428"/>
      <c r="X729" s="428"/>
      <c r="Y729" s="428"/>
      <c r="Z729" s="428"/>
    </row>
    <row r="730" spans="1:26" ht="15.75" customHeight="1" x14ac:dyDescent="0.2">
      <c r="A730" s="428"/>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row>
    <row r="731" spans="1:26" ht="15.75" customHeight="1" x14ac:dyDescent="0.2">
      <c r="A731" s="428"/>
      <c r="B731" s="428"/>
      <c r="C731" s="428"/>
      <c r="D731" s="428"/>
      <c r="E731" s="428"/>
      <c r="F731" s="428"/>
      <c r="G731" s="428"/>
      <c r="H731" s="428"/>
      <c r="I731" s="428"/>
      <c r="J731" s="428"/>
      <c r="K731" s="428"/>
      <c r="L731" s="428"/>
      <c r="M731" s="428"/>
      <c r="N731" s="428"/>
      <c r="O731" s="428"/>
      <c r="P731" s="428"/>
      <c r="Q731" s="428"/>
      <c r="R731" s="428"/>
      <c r="S731" s="428"/>
      <c r="T731" s="428"/>
      <c r="U731" s="428"/>
      <c r="V731" s="428"/>
      <c r="W731" s="428"/>
      <c r="X731" s="428"/>
      <c r="Y731" s="428"/>
      <c r="Z731" s="428"/>
    </row>
    <row r="732" spans="1:26" ht="15.75" customHeight="1" x14ac:dyDescent="0.2">
      <c r="A732" s="428"/>
      <c r="B732" s="428"/>
      <c r="C732" s="428"/>
      <c r="D732" s="428"/>
      <c r="E732" s="428"/>
      <c r="F732" s="428"/>
      <c r="G732" s="428"/>
      <c r="H732" s="428"/>
      <c r="I732" s="428"/>
      <c r="J732" s="428"/>
      <c r="K732" s="428"/>
      <c r="L732" s="428"/>
      <c r="M732" s="428"/>
      <c r="N732" s="428"/>
      <c r="O732" s="428"/>
      <c r="P732" s="428"/>
      <c r="Q732" s="428"/>
      <c r="R732" s="428"/>
      <c r="S732" s="428"/>
      <c r="T732" s="428"/>
      <c r="U732" s="428"/>
      <c r="V732" s="428"/>
      <c r="W732" s="428"/>
      <c r="X732" s="428"/>
      <c r="Y732" s="428"/>
      <c r="Z732" s="428"/>
    </row>
    <row r="733" spans="1:26" ht="15.75" customHeight="1" x14ac:dyDescent="0.2">
      <c r="A733" s="428"/>
      <c r="B733" s="428"/>
      <c r="C733" s="428"/>
      <c r="D733" s="428"/>
      <c r="E733" s="428"/>
      <c r="F733" s="428"/>
      <c r="G733" s="428"/>
      <c r="H733" s="428"/>
      <c r="I733" s="428"/>
      <c r="J733" s="428"/>
      <c r="K733" s="428"/>
      <c r="L733" s="428"/>
      <c r="M733" s="428"/>
      <c r="N733" s="428"/>
      <c r="O733" s="428"/>
      <c r="P733" s="428"/>
      <c r="Q733" s="428"/>
      <c r="R733" s="428"/>
      <c r="S733" s="428"/>
      <c r="T733" s="428"/>
      <c r="U733" s="428"/>
      <c r="V733" s="428"/>
      <c r="W733" s="428"/>
      <c r="X733" s="428"/>
      <c r="Y733" s="428"/>
      <c r="Z733" s="428"/>
    </row>
    <row r="734" spans="1:26" ht="15.75" customHeight="1" x14ac:dyDescent="0.2">
      <c r="A734" s="428"/>
      <c r="B734" s="428"/>
      <c r="C734" s="428"/>
      <c r="D734" s="428"/>
      <c r="E734" s="428"/>
      <c r="F734" s="428"/>
      <c r="G734" s="428"/>
      <c r="H734" s="428"/>
      <c r="I734" s="428"/>
      <c r="J734" s="428"/>
      <c r="K734" s="428"/>
      <c r="L734" s="428"/>
      <c r="M734" s="428"/>
      <c r="N734" s="428"/>
      <c r="O734" s="428"/>
      <c r="P734" s="428"/>
      <c r="Q734" s="428"/>
      <c r="R734" s="428"/>
      <c r="S734" s="428"/>
      <c r="T734" s="428"/>
      <c r="U734" s="428"/>
      <c r="V734" s="428"/>
      <c r="W734" s="428"/>
      <c r="X734" s="428"/>
      <c r="Y734" s="428"/>
      <c r="Z734" s="428"/>
    </row>
    <row r="735" spans="1:26" ht="15.75" customHeight="1" x14ac:dyDescent="0.2">
      <c r="A735" s="428"/>
      <c r="B735" s="428"/>
      <c r="C735" s="428"/>
      <c r="D735" s="428"/>
      <c r="E735" s="428"/>
      <c r="F735" s="428"/>
      <c r="G735" s="428"/>
      <c r="H735" s="428"/>
      <c r="I735" s="428"/>
      <c r="J735" s="428"/>
      <c r="K735" s="428"/>
      <c r="L735" s="428"/>
      <c r="M735" s="428"/>
      <c r="N735" s="428"/>
      <c r="O735" s="428"/>
      <c r="P735" s="428"/>
      <c r="Q735" s="428"/>
      <c r="R735" s="428"/>
      <c r="S735" s="428"/>
      <c r="T735" s="428"/>
      <c r="U735" s="428"/>
      <c r="V735" s="428"/>
      <c r="W735" s="428"/>
      <c r="X735" s="428"/>
      <c r="Y735" s="428"/>
      <c r="Z735" s="428"/>
    </row>
    <row r="736" spans="1:26" ht="15.75" customHeight="1" x14ac:dyDescent="0.2">
      <c r="A736" s="428"/>
      <c r="B736" s="428"/>
      <c r="C736" s="428"/>
      <c r="D736" s="428"/>
      <c r="E736" s="428"/>
      <c r="F736" s="428"/>
      <c r="G736" s="428"/>
      <c r="H736" s="428"/>
      <c r="I736" s="428"/>
      <c r="J736" s="428"/>
      <c r="K736" s="428"/>
      <c r="L736" s="428"/>
      <c r="M736" s="428"/>
      <c r="N736" s="428"/>
      <c r="O736" s="428"/>
      <c r="P736" s="428"/>
      <c r="Q736" s="428"/>
      <c r="R736" s="428"/>
      <c r="S736" s="428"/>
      <c r="T736" s="428"/>
      <c r="U736" s="428"/>
      <c r="V736" s="428"/>
      <c r="W736" s="428"/>
      <c r="X736" s="428"/>
      <c r="Y736" s="428"/>
      <c r="Z736" s="428"/>
    </row>
    <row r="737" spans="1:26" ht="15.75" customHeight="1" x14ac:dyDescent="0.2">
      <c r="A737" s="428"/>
      <c r="B737" s="428"/>
      <c r="C737" s="428"/>
      <c r="D737" s="428"/>
      <c r="E737" s="428"/>
      <c r="F737" s="428"/>
      <c r="G737" s="428"/>
      <c r="H737" s="428"/>
      <c r="I737" s="428"/>
      <c r="J737" s="428"/>
      <c r="K737" s="428"/>
      <c r="L737" s="428"/>
      <c r="M737" s="428"/>
      <c r="N737" s="428"/>
      <c r="O737" s="428"/>
      <c r="P737" s="428"/>
      <c r="Q737" s="428"/>
      <c r="R737" s="428"/>
      <c r="S737" s="428"/>
      <c r="T737" s="428"/>
      <c r="U737" s="428"/>
      <c r="V737" s="428"/>
      <c r="W737" s="428"/>
      <c r="X737" s="428"/>
      <c r="Y737" s="428"/>
      <c r="Z737" s="428"/>
    </row>
    <row r="738" spans="1:26" ht="15.75" customHeight="1" x14ac:dyDescent="0.2">
      <c r="A738" s="428"/>
      <c r="B738" s="428"/>
      <c r="C738" s="428"/>
      <c r="D738" s="428"/>
      <c r="E738" s="428"/>
      <c r="F738" s="428"/>
      <c r="G738" s="428"/>
      <c r="H738" s="428"/>
      <c r="I738" s="428"/>
      <c r="J738" s="428"/>
      <c r="K738" s="428"/>
      <c r="L738" s="428"/>
      <c r="M738" s="428"/>
      <c r="N738" s="428"/>
      <c r="O738" s="428"/>
      <c r="P738" s="428"/>
      <c r="Q738" s="428"/>
      <c r="R738" s="428"/>
      <c r="S738" s="428"/>
      <c r="T738" s="428"/>
      <c r="U738" s="428"/>
      <c r="V738" s="428"/>
      <c r="W738" s="428"/>
      <c r="X738" s="428"/>
      <c r="Y738" s="428"/>
      <c r="Z738" s="428"/>
    </row>
    <row r="739" spans="1:26" ht="15.75" customHeight="1" x14ac:dyDescent="0.2">
      <c r="A739" s="428"/>
      <c r="B739" s="428"/>
      <c r="C739" s="428"/>
      <c r="D739" s="428"/>
      <c r="E739" s="428"/>
      <c r="F739" s="428"/>
      <c r="G739" s="428"/>
      <c r="H739" s="428"/>
      <c r="I739" s="428"/>
      <c r="J739" s="428"/>
      <c r="K739" s="428"/>
      <c r="L739" s="428"/>
      <c r="M739" s="428"/>
      <c r="N739" s="428"/>
      <c r="O739" s="428"/>
      <c r="P739" s="428"/>
      <c r="Q739" s="428"/>
      <c r="R739" s="428"/>
      <c r="S739" s="428"/>
      <c r="T739" s="428"/>
      <c r="U739" s="428"/>
      <c r="V739" s="428"/>
      <c r="W739" s="428"/>
      <c r="X739" s="428"/>
      <c r="Y739" s="428"/>
      <c r="Z739" s="428"/>
    </row>
    <row r="740" spans="1:26" ht="15.75" customHeight="1" x14ac:dyDescent="0.2">
      <c r="A740" s="428"/>
      <c r="B740" s="428"/>
      <c r="C740" s="428"/>
      <c r="D740" s="428"/>
      <c r="E740" s="428"/>
      <c r="F740" s="428"/>
      <c r="G740" s="428"/>
      <c r="H740" s="428"/>
      <c r="I740" s="428"/>
      <c r="J740" s="428"/>
      <c r="K740" s="428"/>
      <c r="L740" s="428"/>
      <c r="M740" s="428"/>
      <c r="N740" s="428"/>
      <c r="O740" s="428"/>
      <c r="P740" s="428"/>
      <c r="Q740" s="428"/>
      <c r="R740" s="428"/>
      <c r="S740" s="428"/>
      <c r="T740" s="428"/>
      <c r="U740" s="428"/>
      <c r="V740" s="428"/>
      <c r="W740" s="428"/>
      <c r="X740" s="428"/>
      <c r="Y740" s="428"/>
      <c r="Z740" s="428"/>
    </row>
    <row r="741" spans="1:26" ht="15.75" customHeight="1" x14ac:dyDescent="0.2">
      <c r="A741" s="428"/>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row>
    <row r="742" spans="1:26" ht="15.75" customHeight="1" x14ac:dyDescent="0.2">
      <c r="A742" s="428"/>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row>
    <row r="743" spans="1:26" ht="15.75" customHeight="1" x14ac:dyDescent="0.2">
      <c r="A743" s="428"/>
      <c r="B743" s="428"/>
      <c r="C743" s="428"/>
      <c r="D743" s="428"/>
      <c r="E743" s="428"/>
      <c r="F743" s="428"/>
      <c r="G743" s="428"/>
      <c r="H743" s="428"/>
      <c r="I743" s="428"/>
      <c r="J743" s="428"/>
      <c r="K743" s="428"/>
      <c r="L743" s="428"/>
      <c r="M743" s="428"/>
      <c r="N743" s="428"/>
      <c r="O743" s="428"/>
      <c r="P743" s="428"/>
      <c r="Q743" s="428"/>
      <c r="R743" s="428"/>
      <c r="S743" s="428"/>
      <c r="T743" s="428"/>
      <c r="U743" s="428"/>
      <c r="V743" s="428"/>
      <c r="W743" s="428"/>
      <c r="X743" s="428"/>
      <c r="Y743" s="428"/>
      <c r="Z743" s="428"/>
    </row>
    <row r="744" spans="1:26" ht="15.75" customHeight="1" x14ac:dyDescent="0.2">
      <c r="A744" s="428"/>
      <c r="B744" s="428"/>
      <c r="C744" s="428"/>
      <c r="D744" s="428"/>
      <c r="E744" s="428"/>
      <c r="F744" s="428"/>
      <c r="G744" s="428"/>
      <c r="H744" s="428"/>
      <c r="I744" s="428"/>
      <c r="J744" s="428"/>
      <c r="K744" s="428"/>
      <c r="L744" s="428"/>
      <c r="M744" s="428"/>
      <c r="N744" s="428"/>
      <c r="O744" s="428"/>
      <c r="P744" s="428"/>
      <c r="Q744" s="428"/>
      <c r="R744" s="428"/>
      <c r="S744" s="428"/>
      <c r="T744" s="428"/>
      <c r="U744" s="428"/>
      <c r="V744" s="428"/>
      <c r="W744" s="428"/>
      <c r="X744" s="428"/>
      <c r="Y744" s="428"/>
      <c r="Z744" s="428"/>
    </row>
    <row r="745" spans="1:26" ht="15.75" customHeight="1" x14ac:dyDescent="0.2">
      <c r="A745" s="428"/>
      <c r="B745" s="428"/>
      <c r="C745" s="428"/>
      <c r="D745" s="428"/>
      <c r="E745" s="428"/>
      <c r="F745" s="428"/>
      <c r="G745" s="428"/>
      <c r="H745" s="428"/>
      <c r="I745" s="428"/>
      <c r="J745" s="428"/>
      <c r="K745" s="428"/>
      <c r="L745" s="428"/>
      <c r="M745" s="428"/>
      <c r="N745" s="428"/>
      <c r="O745" s="428"/>
      <c r="P745" s="428"/>
      <c r="Q745" s="428"/>
      <c r="R745" s="428"/>
      <c r="S745" s="428"/>
      <c r="T745" s="428"/>
      <c r="U745" s="428"/>
      <c r="V745" s="428"/>
      <c r="W745" s="428"/>
      <c r="X745" s="428"/>
      <c r="Y745" s="428"/>
      <c r="Z745" s="428"/>
    </row>
    <row r="746" spans="1:26" ht="15.75" customHeight="1" x14ac:dyDescent="0.2">
      <c r="A746" s="428"/>
      <c r="B746" s="428"/>
      <c r="C746" s="428"/>
      <c r="D746" s="428"/>
      <c r="E746" s="428"/>
      <c r="F746" s="428"/>
      <c r="G746" s="428"/>
      <c r="H746" s="428"/>
      <c r="I746" s="428"/>
      <c r="J746" s="428"/>
      <c r="K746" s="428"/>
      <c r="L746" s="428"/>
      <c r="M746" s="428"/>
      <c r="N746" s="428"/>
      <c r="O746" s="428"/>
      <c r="P746" s="428"/>
      <c r="Q746" s="428"/>
      <c r="R746" s="428"/>
      <c r="S746" s="428"/>
      <c r="T746" s="428"/>
      <c r="U746" s="428"/>
      <c r="V746" s="428"/>
      <c r="W746" s="428"/>
      <c r="X746" s="428"/>
      <c r="Y746" s="428"/>
      <c r="Z746" s="428"/>
    </row>
    <row r="747" spans="1:26" ht="15.75" customHeight="1" x14ac:dyDescent="0.2">
      <c r="A747" s="428"/>
      <c r="B747" s="428"/>
      <c r="C747" s="428"/>
      <c r="D747" s="428"/>
      <c r="E747" s="428"/>
      <c r="F747" s="428"/>
      <c r="G747" s="428"/>
      <c r="H747" s="428"/>
      <c r="I747" s="428"/>
      <c r="J747" s="428"/>
      <c r="K747" s="428"/>
      <c r="L747" s="428"/>
      <c r="M747" s="428"/>
      <c r="N747" s="428"/>
      <c r="O747" s="428"/>
      <c r="P747" s="428"/>
      <c r="Q747" s="428"/>
      <c r="R747" s="428"/>
      <c r="S747" s="428"/>
      <c r="T747" s="428"/>
      <c r="U747" s="428"/>
      <c r="V747" s="428"/>
      <c r="W747" s="428"/>
      <c r="X747" s="428"/>
      <c r="Y747" s="428"/>
      <c r="Z747" s="428"/>
    </row>
    <row r="748" spans="1:26" ht="15.75" customHeight="1" x14ac:dyDescent="0.2">
      <c r="A748" s="428"/>
      <c r="B748" s="428"/>
      <c r="C748" s="428"/>
      <c r="D748" s="428"/>
      <c r="E748" s="428"/>
      <c r="F748" s="428"/>
      <c r="G748" s="428"/>
      <c r="H748" s="428"/>
      <c r="I748" s="428"/>
      <c r="J748" s="428"/>
      <c r="K748" s="428"/>
      <c r="L748" s="428"/>
      <c r="M748" s="428"/>
      <c r="N748" s="428"/>
      <c r="O748" s="428"/>
      <c r="P748" s="428"/>
      <c r="Q748" s="428"/>
      <c r="R748" s="428"/>
      <c r="S748" s="428"/>
      <c r="T748" s="428"/>
      <c r="U748" s="428"/>
      <c r="V748" s="428"/>
      <c r="W748" s="428"/>
      <c r="X748" s="428"/>
      <c r="Y748" s="428"/>
      <c r="Z748" s="428"/>
    </row>
    <row r="749" spans="1:26" ht="15.75" customHeight="1" x14ac:dyDescent="0.2">
      <c r="A749" s="428"/>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row>
    <row r="750" spans="1:26" ht="15.75" customHeight="1" x14ac:dyDescent="0.2">
      <c r="A750" s="428"/>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row>
    <row r="751" spans="1:26" ht="15.75" customHeight="1" x14ac:dyDescent="0.2">
      <c r="A751" s="428"/>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row>
    <row r="752" spans="1:26" ht="15.75" customHeight="1" x14ac:dyDescent="0.2">
      <c r="A752" s="428"/>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row>
    <row r="753" spans="1:26" ht="15.75" customHeight="1" x14ac:dyDescent="0.2">
      <c r="A753" s="428"/>
      <c r="B753" s="428"/>
      <c r="C753" s="428"/>
      <c r="D753" s="428"/>
      <c r="E753" s="428"/>
      <c r="F753" s="428"/>
      <c r="G753" s="428"/>
      <c r="H753" s="428"/>
      <c r="I753" s="428"/>
      <c r="J753" s="428"/>
      <c r="K753" s="428"/>
      <c r="L753" s="428"/>
      <c r="M753" s="428"/>
      <c r="N753" s="428"/>
      <c r="O753" s="428"/>
      <c r="P753" s="428"/>
      <c r="Q753" s="428"/>
      <c r="R753" s="428"/>
      <c r="S753" s="428"/>
      <c r="T753" s="428"/>
      <c r="U753" s="428"/>
      <c r="V753" s="428"/>
      <c r="W753" s="428"/>
      <c r="X753" s="428"/>
      <c r="Y753" s="428"/>
      <c r="Z753" s="428"/>
    </row>
    <row r="754" spans="1:26" ht="15.75" customHeight="1" x14ac:dyDescent="0.2">
      <c r="A754" s="428"/>
      <c r="B754" s="428"/>
      <c r="C754" s="428"/>
      <c r="D754" s="428"/>
      <c r="E754" s="428"/>
      <c r="F754" s="428"/>
      <c r="G754" s="428"/>
      <c r="H754" s="428"/>
      <c r="I754" s="428"/>
      <c r="J754" s="428"/>
      <c r="K754" s="428"/>
      <c r="L754" s="428"/>
      <c r="M754" s="428"/>
      <c r="N754" s="428"/>
      <c r="O754" s="428"/>
      <c r="P754" s="428"/>
      <c r="Q754" s="428"/>
      <c r="R754" s="428"/>
      <c r="S754" s="428"/>
      <c r="T754" s="428"/>
      <c r="U754" s="428"/>
      <c r="V754" s="428"/>
      <c r="W754" s="428"/>
      <c r="X754" s="428"/>
      <c r="Y754" s="428"/>
      <c r="Z754" s="428"/>
    </row>
    <row r="755" spans="1:26" ht="15.75" customHeight="1" x14ac:dyDescent="0.2">
      <c r="A755" s="428"/>
      <c r="B755" s="428"/>
      <c r="C755" s="428"/>
      <c r="D755" s="428"/>
      <c r="E755" s="428"/>
      <c r="F755" s="428"/>
      <c r="G755" s="428"/>
      <c r="H755" s="428"/>
      <c r="I755" s="428"/>
      <c r="J755" s="428"/>
      <c r="K755" s="428"/>
      <c r="L755" s="428"/>
      <c r="M755" s="428"/>
      <c r="N755" s="428"/>
      <c r="O755" s="428"/>
      <c r="P755" s="428"/>
      <c r="Q755" s="428"/>
      <c r="R755" s="428"/>
      <c r="S755" s="428"/>
      <c r="T755" s="428"/>
      <c r="U755" s="428"/>
      <c r="V755" s="428"/>
      <c r="W755" s="428"/>
      <c r="X755" s="428"/>
      <c r="Y755" s="428"/>
      <c r="Z755" s="428"/>
    </row>
    <row r="756" spans="1:26" ht="15.75" customHeight="1" x14ac:dyDescent="0.2">
      <c r="A756" s="428"/>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row>
    <row r="757" spans="1:26" ht="15.75" customHeight="1" x14ac:dyDescent="0.2">
      <c r="A757" s="428"/>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row>
    <row r="758" spans="1:26" ht="15.75" customHeight="1" x14ac:dyDescent="0.2">
      <c r="A758" s="428"/>
      <c r="B758" s="428"/>
      <c r="C758" s="428"/>
      <c r="D758" s="428"/>
      <c r="E758" s="428"/>
      <c r="F758" s="428"/>
      <c r="G758" s="428"/>
      <c r="H758" s="428"/>
      <c r="I758" s="428"/>
      <c r="J758" s="428"/>
      <c r="K758" s="428"/>
      <c r="L758" s="428"/>
      <c r="M758" s="428"/>
      <c r="N758" s="428"/>
      <c r="O758" s="428"/>
      <c r="P758" s="428"/>
      <c r="Q758" s="428"/>
      <c r="R758" s="428"/>
      <c r="S758" s="428"/>
      <c r="T758" s="428"/>
      <c r="U758" s="428"/>
      <c r="V758" s="428"/>
      <c r="W758" s="428"/>
      <c r="X758" s="428"/>
      <c r="Y758" s="428"/>
      <c r="Z758" s="428"/>
    </row>
    <row r="759" spans="1:26" ht="15.75" customHeight="1" x14ac:dyDescent="0.2">
      <c r="A759" s="428"/>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row>
    <row r="760" spans="1:26" ht="15.75" customHeight="1" x14ac:dyDescent="0.2">
      <c r="A760" s="428"/>
      <c r="B760" s="428"/>
      <c r="C760" s="428"/>
      <c r="D760" s="428"/>
      <c r="E760" s="428"/>
      <c r="F760" s="428"/>
      <c r="G760" s="428"/>
      <c r="H760" s="428"/>
      <c r="I760" s="428"/>
      <c r="J760" s="428"/>
      <c r="K760" s="428"/>
      <c r="L760" s="428"/>
      <c r="M760" s="428"/>
      <c r="N760" s="428"/>
      <c r="O760" s="428"/>
      <c r="P760" s="428"/>
      <c r="Q760" s="428"/>
      <c r="R760" s="428"/>
      <c r="S760" s="428"/>
      <c r="T760" s="428"/>
      <c r="U760" s="428"/>
      <c r="V760" s="428"/>
      <c r="W760" s="428"/>
      <c r="X760" s="428"/>
      <c r="Y760" s="428"/>
      <c r="Z760" s="428"/>
    </row>
    <row r="761" spans="1:26" ht="15.75" customHeight="1" x14ac:dyDescent="0.2">
      <c r="A761" s="428"/>
      <c r="B761" s="428"/>
      <c r="C761" s="428"/>
      <c r="D761" s="428"/>
      <c r="E761" s="428"/>
      <c r="F761" s="428"/>
      <c r="G761" s="428"/>
      <c r="H761" s="428"/>
      <c r="I761" s="428"/>
      <c r="J761" s="428"/>
      <c r="K761" s="428"/>
      <c r="L761" s="428"/>
      <c r="M761" s="428"/>
      <c r="N761" s="428"/>
      <c r="O761" s="428"/>
      <c r="P761" s="428"/>
      <c r="Q761" s="428"/>
      <c r="R761" s="428"/>
      <c r="S761" s="428"/>
      <c r="T761" s="428"/>
      <c r="U761" s="428"/>
      <c r="V761" s="428"/>
      <c r="W761" s="428"/>
      <c r="X761" s="428"/>
      <c r="Y761" s="428"/>
      <c r="Z761" s="428"/>
    </row>
    <row r="762" spans="1:26" ht="15.75" customHeight="1" x14ac:dyDescent="0.2">
      <c r="A762" s="428"/>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row>
    <row r="763" spans="1:26" ht="15.75" customHeight="1" x14ac:dyDescent="0.2">
      <c r="A763" s="428"/>
      <c r="B763" s="428"/>
      <c r="C763" s="428"/>
      <c r="D763" s="428"/>
      <c r="E763" s="428"/>
      <c r="F763" s="428"/>
      <c r="G763" s="428"/>
      <c r="H763" s="428"/>
      <c r="I763" s="428"/>
      <c r="J763" s="428"/>
      <c r="K763" s="428"/>
      <c r="L763" s="428"/>
      <c r="M763" s="428"/>
      <c r="N763" s="428"/>
      <c r="O763" s="428"/>
      <c r="P763" s="428"/>
      <c r="Q763" s="428"/>
      <c r="R763" s="428"/>
      <c r="S763" s="428"/>
      <c r="T763" s="428"/>
      <c r="U763" s="428"/>
      <c r="V763" s="428"/>
      <c r="W763" s="428"/>
      <c r="X763" s="428"/>
      <c r="Y763" s="428"/>
      <c r="Z763" s="428"/>
    </row>
    <row r="764" spans="1:26" ht="15.75" customHeight="1" x14ac:dyDescent="0.2">
      <c r="A764" s="428"/>
      <c r="B764" s="428"/>
      <c r="C764" s="428"/>
      <c r="D764" s="428"/>
      <c r="E764" s="428"/>
      <c r="F764" s="428"/>
      <c r="G764" s="428"/>
      <c r="H764" s="428"/>
      <c r="I764" s="428"/>
      <c r="J764" s="428"/>
      <c r="K764" s="428"/>
      <c r="L764" s="428"/>
      <c r="M764" s="428"/>
      <c r="N764" s="428"/>
      <c r="O764" s="428"/>
      <c r="P764" s="428"/>
      <c r="Q764" s="428"/>
      <c r="R764" s="428"/>
      <c r="S764" s="428"/>
      <c r="T764" s="428"/>
      <c r="U764" s="428"/>
      <c r="V764" s="428"/>
      <c r="W764" s="428"/>
      <c r="X764" s="428"/>
      <c r="Y764" s="428"/>
      <c r="Z764" s="428"/>
    </row>
    <row r="765" spans="1:26" ht="15.75" customHeight="1" x14ac:dyDescent="0.2">
      <c r="A765" s="428"/>
      <c r="B765" s="428"/>
      <c r="C765" s="428"/>
      <c r="D765" s="428"/>
      <c r="E765" s="428"/>
      <c r="F765" s="428"/>
      <c r="G765" s="428"/>
      <c r="H765" s="428"/>
      <c r="I765" s="428"/>
      <c r="J765" s="428"/>
      <c r="K765" s="428"/>
      <c r="L765" s="428"/>
      <c r="M765" s="428"/>
      <c r="N765" s="428"/>
      <c r="O765" s="428"/>
      <c r="P765" s="428"/>
      <c r="Q765" s="428"/>
      <c r="R765" s="428"/>
      <c r="S765" s="428"/>
      <c r="T765" s="428"/>
      <c r="U765" s="428"/>
      <c r="V765" s="428"/>
      <c r="W765" s="428"/>
      <c r="X765" s="428"/>
      <c r="Y765" s="428"/>
      <c r="Z765" s="428"/>
    </row>
    <row r="766" spans="1:26" ht="15.75" customHeight="1" x14ac:dyDescent="0.2">
      <c r="A766" s="428"/>
      <c r="B766" s="428"/>
      <c r="C766" s="428"/>
      <c r="D766" s="428"/>
      <c r="E766" s="428"/>
      <c r="F766" s="428"/>
      <c r="G766" s="428"/>
      <c r="H766" s="428"/>
      <c r="I766" s="428"/>
      <c r="J766" s="428"/>
      <c r="K766" s="428"/>
      <c r="L766" s="428"/>
      <c r="M766" s="428"/>
      <c r="N766" s="428"/>
      <c r="O766" s="428"/>
      <c r="P766" s="428"/>
      <c r="Q766" s="428"/>
      <c r="R766" s="428"/>
      <c r="S766" s="428"/>
      <c r="T766" s="428"/>
      <c r="U766" s="428"/>
      <c r="V766" s="428"/>
      <c r="W766" s="428"/>
      <c r="X766" s="428"/>
      <c r="Y766" s="428"/>
      <c r="Z766" s="428"/>
    </row>
    <row r="767" spans="1:26" ht="15.75" customHeight="1" x14ac:dyDescent="0.2">
      <c r="A767" s="428"/>
      <c r="B767" s="428"/>
      <c r="C767" s="428"/>
      <c r="D767" s="428"/>
      <c r="E767" s="428"/>
      <c r="F767" s="428"/>
      <c r="G767" s="428"/>
      <c r="H767" s="428"/>
      <c r="I767" s="428"/>
      <c r="J767" s="428"/>
      <c r="K767" s="428"/>
      <c r="L767" s="428"/>
      <c r="M767" s="428"/>
      <c r="N767" s="428"/>
      <c r="O767" s="428"/>
      <c r="P767" s="428"/>
      <c r="Q767" s="428"/>
      <c r="R767" s="428"/>
      <c r="S767" s="428"/>
      <c r="T767" s="428"/>
      <c r="U767" s="428"/>
      <c r="V767" s="428"/>
      <c r="W767" s="428"/>
      <c r="X767" s="428"/>
      <c r="Y767" s="428"/>
      <c r="Z767" s="428"/>
    </row>
    <row r="768" spans="1:26" ht="15.75" customHeight="1" x14ac:dyDescent="0.2">
      <c r="A768" s="428"/>
      <c r="B768" s="428"/>
      <c r="C768" s="428"/>
      <c r="D768" s="428"/>
      <c r="E768" s="428"/>
      <c r="F768" s="428"/>
      <c r="G768" s="428"/>
      <c r="H768" s="428"/>
      <c r="I768" s="428"/>
      <c r="J768" s="428"/>
      <c r="K768" s="428"/>
      <c r="L768" s="428"/>
      <c r="M768" s="428"/>
      <c r="N768" s="428"/>
      <c r="O768" s="428"/>
      <c r="P768" s="428"/>
      <c r="Q768" s="428"/>
      <c r="R768" s="428"/>
      <c r="S768" s="428"/>
      <c r="T768" s="428"/>
      <c r="U768" s="428"/>
      <c r="V768" s="428"/>
      <c r="W768" s="428"/>
      <c r="X768" s="428"/>
      <c r="Y768" s="428"/>
      <c r="Z768" s="428"/>
    </row>
    <row r="769" spans="1:26" ht="15.75" customHeight="1" x14ac:dyDescent="0.2">
      <c r="A769" s="428"/>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row>
    <row r="770" spans="1:26" ht="15.75" customHeight="1" x14ac:dyDescent="0.2">
      <c r="A770" s="428"/>
      <c r="B770" s="428"/>
      <c r="C770" s="428"/>
      <c r="D770" s="428"/>
      <c r="E770" s="428"/>
      <c r="F770" s="428"/>
      <c r="G770" s="428"/>
      <c r="H770" s="428"/>
      <c r="I770" s="428"/>
      <c r="J770" s="428"/>
      <c r="K770" s="428"/>
      <c r="L770" s="428"/>
      <c r="M770" s="428"/>
      <c r="N770" s="428"/>
      <c r="O770" s="428"/>
      <c r="P770" s="428"/>
      <c r="Q770" s="428"/>
      <c r="R770" s="428"/>
      <c r="S770" s="428"/>
      <c r="T770" s="428"/>
      <c r="U770" s="428"/>
      <c r="V770" s="428"/>
      <c r="W770" s="428"/>
      <c r="X770" s="428"/>
      <c r="Y770" s="428"/>
      <c r="Z770" s="428"/>
    </row>
    <row r="771" spans="1:26" ht="15.75" customHeight="1" x14ac:dyDescent="0.2">
      <c r="A771" s="428"/>
      <c r="B771" s="428"/>
      <c r="C771" s="428"/>
      <c r="D771" s="428"/>
      <c r="E771" s="428"/>
      <c r="F771" s="428"/>
      <c r="G771" s="428"/>
      <c r="H771" s="428"/>
      <c r="I771" s="428"/>
      <c r="J771" s="428"/>
      <c r="K771" s="428"/>
      <c r="L771" s="428"/>
      <c r="M771" s="428"/>
      <c r="N771" s="428"/>
      <c r="O771" s="428"/>
      <c r="P771" s="428"/>
      <c r="Q771" s="428"/>
      <c r="R771" s="428"/>
      <c r="S771" s="428"/>
      <c r="T771" s="428"/>
      <c r="U771" s="428"/>
      <c r="V771" s="428"/>
      <c r="W771" s="428"/>
      <c r="X771" s="428"/>
      <c r="Y771" s="428"/>
      <c r="Z771" s="428"/>
    </row>
    <row r="772" spans="1:26" ht="15.75" customHeight="1" x14ac:dyDescent="0.2">
      <c r="A772" s="428"/>
      <c r="B772" s="428"/>
      <c r="C772" s="428"/>
      <c r="D772" s="428"/>
      <c r="E772" s="428"/>
      <c r="F772" s="428"/>
      <c r="G772" s="428"/>
      <c r="H772" s="428"/>
      <c r="I772" s="428"/>
      <c r="J772" s="428"/>
      <c r="K772" s="428"/>
      <c r="L772" s="428"/>
      <c r="M772" s="428"/>
      <c r="N772" s="428"/>
      <c r="O772" s="428"/>
      <c r="P772" s="428"/>
      <c r="Q772" s="428"/>
      <c r="R772" s="428"/>
      <c r="S772" s="428"/>
      <c r="T772" s="428"/>
      <c r="U772" s="428"/>
      <c r="V772" s="428"/>
      <c r="W772" s="428"/>
      <c r="X772" s="428"/>
      <c r="Y772" s="428"/>
      <c r="Z772" s="428"/>
    </row>
    <row r="773" spans="1:26" ht="15.75" customHeight="1" x14ac:dyDescent="0.2">
      <c r="A773" s="428"/>
      <c r="B773" s="428"/>
      <c r="C773" s="428"/>
      <c r="D773" s="428"/>
      <c r="E773" s="428"/>
      <c r="F773" s="428"/>
      <c r="G773" s="428"/>
      <c r="H773" s="428"/>
      <c r="I773" s="428"/>
      <c r="J773" s="428"/>
      <c r="K773" s="428"/>
      <c r="L773" s="428"/>
      <c r="M773" s="428"/>
      <c r="N773" s="428"/>
      <c r="O773" s="428"/>
      <c r="P773" s="428"/>
      <c r="Q773" s="428"/>
      <c r="R773" s="428"/>
      <c r="S773" s="428"/>
      <c r="T773" s="428"/>
      <c r="U773" s="428"/>
      <c r="V773" s="428"/>
      <c r="W773" s="428"/>
      <c r="X773" s="428"/>
      <c r="Y773" s="428"/>
      <c r="Z773" s="428"/>
    </row>
    <row r="774" spans="1:26" ht="15.75" customHeight="1" x14ac:dyDescent="0.2">
      <c r="A774" s="428"/>
      <c r="B774" s="428"/>
      <c r="C774" s="428"/>
      <c r="D774" s="428"/>
      <c r="E774" s="428"/>
      <c r="F774" s="428"/>
      <c r="G774" s="428"/>
      <c r="H774" s="428"/>
      <c r="I774" s="428"/>
      <c r="J774" s="428"/>
      <c r="K774" s="428"/>
      <c r="L774" s="428"/>
      <c r="M774" s="428"/>
      <c r="N774" s="428"/>
      <c r="O774" s="428"/>
      <c r="P774" s="428"/>
      <c r="Q774" s="428"/>
      <c r="R774" s="428"/>
      <c r="S774" s="428"/>
      <c r="T774" s="428"/>
      <c r="U774" s="428"/>
      <c r="V774" s="428"/>
      <c r="W774" s="428"/>
      <c r="X774" s="428"/>
      <c r="Y774" s="428"/>
      <c r="Z774" s="428"/>
    </row>
    <row r="775" spans="1:26" ht="15.75" customHeight="1" x14ac:dyDescent="0.2">
      <c r="A775" s="428"/>
      <c r="B775" s="428"/>
      <c r="C775" s="428"/>
      <c r="D775" s="428"/>
      <c r="E775" s="428"/>
      <c r="F775" s="428"/>
      <c r="G775" s="428"/>
      <c r="H775" s="428"/>
      <c r="I775" s="428"/>
      <c r="J775" s="428"/>
      <c r="K775" s="428"/>
      <c r="L775" s="428"/>
      <c r="M775" s="428"/>
      <c r="N775" s="428"/>
      <c r="O775" s="428"/>
      <c r="P775" s="428"/>
      <c r="Q775" s="428"/>
      <c r="R775" s="428"/>
      <c r="S775" s="428"/>
      <c r="T775" s="428"/>
      <c r="U775" s="428"/>
      <c r="V775" s="428"/>
      <c r="W775" s="428"/>
      <c r="X775" s="428"/>
      <c r="Y775" s="428"/>
      <c r="Z775" s="428"/>
    </row>
    <row r="776" spans="1:26" ht="15.75" customHeight="1" x14ac:dyDescent="0.2">
      <c r="A776" s="428"/>
      <c r="B776" s="428"/>
      <c r="C776" s="428"/>
      <c r="D776" s="428"/>
      <c r="E776" s="428"/>
      <c r="F776" s="428"/>
      <c r="G776" s="428"/>
      <c r="H776" s="428"/>
      <c r="I776" s="428"/>
      <c r="J776" s="428"/>
      <c r="K776" s="428"/>
      <c r="L776" s="428"/>
      <c r="M776" s="428"/>
      <c r="N776" s="428"/>
      <c r="O776" s="428"/>
      <c r="P776" s="428"/>
      <c r="Q776" s="428"/>
      <c r="R776" s="428"/>
      <c r="S776" s="428"/>
      <c r="T776" s="428"/>
      <c r="U776" s="428"/>
      <c r="V776" s="428"/>
      <c r="W776" s="428"/>
      <c r="X776" s="428"/>
      <c r="Y776" s="428"/>
      <c r="Z776" s="428"/>
    </row>
    <row r="777" spans="1:26" ht="15.75" customHeight="1" x14ac:dyDescent="0.2">
      <c r="A777" s="428"/>
      <c r="B777" s="428"/>
      <c r="C777" s="428"/>
      <c r="D777" s="428"/>
      <c r="E777" s="428"/>
      <c r="F777" s="428"/>
      <c r="G777" s="428"/>
      <c r="H777" s="428"/>
      <c r="I777" s="428"/>
      <c r="J777" s="428"/>
      <c r="K777" s="428"/>
      <c r="L777" s="428"/>
      <c r="M777" s="428"/>
      <c r="N777" s="428"/>
      <c r="O777" s="428"/>
      <c r="P777" s="428"/>
      <c r="Q777" s="428"/>
      <c r="R777" s="428"/>
      <c r="S777" s="428"/>
      <c r="T777" s="428"/>
      <c r="U777" s="428"/>
      <c r="V777" s="428"/>
      <c r="W777" s="428"/>
      <c r="X777" s="428"/>
      <c r="Y777" s="428"/>
      <c r="Z777" s="428"/>
    </row>
    <row r="778" spans="1:26" ht="15.75" customHeight="1" x14ac:dyDescent="0.2">
      <c r="A778" s="428"/>
      <c r="B778" s="428"/>
      <c r="C778" s="428"/>
      <c r="D778" s="428"/>
      <c r="E778" s="428"/>
      <c r="F778" s="428"/>
      <c r="G778" s="428"/>
      <c r="H778" s="428"/>
      <c r="I778" s="428"/>
      <c r="J778" s="428"/>
      <c r="K778" s="428"/>
      <c r="L778" s="428"/>
      <c r="M778" s="428"/>
      <c r="N778" s="428"/>
      <c r="O778" s="428"/>
      <c r="P778" s="428"/>
      <c r="Q778" s="428"/>
      <c r="R778" s="428"/>
      <c r="S778" s="428"/>
      <c r="T778" s="428"/>
      <c r="U778" s="428"/>
      <c r="V778" s="428"/>
      <c r="W778" s="428"/>
      <c r="X778" s="428"/>
      <c r="Y778" s="428"/>
      <c r="Z778" s="428"/>
    </row>
    <row r="779" spans="1:26" ht="15.75" customHeight="1" x14ac:dyDescent="0.2">
      <c r="A779" s="428"/>
      <c r="B779" s="428"/>
      <c r="C779" s="428"/>
      <c r="D779" s="428"/>
      <c r="E779" s="428"/>
      <c r="F779" s="428"/>
      <c r="G779" s="428"/>
      <c r="H779" s="428"/>
      <c r="I779" s="428"/>
      <c r="J779" s="428"/>
      <c r="K779" s="428"/>
      <c r="L779" s="428"/>
      <c r="M779" s="428"/>
      <c r="N779" s="428"/>
      <c r="O779" s="428"/>
      <c r="P779" s="428"/>
      <c r="Q779" s="428"/>
      <c r="R779" s="428"/>
      <c r="S779" s="428"/>
      <c r="T779" s="428"/>
      <c r="U779" s="428"/>
      <c r="V779" s="428"/>
      <c r="W779" s="428"/>
      <c r="X779" s="428"/>
      <c r="Y779" s="428"/>
      <c r="Z779" s="428"/>
    </row>
    <row r="780" spans="1:26" ht="15.75" customHeight="1" x14ac:dyDescent="0.2">
      <c r="A780" s="428"/>
      <c r="B780" s="428"/>
      <c r="C780" s="428"/>
      <c r="D780" s="428"/>
      <c r="E780" s="428"/>
      <c r="F780" s="428"/>
      <c r="G780" s="428"/>
      <c r="H780" s="428"/>
      <c r="I780" s="428"/>
      <c r="J780" s="428"/>
      <c r="K780" s="428"/>
      <c r="L780" s="428"/>
      <c r="M780" s="428"/>
      <c r="N780" s="428"/>
      <c r="O780" s="428"/>
      <c r="P780" s="428"/>
      <c r="Q780" s="428"/>
      <c r="R780" s="428"/>
      <c r="S780" s="428"/>
      <c r="T780" s="428"/>
      <c r="U780" s="428"/>
      <c r="V780" s="428"/>
      <c r="W780" s="428"/>
      <c r="X780" s="428"/>
      <c r="Y780" s="428"/>
      <c r="Z780" s="428"/>
    </row>
    <row r="781" spans="1:26" ht="15.75" customHeight="1" x14ac:dyDescent="0.2">
      <c r="A781" s="428"/>
      <c r="B781" s="428"/>
      <c r="C781" s="428"/>
      <c r="D781" s="428"/>
      <c r="E781" s="428"/>
      <c r="F781" s="428"/>
      <c r="G781" s="428"/>
      <c r="H781" s="428"/>
      <c r="I781" s="428"/>
      <c r="J781" s="428"/>
      <c r="K781" s="428"/>
      <c r="L781" s="428"/>
      <c r="M781" s="428"/>
      <c r="N781" s="428"/>
      <c r="O781" s="428"/>
      <c r="P781" s="428"/>
      <c r="Q781" s="428"/>
      <c r="R781" s="428"/>
      <c r="S781" s="428"/>
      <c r="T781" s="428"/>
      <c r="U781" s="428"/>
      <c r="V781" s="428"/>
      <c r="W781" s="428"/>
      <c r="X781" s="428"/>
      <c r="Y781" s="428"/>
      <c r="Z781" s="428"/>
    </row>
    <row r="782" spans="1:26" ht="15.75" customHeight="1" x14ac:dyDescent="0.2">
      <c r="A782" s="428"/>
      <c r="B782" s="428"/>
      <c r="C782" s="428"/>
      <c r="D782" s="428"/>
      <c r="E782" s="428"/>
      <c r="F782" s="428"/>
      <c r="G782" s="428"/>
      <c r="H782" s="428"/>
      <c r="I782" s="428"/>
      <c r="J782" s="428"/>
      <c r="K782" s="428"/>
      <c r="L782" s="428"/>
      <c r="M782" s="428"/>
      <c r="N782" s="428"/>
      <c r="O782" s="428"/>
      <c r="P782" s="428"/>
      <c r="Q782" s="428"/>
      <c r="R782" s="428"/>
      <c r="S782" s="428"/>
      <c r="T782" s="428"/>
      <c r="U782" s="428"/>
      <c r="V782" s="428"/>
      <c r="W782" s="428"/>
      <c r="X782" s="428"/>
      <c r="Y782" s="428"/>
      <c r="Z782" s="428"/>
    </row>
    <row r="783" spans="1:26" ht="15.75" customHeight="1" x14ac:dyDescent="0.2">
      <c r="A783" s="428"/>
      <c r="B783" s="428"/>
      <c r="C783" s="428"/>
      <c r="D783" s="428"/>
      <c r="E783" s="428"/>
      <c r="F783" s="428"/>
      <c r="G783" s="428"/>
      <c r="H783" s="428"/>
      <c r="I783" s="428"/>
      <c r="J783" s="428"/>
      <c r="K783" s="428"/>
      <c r="L783" s="428"/>
      <c r="M783" s="428"/>
      <c r="N783" s="428"/>
      <c r="O783" s="428"/>
      <c r="P783" s="428"/>
      <c r="Q783" s="428"/>
      <c r="R783" s="428"/>
      <c r="S783" s="428"/>
      <c r="T783" s="428"/>
      <c r="U783" s="428"/>
      <c r="V783" s="428"/>
      <c r="W783" s="428"/>
      <c r="X783" s="428"/>
      <c r="Y783" s="428"/>
      <c r="Z783" s="428"/>
    </row>
    <row r="784" spans="1:26" ht="15.75" customHeight="1" x14ac:dyDescent="0.2">
      <c r="A784" s="428"/>
      <c r="B784" s="428"/>
      <c r="C784" s="428"/>
      <c r="D784" s="428"/>
      <c r="E784" s="428"/>
      <c r="F784" s="428"/>
      <c r="G784" s="428"/>
      <c r="H784" s="428"/>
      <c r="I784" s="428"/>
      <c r="J784" s="428"/>
      <c r="K784" s="428"/>
      <c r="L784" s="428"/>
      <c r="M784" s="428"/>
      <c r="N784" s="428"/>
      <c r="O784" s="428"/>
      <c r="P784" s="428"/>
      <c r="Q784" s="428"/>
      <c r="R784" s="428"/>
      <c r="S784" s="428"/>
      <c r="T784" s="428"/>
      <c r="U784" s="428"/>
      <c r="V784" s="428"/>
      <c r="W784" s="428"/>
      <c r="X784" s="428"/>
      <c r="Y784" s="428"/>
      <c r="Z784" s="428"/>
    </row>
    <row r="785" spans="1:26" ht="15.75" customHeight="1" x14ac:dyDescent="0.2">
      <c r="A785" s="428"/>
      <c r="B785" s="428"/>
      <c r="C785" s="428"/>
      <c r="D785" s="428"/>
      <c r="E785" s="428"/>
      <c r="F785" s="428"/>
      <c r="G785" s="428"/>
      <c r="H785" s="428"/>
      <c r="I785" s="428"/>
      <c r="J785" s="428"/>
      <c r="K785" s="428"/>
      <c r="L785" s="428"/>
      <c r="M785" s="428"/>
      <c r="N785" s="428"/>
      <c r="O785" s="428"/>
      <c r="P785" s="428"/>
      <c r="Q785" s="428"/>
      <c r="R785" s="428"/>
      <c r="S785" s="428"/>
      <c r="T785" s="428"/>
      <c r="U785" s="428"/>
      <c r="V785" s="428"/>
      <c r="W785" s="428"/>
      <c r="X785" s="428"/>
      <c r="Y785" s="428"/>
      <c r="Z785" s="428"/>
    </row>
    <row r="786" spans="1:26" ht="15.75" customHeight="1" x14ac:dyDescent="0.2">
      <c r="A786" s="428"/>
      <c r="B786" s="428"/>
      <c r="C786" s="428"/>
      <c r="D786" s="428"/>
      <c r="E786" s="428"/>
      <c r="F786" s="428"/>
      <c r="G786" s="428"/>
      <c r="H786" s="428"/>
      <c r="I786" s="428"/>
      <c r="J786" s="428"/>
      <c r="K786" s="428"/>
      <c r="L786" s="428"/>
      <c r="M786" s="428"/>
      <c r="N786" s="428"/>
      <c r="O786" s="428"/>
      <c r="P786" s="428"/>
      <c r="Q786" s="428"/>
      <c r="R786" s="428"/>
      <c r="S786" s="428"/>
      <c r="T786" s="428"/>
      <c r="U786" s="428"/>
      <c r="V786" s="428"/>
      <c r="W786" s="428"/>
      <c r="X786" s="428"/>
      <c r="Y786" s="428"/>
      <c r="Z786" s="428"/>
    </row>
    <row r="787" spans="1:26" ht="15.75" customHeight="1" x14ac:dyDescent="0.2">
      <c r="A787" s="428"/>
      <c r="B787" s="428"/>
      <c r="C787" s="428"/>
      <c r="D787" s="428"/>
      <c r="E787" s="428"/>
      <c r="F787" s="428"/>
      <c r="G787" s="428"/>
      <c r="H787" s="428"/>
      <c r="I787" s="428"/>
      <c r="J787" s="428"/>
      <c r="K787" s="428"/>
      <c r="L787" s="428"/>
      <c r="M787" s="428"/>
      <c r="N787" s="428"/>
      <c r="O787" s="428"/>
      <c r="P787" s="428"/>
      <c r="Q787" s="428"/>
      <c r="R787" s="428"/>
      <c r="S787" s="428"/>
      <c r="T787" s="428"/>
      <c r="U787" s="428"/>
      <c r="V787" s="428"/>
      <c r="W787" s="428"/>
      <c r="X787" s="428"/>
      <c r="Y787" s="428"/>
      <c r="Z787" s="428"/>
    </row>
    <row r="788" spans="1:26" ht="15.75" customHeight="1" x14ac:dyDescent="0.2">
      <c r="A788" s="428"/>
      <c r="B788" s="428"/>
      <c r="C788" s="428"/>
      <c r="D788" s="428"/>
      <c r="E788" s="428"/>
      <c r="F788" s="428"/>
      <c r="G788" s="428"/>
      <c r="H788" s="428"/>
      <c r="I788" s="428"/>
      <c r="J788" s="428"/>
      <c r="K788" s="428"/>
      <c r="L788" s="428"/>
      <c r="M788" s="428"/>
      <c r="N788" s="428"/>
      <c r="O788" s="428"/>
      <c r="P788" s="428"/>
      <c r="Q788" s="428"/>
      <c r="R788" s="428"/>
      <c r="S788" s="428"/>
      <c r="T788" s="428"/>
      <c r="U788" s="428"/>
      <c r="V788" s="428"/>
      <c r="W788" s="428"/>
      <c r="X788" s="428"/>
      <c r="Y788" s="428"/>
      <c r="Z788" s="428"/>
    </row>
    <row r="789" spans="1:26" ht="15.75" customHeight="1" x14ac:dyDescent="0.2">
      <c r="A789" s="428"/>
      <c r="B789" s="428"/>
      <c r="C789" s="428"/>
      <c r="D789" s="428"/>
      <c r="E789" s="428"/>
      <c r="F789" s="428"/>
      <c r="G789" s="428"/>
      <c r="H789" s="428"/>
      <c r="I789" s="428"/>
      <c r="J789" s="428"/>
      <c r="K789" s="428"/>
      <c r="L789" s="428"/>
      <c r="M789" s="428"/>
      <c r="N789" s="428"/>
      <c r="O789" s="428"/>
      <c r="P789" s="428"/>
      <c r="Q789" s="428"/>
      <c r="R789" s="428"/>
      <c r="S789" s="428"/>
      <c r="T789" s="428"/>
      <c r="U789" s="428"/>
      <c r="V789" s="428"/>
      <c r="W789" s="428"/>
      <c r="X789" s="428"/>
      <c r="Y789" s="428"/>
      <c r="Z789" s="428"/>
    </row>
    <row r="790" spans="1:26" ht="15.75" customHeight="1" x14ac:dyDescent="0.2">
      <c r="A790" s="428"/>
      <c r="B790" s="428"/>
      <c r="C790" s="428"/>
      <c r="D790" s="428"/>
      <c r="E790" s="428"/>
      <c r="F790" s="428"/>
      <c r="G790" s="428"/>
      <c r="H790" s="428"/>
      <c r="I790" s="428"/>
      <c r="J790" s="428"/>
      <c r="K790" s="428"/>
      <c r="L790" s="428"/>
      <c r="M790" s="428"/>
      <c r="N790" s="428"/>
      <c r="O790" s="428"/>
      <c r="P790" s="428"/>
      <c r="Q790" s="428"/>
      <c r="R790" s="428"/>
      <c r="S790" s="428"/>
      <c r="T790" s="428"/>
      <c r="U790" s="428"/>
      <c r="V790" s="428"/>
      <c r="W790" s="428"/>
      <c r="X790" s="428"/>
      <c r="Y790" s="428"/>
      <c r="Z790" s="428"/>
    </row>
    <row r="791" spans="1:26" ht="15.75" customHeight="1" x14ac:dyDescent="0.2">
      <c r="A791" s="428"/>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row>
    <row r="792" spans="1:26" ht="15.75" customHeight="1" x14ac:dyDescent="0.2">
      <c r="A792" s="428"/>
      <c r="B792" s="428"/>
      <c r="C792" s="428"/>
      <c r="D792" s="428"/>
      <c r="E792" s="428"/>
      <c r="F792" s="428"/>
      <c r="G792" s="428"/>
      <c r="H792" s="428"/>
      <c r="I792" s="428"/>
      <c r="J792" s="428"/>
      <c r="K792" s="428"/>
      <c r="L792" s="428"/>
      <c r="M792" s="428"/>
      <c r="N792" s="428"/>
      <c r="O792" s="428"/>
      <c r="P792" s="428"/>
      <c r="Q792" s="428"/>
      <c r="R792" s="428"/>
      <c r="S792" s="428"/>
      <c r="T792" s="428"/>
      <c r="U792" s="428"/>
      <c r="V792" s="428"/>
      <c r="W792" s="428"/>
      <c r="X792" s="428"/>
      <c r="Y792" s="428"/>
      <c r="Z792" s="428"/>
    </row>
    <row r="793" spans="1:26" ht="15.75" customHeight="1" x14ac:dyDescent="0.2">
      <c r="A793" s="428"/>
      <c r="B793" s="428"/>
      <c r="C793" s="428"/>
      <c r="D793" s="428"/>
      <c r="E793" s="428"/>
      <c r="F793" s="428"/>
      <c r="G793" s="428"/>
      <c r="H793" s="428"/>
      <c r="I793" s="428"/>
      <c r="J793" s="428"/>
      <c r="K793" s="428"/>
      <c r="L793" s="428"/>
      <c r="M793" s="428"/>
      <c r="N793" s="428"/>
      <c r="O793" s="428"/>
      <c r="P793" s="428"/>
      <c r="Q793" s="428"/>
      <c r="R793" s="428"/>
      <c r="S793" s="428"/>
      <c r="T793" s="428"/>
      <c r="U793" s="428"/>
      <c r="V793" s="428"/>
      <c r="W793" s="428"/>
      <c r="X793" s="428"/>
      <c r="Y793" s="428"/>
      <c r="Z793" s="428"/>
    </row>
    <row r="794" spans="1:26" ht="15.75" customHeight="1" x14ac:dyDescent="0.2">
      <c r="A794" s="428"/>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row>
    <row r="795" spans="1:26" ht="15.75" customHeight="1" x14ac:dyDescent="0.2">
      <c r="A795" s="428"/>
      <c r="B795" s="428"/>
      <c r="C795" s="428"/>
      <c r="D795" s="428"/>
      <c r="E795" s="428"/>
      <c r="F795" s="428"/>
      <c r="G795" s="428"/>
      <c r="H795" s="428"/>
      <c r="I795" s="428"/>
      <c r="J795" s="428"/>
      <c r="K795" s="428"/>
      <c r="L795" s="428"/>
      <c r="M795" s="428"/>
      <c r="N795" s="428"/>
      <c r="O795" s="428"/>
      <c r="P795" s="428"/>
      <c r="Q795" s="428"/>
      <c r="R795" s="428"/>
      <c r="S795" s="428"/>
      <c r="T795" s="428"/>
      <c r="U795" s="428"/>
      <c r="V795" s="428"/>
      <c r="W795" s="428"/>
      <c r="X795" s="428"/>
      <c r="Y795" s="428"/>
      <c r="Z795" s="428"/>
    </row>
    <row r="796" spans="1:26" ht="15.75" customHeight="1" x14ac:dyDescent="0.2">
      <c r="A796" s="428"/>
      <c r="B796" s="428"/>
      <c r="C796" s="428"/>
      <c r="D796" s="428"/>
      <c r="E796" s="428"/>
      <c r="F796" s="428"/>
      <c r="G796" s="428"/>
      <c r="H796" s="428"/>
      <c r="I796" s="428"/>
      <c r="J796" s="428"/>
      <c r="K796" s="428"/>
      <c r="L796" s="428"/>
      <c r="M796" s="428"/>
      <c r="N796" s="428"/>
      <c r="O796" s="428"/>
      <c r="P796" s="428"/>
      <c r="Q796" s="428"/>
      <c r="R796" s="428"/>
      <c r="S796" s="428"/>
      <c r="T796" s="428"/>
      <c r="U796" s="428"/>
      <c r="V796" s="428"/>
      <c r="W796" s="428"/>
      <c r="X796" s="428"/>
      <c r="Y796" s="428"/>
      <c r="Z796" s="428"/>
    </row>
    <row r="797" spans="1:26" ht="15.75" customHeight="1" x14ac:dyDescent="0.2">
      <c r="A797" s="428"/>
      <c r="B797" s="428"/>
      <c r="C797" s="428"/>
      <c r="D797" s="428"/>
      <c r="E797" s="428"/>
      <c r="F797" s="428"/>
      <c r="G797" s="428"/>
      <c r="H797" s="428"/>
      <c r="I797" s="428"/>
      <c r="J797" s="428"/>
      <c r="K797" s="428"/>
      <c r="L797" s="428"/>
      <c r="M797" s="428"/>
      <c r="N797" s="428"/>
      <c r="O797" s="428"/>
      <c r="P797" s="428"/>
      <c r="Q797" s="428"/>
      <c r="R797" s="428"/>
      <c r="S797" s="428"/>
      <c r="T797" s="428"/>
      <c r="U797" s="428"/>
      <c r="V797" s="428"/>
      <c r="W797" s="428"/>
      <c r="X797" s="428"/>
      <c r="Y797" s="428"/>
      <c r="Z797" s="428"/>
    </row>
    <row r="798" spans="1:26" ht="15.75" customHeight="1" x14ac:dyDescent="0.2">
      <c r="A798" s="428"/>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row>
    <row r="799" spans="1:26" ht="15.75" customHeight="1" x14ac:dyDescent="0.2">
      <c r="A799" s="428"/>
      <c r="B799" s="428"/>
      <c r="C799" s="428"/>
      <c r="D799" s="428"/>
      <c r="E799" s="428"/>
      <c r="F799" s="428"/>
      <c r="G799" s="428"/>
      <c r="H799" s="428"/>
      <c r="I799" s="428"/>
      <c r="J799" s="428"/>
      <c r="K799" s="428"/>
      <c r="L799" s="428"/>
      <c r="M799" s="428"/>
      <c r="N799" s="428"/>
      <c r="O799" s="428"/>
      <c r="P799" s="428"/>
      <c r="Q799" s="428"/>
      <c r="R799" s="428"/>
      <c r="S799" s="428"/>
      <c r="T799" s="428"/>
      <c r="U799" s="428"/>
      <c r="V799" s="428"/>
      <c r="W799" s="428"/>
      <c r="X799" s="428"/>
      <c r="Y799" s="428"/>
      <c r="Z799" s="428"/>
    </row>
    <row r="800" spans="1:26" ht="15.75" customHeight="1" x14ac:dyDescent="0.2">
      <c r="A800" s="428"/>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row>
    <row r="801" spans="1:26" ht="15.75" customHeight="1" x14ac:dyDescent="0.2">
      <c r="A801" s="428"/>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row>
    <row r="802" spans="1:26" ht="15.75" customHeight="1" x14ac:dyDescent="0.2">
      <c r="A802" s="428"/>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row>
    <row r="803" spans="1:26" ht="15.75" customHeight="1" x14ac:dyDescent="0.2">
      <c r="A803" s="428"/>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row>
    <row r="804" spans="1:26" ht="15.75" customHeight="1" x14ac:dyDescent="0.2">
      <c r="A804" s="428"/>
      <c r="B804" s="428"/>
      <c r="C804" s="428"/>
      <c r="D804" s="428"/>
      <c r="E804" s="428"/>
      <c r="F804" s="428"/>
      <c r="G804" s="428"/>
      <c r="H804" s="428"/>
      <c r="I804" s="428"/>
      <c r="J804" s="428"/>
      <c r="K804" s="428"/>
      <c r="L804" s="428"/>
      <c r="M804" s="428"/>
      <c r="N804" s="428"/>
      <c r="O804" s="428"/>
      <c r="P804" s="428"/>
      <c r="Q804" s="428"/>
      <c r="R804" s="428"/>
      <c r="S804" s="428"/>
      <c r="T804" s="428"/>
      <c r="U804" s="428"/>
      <c r="V804" s="428"/>
      <c r="W804" s="428"/>
      <c r="X804" s="428"/>
      <c r="Y804" s="428"/>
      <c r="Z804" s="428"/>
    </row>
    <row r="805" spans="1:26" ht="15.75" customHeight="1" x14ac:dyDescent="0.2">
      <c r="A805" s="428"/>
      <c r="B805" s="428"/>
      <c r="C805" s="428"/>
      <c r="D805" s="428"/>
      <c r="E805" s="428"/>
      <c r="F805" s="428"/>
      <c r="G805" s="428"/>
      <c r="H805" s="428"/>
      <c r="I805" s="428"/>
      <c r="J805" s="428"/>
      <c r="K805" s="428"/>
      <c r="L805" s="428"/>
      <c r="M805" s="428"/>
      <c r="N805" s="428"/>
      <c r="O805" s="428"/>
      <c r="P805" s="428"/>
      <c r="Q805" s="428"/>
      <c r="R805" s="428"/>
      <c r="S805" s="428"/>
      <c r="T805" s="428"/>
      <c r="U805" s="428"/>
      <c r="V805" s="428"/>
      <c r="W805" s="428"/>
      <c r="X805" s="428"/>
      <c r="Y805" s="428"/>
      <c r="Z805" s="428"/>
    </row>
    <row r="806" spans="1:26" ht="15.75" customHeight="1" x14ac:dyDescent="0.2">
      <c r="A806" s="428"/>
      <c r="B806" s="428"/>
      <c r="C806" s="428"/>
      <c r="D806" s="428"/>
      <c r="E806" s="428"/>
      <c r="F806" s="428"/>
      <c r="G806" s="428"/>
      <c r="H806" s="428"/>
      <c r="I806" s="428"/>
      <c r="J806" s="428"/>
      <c r="K806" s="428"/>
      <c r="L806" s="428"/>
      <c r="M806" s="428"/>
      <c r="N806" s="428"/>
      <c r="O806" s="428"/>
      <c r="P806" s="428"/>
      <c r="Q806" s="428"/>
      <c r="R806" s="428"/>
      <c r="S806" s="428"/>
      <c r="T806" s="428"/>
      <c r="U806" s="428"/>
      <c r="V806" s="428"/>
      <c r="W806" s="428"/>
      <c r="X806" s="428"/>
      <c r="Y806" s="428"/>
      <c r="Z806" s="428"/>
    </row>
    <row r="807" spans="1:26" ht="15.75" customHeight="1" x14ac:dyDescent="0.2">
      <c r="A807" s="428"/>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row>
    <row r="808" spans="1:26" ht="15.75" customHeight="1" x14ac:dyDescent="0.2">
      <c r="A808" s="428"/>
      <c r="B808" s="428"/>
      <c r="C808" s="428"/>
      <c r="D808" s="428"/>
      <c r="E808" s="428"/>
      <c r="F808" s="428"/>
      <c r="G808" s="428"/>
      <c r="H808" s="428"/>
      <c r="I808" s="428"/>
      <c r="J808" s="428"/>
      <c r="K808" s="428"/>
      <c r="L808" s="428"/>
      <c r="M808" s="428"/>
      <c r="N808" s="428"/>
      <c r="O808" s="428"/>
      <c r="P808" s="428"/>
      <c r="Q808" s="428"/>
      <c r="R808" s="428"/>
      <c r="S808" s="428"/>
      <c r="T808" s="428"/>
      <c r="U808" s="428"/>
      <c r="V808" s="428"/>
      <c r="W808" s="428"/>
      <c r="X808" s="428"/>
      <c r="Y808" s="428"/>
      <c r="Z808" s="428"/>
    </row>
    <row r="809" spans="1:26" ht="15.75" customHeight="1" x14ac:dyDescent="0.2">
      <c r="A809" s="428"/>
      <c r="B809" s="428"/>
      <c r="C809" s="428"/>
      <c r="D809" s="428"/>
      <c r="E809" s="428"/>
      <c r="F809" s="428"/>
      <c r="G809" s="428"/>
      <c r="H809" s="428"/>
      <c r="I809" s="428"/>
      <c r="J809" s="428"/>
      <c r="K809" s="428"/>
      <c r="L809" s="428"/>
      <c r="M809" s="428"/>
      <c r="N809" s="428"/>
      <c r="O809" s="428"/>
      <c r="P809" s="428"/>
      <c r="Q809" s="428"/>
      <c r="R809" s="428"/>
      <c r="S809" s="428"/>
      <c r="T809" s="428"/>
      <c r="U809" s="428"/>
      <c r="V809" s="428"/>
      <c r="W809" s="428"/>
      <c r="X809" s="428"/>
      <c r="Y809" s="428"/>
      <c r="Z809" s="428"/>
    </row>
    <row r="810" spans="1:26" ht="15.75" customHeight="1" x14ac:dyDescent="0.2">
      <c r="A810" s="428"/>
      <c r="B810" s="428"/>
      <c r="C810" s="428"/>
      <c r="D810" s="428"/>
      <c r="E810" s="428"/>
      <c r="F810" s="428"/>
      <c r="G810" s="428"/>
      <c r="H810" s="428"/>
      <c r="I810" s="428"/>
      <c r="J810" s="428"/>
      <c r="K810" s="428"/>
      <c r="L810" s="428"/>
      <c r="M810" s="428"/>
      <c r="N810" s="428"/>
      <c r="O810" s="428"/>
      <c r="P810" s="428"/>
      <c r="Q810" s="428"/>
      <c r="R810" s="428"/>
      <c r="S810" s="428"/>
      <c r="T810" s="428"/>
      <c r="U810" s="428"/>
      <c r="V810" s="428"/>
      <c r="W810" s="428"/>
      <c r="X810" s="428"/>
      <c r="Y810" s="428"/>
      <c r="Z810" s="428"/>
    </row>
    <row r="811" spans="1:26" ht="15.75" customHeight="1" x14ac:dyDescent="0.2">
      <c r="A811" s="428"/>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row>
    <row r="812" spans="1:26" ht="15.75" customHeight="1" x14ac:dyDescent="0.2">
      <c r="A812" s="428"/>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row>
    <row r="813" spans="1:26" ht="15.75" customHeight="1" x14ac:dyDescent="0.2">
      <c r="A813" s="428"/>
      <c r="B813" s="428"/>
      <c r="C813" s="428"/>
      <c r="D813" s="428"/>
      <c r="E813" s="428"/>
      <c r="F813" s="428"/>
      <c r="G813" s="428"/>
      <c r="H813" s="428"/>
      <c r="I813" s="428"/>
      <c r="J813" s="428"/>
      <c r="K813" s="428"/>
      <c r="L813" s="428"/>
      <c r="M813" s="428"/>
      <c r="N813" s="428"/>
      <c r="O813" s="428"/>
      <c r="P813" s="428"/>
      <c r="Q813" s="428"/>
      <c r="R813" s="428"/>
      <c r="S813" s="428"/>
      <c r="T813" s="428"/>
      <c r="U813" s="428"/>
      <c r="V813" s="428"/>
      <c r="W813" s="428"/>
      <c r="X813" s="428"/>
      <c r="Y813" s="428"/>
      <c r="Z813" s="428"/>
    </row>
    <row r="814" spans="1:26" ht="15.75" customHeight="1" x14ac:dyDescent="0.2">
      <c r="A814" s="428"/>
      <c r="B814" s="428"/>
      <c r="C814" s="428"/>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row>
    <row r="815" spans="1:26" ht="15.75" customHeight="1" x14ac:dyDescent="0.2">
      <c r="A815" s="428"/>
      <c r="B815" s="428"/>
      <c r="C815" s="428"/>
      <c r="D815" s="428"/>
      <c r="E815" s="428"/>
      <c r="F815" s="428"/>
      <c r="G815" s="428"/>
      <c r="H815" s="428"/>
      <c r="I815" s="428"/>
      <c r="J815" s="428"/>
      <c r="K815" s="428"/>
      <c r="L815" s="428"/>
      <c r="M815" s="428"/>
      <c r="N815" s="428"/>
      <c r="O815" s="428"/>
      <c r="P815" s="428"/>
      <c r="Q815" s="428"/>
      <c r="R815" s="428"/>
      <c r="S815" s="428"/>
      <c r="T815" s="428"/>
      <c r="U815" s="428"/>
      <c r="V815" s="428"/>
      <c r="W815" s="428"/>
      <c r="X815" s="428"/>
      <c r="Y815" s="428"/>
      <c r="Z815" s="428"/>
    </row>
    <row r="816" spans="1:26" ht="15.75" customHeight="1" x14ac:dyDescent="0.2">
      <c r="A816" s="428"/>
      <c r="B816" s="428"/>
      <c r="C816" s="428"/>
      <c r="D816" s="428"/>
      <c r="E816" s="428"/>
      <c r="F816" s="428"/>
      <c r="G816" s="428"/>
      <c r="H816" s="428"/>
      <c r="I816" s="428"/>
      <c r="J816" s="428"/>
      <c r="K816" s="428"/>
      <c r="L816" s="428"/>
      <c r="M816" s="428"/>
      <c r="N816" s="428"/>
      <c r="O816" s="428"/>
      <c r="P816" s="428"/>
      <c r="Q816" s="428"/>
      <c r="R816" s="428"/>
      <c r="S816" s="428"/>
      <c r="T816" s="428"/>
      <c r="U816" s="428"/>
      <c r="V816" s="428"/>
      <c r="W816" s="428"/>
      <c r="X816" s="428"/>
      <c r="Y816" s="428"/>
      <c r="Z816" s="428"/>
    </row>
    <row r="817" spans="1:26" ht="15.75" customHeight="1" x14ac:dyDescent="0.2">
      <c r="A817" s="428"/>
      <c r="B817" s="428"/>
      <c r="C817" s="428"/>
      <c r="D817" s="428"/>
      <c r="E817" s="428"/>
      <c r="F817" s="428"/>
      <c r="G817" s="428"/>
      <c r="H817" s="428"/>
      <c r="I817" s="428"/>
      <c r="J817" s="428"/>
      <c r="K817" s="428"/>
      <c r="L817" s="428"/>
      <c r="M817" s="428"/>
      <c r="N817" s="428"/>
      <c r="O817" s="428"/>
      <c r="P817" s="428"/>
      <c r="Q817" s="428"/>
      <c r="R817" s="428"/>
      <c r="S817" s="428"/>
      <c r="T817" s="428"/>
      <c r="U817" s="428"/>
      <c r="V817" s="428"/>
      <c r="W817" s="428"/>
      <c r="X817" s="428"/>
      <c r="Y817" s="428"/>
      <c r="Z817" s="428"/>
    </row>
    <row r="818" spans="1:26" ht="15.75" customHeight="1" x14ac:dyDescent="0.2">
      <c r="A818" s="428"/>
      <c r="B818" s="428"/>
      <c r="C818" s="428"/>
      <c r="D818" s="428"/>
      <c r="E818" s="428"/>
      <c r="F818" s="428"/>
      <c r="G818" s="428"/>
      <c r="H818" s="428"/>
      <c r="I818" s="428"/>
      <c r="J818" s="428"/>
      <c r="K818" s="428"/>
      <c r="L818" s="428"/>
      <c r="M818" s="428"/>
      <c r="N818" s="428"/>
      <c r="O818" s="428"/>
      <c r="P818" s="428"/>
      <c r="Q818" s="428"/>
      <c r="R818" s="428"/>
      <c r="S818" s="428"/>
      <c r="T818" s="428"/>
      <c r="U818" s="428"/>
      <c r="V818" s="428"/>
      <c r="W818" s="428"/>
      <c r="X818" s="428"/>
      <c r="Y818" s="428"/>
      <c r="Z818" s="428"/>
    </row>
    <row r="819" spans="1:26" ht="15.75" customHeight="1" x14ac:dyDescent="0.2">
      <c r="A819" s="428"/>
      <c r="B819" s="428"/>
      <c r="C819" s="428"/>
      <c r="D819" s="428"/>
      <c r="E819" s="428"/>
      <c r="F819" s="428"/>
      <c r="G819" s="428"/>
      <c r="H819" s="428"/>
      <c r="I819" s="428"/>
      <c r="J819" s="428"/>
      <c r="K819" s="428"/>
      <c r="L819" s="428"/>
      <c r="M819" s="428"/>
      <c r="N819" s="428"/>
      <c r="O819" s="428"/>
      <c r="P819" s="428"/>
      <c r="Q819" s="428"/>
      <c r="R819" s="428"/>
      <c r="S819" s="428"/>
      <c r="T819" s="428"/>
      <c r="U819" s="428"/>
      <c r="V819" s="428"/>
      <c r="W819" s="428"/>
      <c r="X819" s="428"/>
      <c r="Y819" s="428"/>
      <c r="Z819" s="428"/>
    </row>
    <row r="820" spans="1:26" ht="15.75" customHeight="1" x14ac:dyDescent="0.2">
      <c r="A820" s="428"/>
      <c r="B820" s="428"/>
      <c r="C820" s="428"/>
      <c r="D820" s="428"/>
      <c r="E820" s="428"/>
      <c r="F820" s="428"/>
      <c r="G820" s="428"/>
      <c r="H820" s="428"/>
      <c r="I820" s="428"/>
      <c r="J820" s="428"/>
      <c r="K820" s="428"/>
      <c r="L820" s="428"/>
      <c r="M820" s="428"/>
      <c r="N820" s="428"/>
      <c r="O820" s="428"/>
      <c r="P820" s="428"/>
      <c r="Q820" s="428"/>
      <c r="R820" s="428"/>
      <c r="S820" s="428"/>
      <c r="T820" s="428"/>
      <c r="U820" s="428"/>
      <c r="V820" s="428"/>
      <c r="W820" s="428"/>
      <c r="X820" s="428"/>
      <c r="Y820" s="428"/>
      <c r="Z820" s="428"/>
    </row>
    <row r="821" spans="1:26" ht="15.75" customHeight="1" x14ac:dyDescent="0.2">
      <c r="A821" s="428"/>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row>
    <row r="822" spans="1:26" ht="15.75" customHeight="1" x14ac:dyDescent="0.2">
      <c r="A822" s="428"/>
      <c r="B822" s="428"/>
      <c r="C822" s="428"/>
      <c r="D822" s="428"/>
      <c r="E822" s="428"/>
      <c r="F822" s="428"/>
      <c r="G822" s="428"/>
      <c r="H822" s="428"/>
      <c r="I822" s="428"/>
      <c r="J822" s="428"/>
      <c r="K822" s="428"/>
      <c r="L822" s="428"/>
      <c r="M822" s="428"/>
      <c r="N822" s="428"/>
      <c r="O822" s="428"/>
      <c r="P822" s="428"/>
      <c r="Q822" s="428"/>
      <c r="R822" s="428"/>
      <c r="S822" s="428"/>
      <c r="T822" s="428"/>
      <c r="U822" s="428"/>
      <c r="V822" s="428"/>
      <c r="W822" s="428"/>
      <c r="X822" s="428"/>
      <c r="Y822" s="428"/>
      <c r="Z822" s="428"/>
    </row>
    <row r="823" spans="1:26" ht="15.75" customHeight="1" x14ac:dyDescent="0.2">
      <c r="A823" s="428"/>
      <c r="B823" s="428"/>
      <c r="C823" s="428"/>
      <c r="D823" s="428"/>
      <c r="E823" s="428"/>
      <c r="F823" s="428"/>
      <c r="G823" s="428"/>
      <c r="H823" s="428"/>
      <c r="I823" s="428"/>
      <c r="J823" s="428"/>
      <c r="K823" s="428"/>
      <c r="L823" s="428"/>
      <c r="M823" s="428"/>
      <c r="N823" s="428"/>
      <c r="O823" s="428"/>
      <c r="P823" s="428"/>
      <c r="Q823" s="428"/>
      <c r="R823" s="428"/>
      <c r="S823" s="428"/>
      <c r="T823" s="428"/>
      <c r="U823" s="428"/>
      <c r="V823" s="428"/>
      <c r="W823" s="428"/>
      <c r="X823" s="428"/>
      <c r="Y823" s="428"/>
      <c r="Z823" s="428"/>
    </row>
    <row r="824" spans="1:26" ht="15.75" customHeight="1" x14ac:dyDescent="0.2">
      <c r="A824" s="428"/>
      <c r="B824" s="428"/>
      <c r="C824" s="428"/>
      <c r="D824" s="428"/>
      <c r="E824" s="428"/>
      <c r="F824" s="428"/>
      <c r="G824" s="428"/>
      <c r="H824" s="428"/>
      <c r="I824" s="428"/>
      <c r="J824" s="428"/>
      <c r="K824" s="428"/>
      <c r="L824" s="428"/>
      <c r="M824" s="428"/>
      <c r="N824" s="428"/>
      <c r="O824" s="428"/>
      <c r="P824" s="428"/>
      <c r="Q824" s="428"/>
      <c r="R824" s="428"/>
      <c r="S824" s="428"/>
      <c r="T824" s="428"/>
      <c r="U824" s="428"/>
      <c r="V824" s="428"/>
      <c r="W824" s="428"/>
      <c r="X824" s="428"/>
      <c r="Y824" s="428"/>
      <c r="Z824" s="428"/>
    </row>
    <row r="825" spans="1:26" ht="15.75" customHeight="1" x14ac:dyDescent="0.2">
      <c r="A825" s="428"/>
      <c r="B825" s="428"/>
      <c r="C825" s="428"/>
      <c r="D825" s="428"/>
      <c r="E825" s="428"/>
      <c r="F825" s="428"/>
      <c r="G825" s="428"/>
      <c r="H825" s="428"/>
      <c r="I825" s="428"/>
      <c r="J825" s="428"/>
      <c r="K825" s="428"/>
      <c r="L825" s="428"/>
      <c r="M825" s="428"/>
      <c r="N825" s="428"/>
      <c r="O825" s="428"/>
      <c r="P825" s="428"/>
      <c r="Q825" s="428"/>
      <c r="R825" s="428"/>
      <c r="S825" s="428"/>
      <c r="T825" s="428"/>
      <c r="U825" s="428"/>
      <c r="V825" s="428"/>
      <c r="W825" s="428"/>
      <c r="X825" s="428"/>
      <c r="Y825" s="428"/>
      <c r="Z825" s="428"/>
    </row>
    <row r="826" spans="1:26" ht="15.75" customHeight="1" x14ac:dyDescent="0.2">
      <c r="A826" s="428"/>
      <c r="B826" s="428"/>
      <c r="C826" s="428"/>
      <c r="D826" s="428"/>
      <c r="E826" s="428"/>
      <c r="F826" s="428"/>
      <c r="G826" s="428"/>
      <c r="H826" s="428"/>
      <c r="I826" s="428"/>
      <c r="J826" s="428"/>
      <c r="K826" s="428"/>
      <c r="L826" s="428"/>
      <c r="M826" s="428"/>
      <c r="N826" s="428"/>
      <c r="O826" s="428"/>
      <c r="P826" s="428"/>
      <c r="Q826" s="428"/>
      <c r="R826" s="428"/>
      <c r="S826" s="428"/>
      <c r="T826" s="428"/>
      <c r="U826" s="428"/>
      <c r="V826" s="428"/>
      <c r="W826" s="428"/>
      <c r="X826" s="428"/>
      <c r="Y826" s="428"/>
      <c r="Z826" s="428"/>
    </row>
    <row r="827" spans="1:26" ht="15.75" customHeight="1" x14ac:dyDescent="0.2">
      <c r="A827" s="428"/>
      <c r="B827" s="428"/>
      <c r="C827" s="428"/>
      <c r="D827" s="428"/>
      <c r="E827" s="428"/>
      <c r="F827" s="428"/>
      <c r="G827" s="428"/>
      <c r="H827" s="428"/>
      <c r="I827" s="428"/>
      <c r="J827" s="428"/>
      <c r="K827" s="428"/>
      <c r="L827" s="428"/>
      <c r="M827" s="428"/>
      <c r="N827" s="428"/>
      <c r="O827" s="428"/>
      <c r="P827" s="428"/>
      <c r="Q827" s="428"/>
      <c r="R827" s="428"/>
      <c r="S827" s="428"/>
      <c r="T827" s="428"/>
      <c r="U827" s="428"/>
      <c r="V827" s="428"/>
      <c r="W827" s="428"/>
      <c r="X827" s="428"/>
      <c r="Y827" s="428"/>
      <c r="Z827" s="428"/>
    </row>
    <row r="828" spans="1:26" ht="15.75" customHeight="1" x14ac:dyDescent="0.2">
      <c r="A828" s="428"/>
      <c r="B828" s="428"/>
      <c r="C828" s="428"/>
      <c r="D828" s="428"/>
      <c r="E828" s="428"/>
      <c r="F828" s="428"/>
      <c r="G828" s="428"/>
      <c r="H828" s="428"/>
      <c r="I828" s="428"/>
      <c r="J828" s="428"/>
      <c r="K828" s="428"/>
      <c r="L828" s="428"/>
      <c r="M828" s="428"/>
      <c r="N828" s="428"/>
      <c r="O828" s="428"/>
      <c r="P828" s="428"/>
      <c r="Q828" s="428"/>
      <c r="R828" s="428"/>
      <c r="S828" s="428"/>
      <c r="T828" s="428"/>
      <c r="U828" s="428"/>
      <c r="V828" s="428"/>
      <c r="W828" s="428"/>
      <c r="X828" s="428"/>
      <c r="Y828" s="428"/>
      <c r="Z828" s="428"/>
    </row>
    <row r="829" spans="1:26" ht="15.75" customHeight="1" x14ac:dyDescent="0.2">
      <c r="A829" s="428"/>
      <c r="B829" s="428"/>
      <c r="C829" s="428"/>
      <c r="D829" s="428"/>
      <c r="E829" s="428"/>
      <c r="F829" s="428"/>
      <c r="G829" s="428"/>
      <c r="H829" s="428"/>
      <c r="I829" s="428"/>
      <c r="J829" s="428"/>
      <c r="K829" s="428"/>
      <c r="L829" s="428"/>
      <c r="M829" s="428"/>
      <c r="N829" s="428"/>
      <c r="O829" s="428"/>
      <c r="P829" s="428"/>
      <c r="Q829" s="428"/>
      <c r="R829" s="428"/>
      <c r="S829" s="428"/>
      <c r="T829" s="428"/>
      <c r="U829" s="428"/>
      <c r="V829" s="428"/>
      <c r="W829" s="428"/>
      <c r="X829" s="428"/>
      <c r="Y829" s="428"/>
      <c r="Z829" s="428"/>
    </row>
    <row r="830" spans="1:26" ht="15.75" customHeight="1" x14ac:dyDescent="0.2">
      <c r="A830" s="428"/>
      <c r="B830" s="428"/>
      <c r="C830" s="428"/>
      <c r="D830" s="428"/>
      <c r="E830" s="428"/>
      <c r="F830" s="428"/>
      <c r="G830" s="428"/>
      <c r="H830" s="428"/>
      <c r="I830" s="428"/>
      <c r="J830" s="428"/>
      <c r="K830" s="428"/>
      <c r="L830" s="428"/>
      <c r="M830" s="428"/>
      <c r="N830" s="428"/>
      <c r="O830" s="428"/>
      <c r="P830" s="428"/>
      <c r="Q830" s="428"/>
      <c r="R830" s="428"/>
      <c r="S830" s="428"/>
      <c r="T830" s="428"/>
      <c r="U830" s="428"/>
      <c r="V830" s="428"/>
      <c r="W830" s="428"/>
      <c r="X830" s="428"/>
      <c r="Y830" s="428"/>
      <c r="Z830" s="428"/>
    </row>
    <row r="831" spans="1:26" ht="15.75" customHeight="1" x14ac:dyDescent="0.2">
      <c r="A831" s="428"/>
      <c r="B831" s="428"/>
      <c r="C831" s="428"/>
      <c r="D831" s="428"/>
      <c r="E831" s="428"/>
      <c r="F831" s="428"/>
      <c r="G831" s="428"/>
      <c r="H831" s="428"/>
      <c r="I831" s="428"/>
      <c r="J831" s="428"/>
      <c r="K831" s="428"/>
      <c r="L831" s="428"/>
      <c r="M831" s="428"/>
      <c r="N831" s="428"/>
      <c r="O831" s="428"/>
      <c r="P831" s="428"/>
      <c r="Q831" s="428"/>
      <c r="R831" s="428"/>
      <c r="S831" s="428"/>
      <c r="T831" s="428"/>
      <c r="U831" s="428"/>
      <c r="V831" s="428"/>
      <c r="W831" s="428"/>
      <c r="X831" s="428"/>
      <c r="Y831" s="428"/>
      <c r="Z831" s="428"/>
    </row>
    <row r="832" spans="1:26" ht="15.75" customHeight="1" x14ac:dyDescent="0.2">
      <c r="A832" s="428"/>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row>
    <row r="833" spans="1:26" ht="15.75" customHeight="1" x14ac:dyDescent="0.2">
      <c r="A833" s="428"/>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row>
    <row r="834" spans="1:26" ht="15.75" customHeight="1" x14ac:dyDescent="0.2">
      <c r="A834" s="428"/>
      <c r="B834" s="428"/>
      <c r="C834" s="428"/>
      <c r="D834" s="428"/>
      <c r="E834" s="428"/>
      <c r="F834" s="428"/>
      <c r="G834" s="428"/>
      <c r="H834" s="428"/>
      <c r="I834" s="428"/>
      <c r="J834" s="428"/>
      <c r="K834" s="428"/>
      <c r="L834" s="428"/>
      <c r="M834" s="428"/>
      <c r="N834" s="428"/>
      <c r="O834" s="428"/>
      <c r="P834" s="428"/>
      <c r="Q834" s="428"/>
      <c r="R834" s="428"/>
      <c r="S834" s="428"/>
      <c r="T834" s="428"/>
      <c r="U834" s="428"/>
      <c r="V834" s="428"/>
      <c r="W834" s="428"/>
      <c r="X834" s="428"/>
      <c r="Y834" s="428"/>
      <c r="Z834" s="428"/>
    </row>
    <row r="835" spans="1:26" ht="15.75" customHeight="1" x14ac:dyDescent="0.2">
      <c r="A835" s="428"/>
      <c r="B835" s="428"/>
      <c r="C835" s="428"/>
      <c r="D835" s="428"/>
      <c r="E835" s="428"/>
      <c r="F835" s="428"/>
      <c r="G835" s="428"/>
      <c r="H835" s="428"/>
      <c r="I835" s="428"/>
      <c r="J835" s="428"/>
      <c r="K835" s="428"/>
      <c r="L835" s="428"/>
      <c r="M835" s="428"/>
      <c r="N835" s="428"/>
      <c r="O835" s="428"/>
      <c r="P835" s="428"/>
      <c r="Q835" s="428"/>
      <c r="R835" s="428"/>
      <c r="S835" s="428"/>
      <c r="T835" s="428"/>
      <c r="U835" s="428"/>
      <c r="V835" s="428"/>
      <c r="W835" s="428"/>
      <c r="X835" s="428"/>
      <c r="Y835" s="428"/>
      <c r="Z835" s="428"/>
    </row>
    <row r="836" spans="1:26" ht="15.75" customHeight="1" x14ac:dyDescent="0.2">
      <c r="A836" s="428"/>
      <c r="B836" s="428"/>
      <c r="C836" s="428"/>
      <c r="D836" s="428"/>
      <c r="E836" s="428"/>
      <c r="F836" s="428"/>
      <c r="G836" s="428"/>
      <c r="H836" s="428"/>
      <c r="I836" s="428"/>
      <c r="J836" s="428"/>
      <c r="K836" s="428"/>
      <c r="L836" s="428"/>
      <c r="M836" s="428"/>
      <c r="N836" s="428"/>
      <c r="O836" s="428"/>
      <c r="P836" s="428"/>
      <c r="Q836" s="428"/>
      <c r="R836" s="428"/>
      <c r="S836" s="428"/>
      <c r="T836" s="428"/>
      <c r="U836" s="428"/>
      <c r="V836" s="428"/>
      <c r="W836" s="428"/>
      <c r="X836" s="428"/>
      <c r="Y836" s="428"/>
      <c r="Z836" s="428"/>
    </row>
    <row r="837" spans="1:26" ht="15.75" customHeight="1" x14ac:dyDescent="0.2">
      <c r="A837" s="428"/>
      <c r="B837" s="428"/>
      <c r="C837" s="428"/>
      <c r="D837" s="428"/>
      <c r="E837" s="428"/>
      <c r="F837" s="428"/>
      <c r="G837" s="428"/>
      <c r="H837" s="428"/>
      <c r="I837" s="428"/>
      <c r="J837" s="428"/>
      <c r="K837" s="428"/>
      <c r="L837" s="428"/>
      <c r="M837" s="428"/>
      <c r="N837" s="428"/>
      <c r="O837" s="428"/>
      <c r="P837" s="428"/>
      <c r="Q837" s="428"/>
      <c r="R837" s="428"/>
      <c r="S837" s="428"/>
      <c r="T837" s="428"/>
      <c r="U837" s="428"/>
      <c r="V837" s="428"/>
      <c r="W837" s="428"/>
      <c r="X837" s="428"/>
      <c r="Y837" s="428"/>
      <c r="Z837" s="428"/>
    </row>
    <row r="838" spans="1:26" ht="15.75" customHeight="1" x14ac:dyDescent="0.2">
      <c r="A838" s="428"/>
      <c r="B838" s="428"/>
      <c r="C838" s="428"/>
      <c r="D838" s="428"/>
      <c r="E838" s="428"/>
      <c r="F838" s="428"/>
      <c r="G838" s="428"/>
      <c r="H838" s="428"/>
      <c r="I838" s="428"/>
      <c r="J838" s="428"/>
      <c r="K838" s="428"/>
      <c r="L838" s="428"/>
      <c r="M838" s="428"/>
      <c r="N838" s="428"/>
      <c r="O838" s="428"/>
      <c r="P838" s="428"/>
      <c r="Q838" s="428"/>
      <c r="R838" s="428"/>
      <c r="S838" s="428"/>
      <c r="T838" s="428"/>
      <c r="U838" s="428"/>
      <c r="V838" s="428"/>
      <c r="W838" s="428"/>
      <c r="X838" s="428"/>
      <c r="Y838" s="428"/>
      <c r="Z838" s="428"/>
    </row>
    <row r="839" spans="1:26" ht="15.75" customHeight="1" x14ac:dyDescent="0.2">
      <c r="A839" s="428"/>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row>
    <row r="840" spans="1:26" ht="15.75" customHeight="1" x14ac:dyDescent="0.2">
      <c r="A840" s="428"/>
      <c r="B840" s="428"/>
      <c r="C840" s="428"/>
      <c r="D840" s="428"/>
      <c r="E840" s="428"/>
      <c r="F840" s="428"/>
      <c r="G840" s="428"/>
      <c r="H840" s="428"/>
      <c r="I840" s="428"/>
      <c r="J840" s="428"/>
      <c r="K840" s="428"/>
      <c r="L840" s="428"/>
      <c r="M840" s="428"/>
      <c r="N840" s="428"/>
      <c r="O840" s="428"/>
      <c r="P840" s="428"/>
      <c r="Q840" s="428"/>
      <c r="R840" s="428"/>
      <c r="S840" s="428"/>
      <c r="T840" s="428"/>
      <c r="U840" s="428"/>
      <c r="V840" s="428"/>
      <c r="W840" s="428"/>
      <c r="X840" s="428"/>
      <c r="Y840" s="428"/>
      <c r="Z840" s="428"/>
    </row>
    <row r="841" spans="1:26" ht="15.75" customHeight="1" x14ac:dyDescent="0.2">
      <c r="A841" s="428"/>
      <c r="B841" s="428"/>
      <c r="C841" s="428"/>
      <c r="D841" s="428"/>
      <c r="E841" s="428"/>
      <c r="F841" s="428"/>
      <c r="G841" s="428"/>
      <c r="H841" s="428"/>
      <c r="I841" s="428"/>
      <c r="J841" s="428"/>
      <c r="K841" s="428"/>
      <c r="L841" s="428"/>
      <c r="M841" s="428"/>
      <c r="N841" s="428"/>
      <c r="O841" s="428"/>
      <c r="P841" s="428"/>
      <c r="Q841" s="428"/>
      <c r="R841" s="428"/>
      <c r="S841" s="428"/>
      <c r="T841" s="428"/>
      <c r="U841" s="428"/>
      <c r="V841" s="428"/>
      <c r="W841" s="428"/>
      <c r="X841" s="428"/>
      <c r="Y841" s="428"/>
      <c r="Z841" s="428"/>
    </row>
    <row r="842" spans="1:26" ht="15.75" customHeight="1" x14ac:dyDescent="0.2">
      <c r="A842" s="428"/>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row>
    <row r="843" spans="1:26" ht="15.75" customHeight="1" x14ac:dyDescent="0.2">
      <c r="A843" s="428"/>
      <c r="B843" s="428"/>
      <c r="C843" s="428"/>
      <c r="D843" s="428"/>
      <c r="E843" s="428"/>
      <c r="F843" s="428"/>
      <c r="G843" s="428"/>
      <c r="H843" s="428"/>
      <c r="I843" s="428"/>
      <c r="J843" s="428"/>
      <c r="K843" s="428"/>
      <c r="L843" s="428"/>
      <c r="M843" s="428"/>
      <c r="N843" s="428"/>
      <c r="O843" s="428"/>
      <c r="P843" s="428"/>
      <c r="Q843" s="428"/>
      <c r="R843" s="428"/>
      <c r="S843" s="428"/>
      <c r="T843" s="428"/>
      <c r="U843" s="428"/>
      <c r="V843" s="428"/>
      <c r="W843" s="428"/>
      <c r="X843" s="428"/>
      <c r="Y843" s="428"/>
      <c r="Z843" s="428"/>
    </row>
    <row r="844" spans="1:26" ht="15.75" customHeight="1" x14ac:dyDescent="0.2">
      <c r="A844" s="428"/>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row>
    <row r="845" spans="1:26" ht="15.75" customHeight="1" x14ac:dyDescent="0.2">
      <c r="A845" s="428"/>
      <c r="B845" s="428"/>
      <c r="C845" s="428"/>
      <c r="D845" s="428"/>
      <c r="E845" s="428"/>
      <c r="F845" s="428"/>
      <c r="G845" s="428"/>
      <c r="H845" s="428"/>
      <c r="I845" s="428"/>
      <c r="J845" s="428"/>
      <c r="K845" s="428"/>
      <c r="L845" s="428"/>
      <c r="M845" s="428"/>
      <c r="N845" s="428"/>
      <c r="O845" s="428"/>
      <c r="P845" s="428"/>
      <c r="Q845" s="428"/>
      <c r="R845" s="428"/>
      <c r="S845" s="428"/>
      <c r="T845" s="428"/>
      <c r="U845" s="428"/>
      <c r="V845" s="428"/>
      <c r="W845" s="428"/>
      <c r="X845" s="428"/>
      <c r="Y845" s="428"/>
      <c r="Z845" s="428"/>
    </row>
    <row r="846" spans="1:26" ht="15.75" customHeight="1" x14ac:dyDescent="0.2">
      <c r="A846" s="428"/>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row>
    <row r="847" spans="1:26" ht="15.75" customHeight="1" x14ac:dyDescent="0.2">
      <c r="A847" s="428"/>
      <c r="B847" s="428"/>
      <c r="C847" s="428"/>
      <c r="D847" s="428"/>
      <c r="E847" s="428"/>
      <c r="F847" s="428"/>
      <c r="G847" s="428"/>
      <c r="H847" s="428"/>
      <c r="I847" s="428"/>
      <c r="J847" s="428"/>
      <c r="K847" s="428"/>
      <c r="L847" s="428"/>
      <c r="M847" s="428"/>
      <c r="N847" s="428"/>
      <c r="O847" s="428"/>
      <c r="P847" s="428"/>
      <c r="Q847" s="428"/>
      <c r="R847" s="428"/>
      <c r="S847" s="428"/>
      <c r="T847" s="428"/>
      <c r="U847" s="428"/>
      <c r="V847" s="428"/>
      <c r="W847" s="428"/>
      <c r="X847" s="428"/>
      <c r="Y847" s="428"/>
      <c r="Z847" s="428"/>
    </row>
    <row r="848" spans="1:26" ht="15.75" customHeight="1" x14ac:dyDescent="0.2">
      <c r="A848" s="428"/>
      <c r="B848" s="428"/>
      <c r="C848" s="428"/>
      <c r="D848" s="428"/>
      <c r="E848" s="428"/>
      <c r="F848" s="428"/>
      <c r="G848" s="428"/>
      <c r="H848" s="428"/>
      <c r="I848" s="428"/>
      <c r="J848" s="428"/>
      <c r="K848" s="428"/>
      <c r="L848" s="428"/>
      <c r="M848" s="428"/>
      <c r="N848" s="428"/>
      <c r="O848" s="428"/>
      <c r="P848" s="428"/>
      <c r="Q848" s="428"/>
      <c r="R848" s="428"/>
      <c r="S848" s="428"/>
      <c r="T848" s="428"/>
      <c r="U848" s="428"/>
      <c r="V848" s="428"/>
      <c r="W848" s="428"/>
      <c r="X848" s="428"/>
      <c r="Y848" s="428"/>
      <c r="Z848" s="428"/>
    </row>
    <row r="849" spans="1:26" ht="15.75" customHeight="1" x14ac:dyDescent="0.2">
      <c r="A849" s="428"/>
      <c r="B849" s="428"/>
      <c r="C849" s="428"/>
      <c r="D849" s="428"/>
      <c r="E849" s="428"/>
      <c r="F849" s="428"/>
      <c r="G849" s="428"/>
      <c r="H849" s="428"/>
      <c r="I849" s="428"/>
      <c r="J849" s="428"/>
      <c r="K849" s="428"/>
      <c r="L849" s="428"/>
      <c r="M849" s="428"/>
      <c r="N849" s="428"/>
      <c r="O849" s="428"/>
      <c r="P849" s="428"/>
      <c r="Q849" s="428"/>
      <c r="R849" s="428"/>
      <c r="S849" s="428"/>
      <c r="T849" s="428"/>
      <c r="U849" s="428"/>
      <c r="V849" s="428"/>
      <c r="W849" s="428"/>
      <c r="X849" s="428"/>
      <c r="Y849" s="428"/>
      <c r="Z849" s="428"/>
    </row>
    <row r="850" spans="1:26" ht="15.75" customHeight="1" x14ac:dyDescent="0.2">
      <c r="A850" s="428"/>
      <c r="B850" s="428"/>
      <c r="C850" s="428"/>
      <c r="D850" s="428"/>
      <c r="E850" s="428"/>
      <c r="F850" s="428"/>
      <c r="G850" s="428"/>
      <c r="H850" s="428"/>
      <c r="I850" s="428"/>
      <c r="J850" s="428"/>
      <c r="K850" s="428"/>
      <c r="L850" s="428"/>
      <c r="M850" s="428"/>
      <c r="N850" s="428"/>
      <c r="O850" s="428"/>
      <c r="P850" s="428"/>
      <c r="Q850" s="428"/>
      <c r="R850" s="428"/>
      <c r="S850" s="428"/>
      <c r="T850" s="428"/>
      <c r="U850" s="428"/>
      <c r="V850" s="428"/>
      <c r="W850" s="428"/>
      <c r="X850" s="428"/>
      <c r="Y850" s="428"/>
      <c r="Z850" s="428"/>
    </row>
    <row r="851" spans="1:26" ht="15.75" customHeight="1" x14ac:dyDescent="0.2">
      <c r="A851" s="428"/>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row>
    <row r="852" spans="1:26" ht="15.75" customHeight="1" x14ac:dyDescent="0.2">
      <c r="A852" s="428"/>
      <c r="B852" s="428"/>
      <c r="C852" s="428"/>
      <c r="D852" s="428"/>
      <c r="E852" s="428"/>
      <c r="F852" s="428"/>
      <c r="G852" s="428"/>
      <c r="H852" s="428"/>
      <c r="I852" s="428"/>
      <c r="J852" s="428"/>
      <c r="K852" s="428"/>
      <c r="L852" s="428"/>
      <c r="M852" s="428"/>
      <c r="N852" s="428"/>
      <c r="O852" s="428"/>
      <c r="P852" s="428"/>
      <c r="Q852" s="428"/>
      <c r="R852" s="428"/>
      <c r="S852" s="428"/>
      <c r="T852" s="428"/>
      <c r="U852" s="428"/>
      <c r="V852" s="428"/>
      <c r="W852" s="428"/>
      <c r="X852" s="428"/>
      <c r="Y852" s="428"/>
      <c r="Z852" s="428"/>
    </row>
    <row r="853" spans="1:26" ht="15.75" customHeight="1" x14ac:dyDescent="0.2">
      <c r="A853" s="428"/>
      <c r="B853" s="428"/>
      <c r="C853" s="428"/>
      <c r="D853" s="428"/>
      <c r="E853" s="428"/>
      <c r="F853" s="428"/>
      <c r="G853" s="428"/>
      <c r="H853" s="428"/>
      <c r="I853" s="428"/>
      <c r="J853" s="428"/>
      <c r="K853" s="428"/>
      <c r="L853" s="428"/>
      <c r="M853" s="428"/>
      <c r="N853" s="428"/>
      <c r="O853" s="428"/>
      <c r="P853" s="428"/>
      <c r="Q853" s="428"/>
      <c r="R853" s="428"/>
      <c r="S853" s="428"/>
      <c r="T853" s="428"/>
      <c r="U853" s="428"/>
      <c r="V853" s="428"/>
      <c r="W853" s="428"/>
      <c r="X853" s="428"/>
      <c r="Y853" s="428"/>
      <c r="Z853" s="428"/>
    </row>
    <row r="854" spans="1:26" ht="15.75" customHeight="1" x14ac:dyDescent="0.2">
      <c r="A854" s="428"/>
      <c r="B854" s="428"/>
      <c r="C854" s="428"/>
      <c r="D854" s="428"/>
      <c r="E854" s="428"/>
      <c r="F854" s="428"/>
      <c r="G854" s="428"/>
      <c r="H854" s="428"/>
      <c r="I854" s="428"/>
      <c r="J854" s="428"/>
      <c r="K854" s="428"/>
      <c r="L854" s="428"/>
      <c r="M854" s="428"/>
      <c r="N854" s="428"/>
      <c r="O854" s="428"/>
      <c r="P854" s="428"/>
      <c r="Q854" s="428"/>
      <c r="R854" s="428"/>
      <c r="S854" s="428"/>
      <c r="T854" s="428"/>
      <c r="U854" s="428"/>
      <c r="V854" s="428"/>
      <c r="W854" s="428"/>
      <c r="X854" s="428"/>
      <c r="Y854" s="428"/>
      <c r="Z854" s="428"/>
    </row>
    <row r="855" spans="1:26" ht="15.75" customHeight="1" x14ac:dyDescent="0.2">
      <c r="A855" s="428"/>
      <c r="B855" s="428"/>
      <c r="C855" s="428"/>
      <c r="D855" s="428"/>
      <c r="E855" s="428"/>
      <c r="F855" s="428"/>
      <c r="G855" s="428"/>
      <c r="H855" s="428"/>
      <c r="I855" s="428"/>
      <c r="J855" s="428"/>
      <c r="K855" s="428"/>
      <c r="L855" s="428"/>
      <c r="M855" s="428"/>
      <c r="N855" s="428"/>
      <c r="O855" s="428"/>
      <c r="P855" s="428"/>
      <c r="Q855" s="428"/>
      <c r="R855" s="428"/>
      <c r="S855" s="428"/>
      <c r="T855" s="428"/>
      <c r="U855" s="428"/>
      <c r="V855" s="428"/>
      <c r="W855" s="428"/>
      <c r="X855" s="428"/>
      <c r="Y855" s="428"/>
      <c r="Z855" s="428"/>
    </row>
    <row r="856" spans="1:26" ht="15.75" customHeight="1" x14ac:dyDescent="0.2">
      <c r="A856" s="428"/>
      <c r="B856" s="428"/>
      <c r="C856" s="428"/>
      <c r="D856" s="428"/>
      <c r="E856" s="428"/>
      <c r="F856" s="428"/>
      <c r="G856" s="428"/>
      <c r="H856" s="428"/>
      <c r="I856" s="428"/>
      <c r="J856" s="428"/>
      <c r="K856" s="428"/>
      <c r="L856" s="428"/>
      <c r="M856" s="428"/>
      <c r="N856" s="428"/>
      <c r="O856" s="428"/>
      <c r="P856" s="428"/>
      <c r="Q856" s="428"/>
      <c r="R856" s="428"/>
      <c r="S856" s="428"/>
      <c r="T856" s="428"/>
      <c r="U856" s="428"/>
      <c r="V856" s="428"/>
      <c r="W856" s="428"/>
      <c r="X856" s="428"/>
      <c r="Y856" s="428"/>
      <c r="Z856" s="428"/>
    </row>
    <row r="857" spans="1:26" ht="15.75" customHeight="1" x14ac:dyDescent="0.2">
      <c r="A857" s="428"/>
      <c r="B857" s="428"/>
      <c r="C857" s="428"/>
      <c r="D857" s="428"/>
      <c r="E857" s="428"/>
      <c r="F857" s="428"/>
      <c r="G857" s="428"/>
      <c r="H857" s="428"/>
      <c r="I857" s="428"/>
      <c r="J857" s="428"/>
      <c r="K857" s="428"/>
      <c r="L857" s="428"/>
      <c r="M857" s="428"/>
      <c r="N857" s="428"/>
      <c r="O857" s="428"/>
      <c r="P857" s="428"/>
      <c r="Q857" s="428"/>
      <c r="R857" s="428"/>
      <c r="S857" s="428"/>
      <c r="T857" s="428"/>
      <c r="U857" s="428"/>
      <c r="V857" s="428"/>
      <c r="W857" s="428"/>
      <c r="X857" s="428"/>
      <c r="Y857" s="428"/>
      <c r="Z857" s="428"/>
    </row>
    <row r="858" spans="1:26" ht="15.75" customHeight="1" x14ac:dyDescent="0.2">
      <c r="A858" s="428"/>
      <c r="B858" s="428"/>
      <c r="C858" s="428"/>
      <c r="D858" s="428"/>
      <c r="E858" s="428"/>
      <c r="F858" s="428"/>
      <c r="G858" s="428"/>
      <c r="H858" s="428"/>
      <c r="I858" s="428"/>
      <c r="J858" s="428"/>
      <c r="K858" s="428"/>
      <c r="L858" s="428"/>
      <c r="M858" s="428"/>
      <c r="N858" s="428"/>
      <c r="O858" s="428"/>
      <c r="P858" s="428"/>
      <c r="Q858" s="428"/>
      <c r="R858" s="428"/>
      <c r="S858" s="428"/>
      <c r="T858" s="428"/>
      <c r="U858" s="428"/>
      <c r="V858" s="428"/>
      <c r="W858" s="428"/>
      <c r="X858" s="428"/>
      <c r="Y858" s="428"/>
      <c r="Z858" s="428"/>
    </row>
    <row r="859" spans="1:26" ht="15.75" customHeight="1" x14ac:dyDescent="0.2">
      <c r="A859" s="428"/>
      <c r="B859" s="428"/>
      <c r="C859" s="428"/>
      <c r="D859" s="428"/>
      <c r="E859" s="428"/>
      <c r="F859" s="428"/>
      <c r="G859" s="428"/>
      <c r="H859" s="428"/>
      <c r="I859" s="428"/>
      <c r="J859" s="428"/>
      <c r="K859" s="428"/>
      <c r="L859" s="428"/>
      <c r="M859" s="428"/>
      <c r="N859" s="428"/>
      <c r="O859" s="428"/>
      <c r="P859" s="428"/>
      <c r="Q859" s="428"/>
      <c r="R859" s="428"/>
      <c r="S859" s="428"/>
      <c r="T859" s="428"/>
      <c r="U859" s="428"/>
      <c r="V859" s="428"/>
      <c r="W859" s="428"/>
      <c r="X859" s="428"/>
      <c r="Y859" s="428"/>
      <c r="Z859" s="428"/>
    </row>
    <row r="860" spans="1:26" ht="15.75" customHeight="1" x14ac:dyDescent="0.2">
      <c r="A860" s="428"/>
      <c r="B860" s="428"/>
      <c r="C860" s="428"/>
      <c r="D860" s="428"/>
      <c r="E860" s="428"/>
      <c r="F860" s="428"/>
      <c r="G860" s="428"/>
      <c r="H860" s="428"/>
      <c r="I860" s="428"/>
      <c r="J860" s="428"/>
      <c r="K860" s="428"/>
      <c r="L860" s="428"/>
      <c r="M860" s="428"/>
      <c r="N860" s="428"/>
      <c r="O860" s="428"/>
      <c r="P860" s="428"/>
      <c r="Q860" s="428"/>
      <c r="R860" s="428"/>
      <c r="S860" s="428"/>
      <c r="T860" s="428"/>
      <c r="U860" s="428"/>
      <c r="V860" s="428"/>
      <c r="W860" s="428"/>
      <c r="X860" s="428"/>
      <c r="Y860" s="428"/>
      <c r="Z860" s="428"/>
    </row>
    <row r="861" spans="1:26" ht="15.75" customHeight="1" x14ac:dyDescent="0.2">
      <c r="A861" s="428"/>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row>
    <row r="862" spans="1:26" ht="15.75" customHeight="1" x14ac:dyDescent="0.2">
      <c r="A862" s="428"/>
      <c r="B862" s="428"/>
      <c r="C862" s="428"/>
      <c r="D862" s="428"/>
      <c r="E862" s="428"/>
      <c r="F862" s="428"/>
      <c r="G862" s="428"/>
      <c r="H862" s="428"/>
      <c r="I862" s="428"/>
      <c r="J862" s="428"/>
      <c r="K862" s="428"/>
      <c r="L862" s="428"/>
      <c r="M862" s="428"/>
      <c r="N862" s="428"/>
      <c r="O862" s="428"/>
      <c r="P862" s="428"/>
      <c r="Q862" s="428"/>
      <c r="R862" s="428"/>
      <c r="S862" s="428"/>
      <c r="T862" s="428"/>
      <c r="U862" s="428"/>
      <c r="V862" s="428"/>
      <c r="W862" s="428"/>
      <c r="X862" s="428"/>
      <c r="Y862" s="428"/>
      <c r="Z862" s="428"/>
    </row>
    <row r="863" spans="1:26" ht="15.75" customHeight="1" x14ac:dyDescent="0.2">
      <c r="A863" s="428"/>
      <c r="B863" s="428"/>
      <c r="C863" s="428"/>
      <c r="D863" s="428"/>
      <c r="E863" s="428"/>
      <c r="F863" s="428"/>
      <c r="G863" s="428"/>
      <c r="H863" s="428"/>
      <c r="I863" s="428"/>
      <c r="J863" s="428"/>
      <c r="K863" s="428"/>
      <c r="L863" s="428"/>
      <c r="M863" s="428"/>
      <c r="N863" s="428"/>
      <c r="O863" s="428"/>
      <c r="P863" s="428"/>
      <c r="Q863" s="428"/>
      <c r="R863" s="428"/>
      <c r="S863" s="428"/>
      <c r="T863" s="428"/>
      <c r="U863" s="428"/>
      <c r="V863" s="428"/>
      <c r="W863" s="428"/>
      <c r="X863" s="428"/>
      <c r="Y863" s="428"/>
      <c r="Z863" s="428"/>
    </row>
    <row r="864" spans="1:26" ht="15.75" customHeight="1" x14ac:dyDescent="0.2">
      <c r="A864" s="428"/>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row>
    <row r="865" spans="1:26" ht="15.75" customHeight="1" x14ac:dyDescent="0.2">
      <c r="A865" s="428"/>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row>
    <row r="866" spans="1:26" ht="15.75" customHeight="1" x14ac:dyDescent="0.2">
      <c r="A866" s="428"/>
      <c r="B866" s="428"/>
      <c r="C866" s="428"/>
      <c r="D866" s="428"/>
      <c r="E866" s="428"/>
      <c r="F866" s="428"/>
      <c r="G866" s="428"/>
      <c r="H866" s="428"/>
      <c r="I866" s="428"/>
      <c r="J866" s="428"/>
      <c r="K866" s="428"/>
      <c r="L866" s="428"/>
      <c r="M866" s="428"/>
      <c r="N866" s="428"/>
      <c r="O866" s="428"/>
      <c r="P866" s="428"/>
      <c r="Q866" s="428"/>
      <c r="R866" s="428"/>
      <c r="S866" s="428"/>
      <c r="T866" s="428"/>
      <c r="U866" s="428"/>
      <c r="V866" s="428"/>
      <c r="W866" s="428"/>
      <c r="X866" s="428"/>
      <c r="Y866" s="428"/>
      <c r="Z866" s="428"/>
    </row>
    <row r="867" spans="1:26" ht="15.75" customHeight="1" x14ac:dyDescent="0.2">
      <c r="A867" s="428"/>
      <c r="B867" s="428"/>
      <c r="C867" s="428"/>
      <c r="D867" s="428"/>
      <c r="E867" s="428"/>
      <c r="F867" s="428"/>
      <c r="G867" s="428"/>
      <c r="H867" s="428"/>
      <c r="I867" s="428"/>
      <c r="J867" s="428"/>
      <c r="K867" s="428"/>
      <c r="L867" s="428"/>
      <c r="M867" s="428"/>
      <c r="N867" s="428"/>
      <c r="O867" s="428"/>
      <c r="P867" s="428"/>
      <c r="Q867" s="428"/>
      <c r="R867" s="428"/>
      <c r="S867" s="428"/>
      <c r="T867" s="428"/>
      <c r="U867" s="428"/>
      <c r="V867" s="428"/>
      <c r="W867" s="428"/>
      <c r="X867" s="428"/>
      <c r="Y867" s="428"/>
      <c r="Z867" s="428"/>
    </row>
    <row r="868" spans="1:26" ht="15.75" customHeight="1" x14ac:dyDescent="0.2">
      <c r="A868" s="428"/>
      <c r="B868" s="428"/>
      <c r="C868" s="428"/>
      <c r="D868" s="428"/>
      <c r="E868" s="428"/>
      <c r="F868" s="428"/>
      <c r="G868" s="428"/>
      <c r="H868" s="428"/>
      <c r="I868" s="428"/>
      <c r="J868" s="428"/>
      <c r="K868" s="428"/>
      <c r="L868" s="428"/>
      <c r="M868" s="428"/>
      <c r="N868" s="428"/>
      <c r="O868" s="428"/>
      <c r="P868" s="428"/>
      <c r="Q868" s="428"/>
      <c r="R868" s="428"/>
      <c r="S868" s="428"/>
      <c r="T868" s="428"/>
      <c r="U868" s="428"/>
      <c r="V868" s="428"/>
      <c r="W868" s="428"/>
      <c r="X868" s="428"/>
      <c r="Y868" s="428"/>
      <c r="Z868" s="428"/>
    </row>
    <row r="869" spans="1:26" ht="15.75" customHeight="1" x14ac:dyDescent="0.2">
      <c r="A869" s="428"/>
      <c r="B869" s="428"/>
      <c r="C869" s="428"/>
      <c r="D869" s="428"/>
      <c r="E869" s="428"/>
      <c r="F869" s="428"/>
      <c r="G869" s="428"/>
      <c r="H869" s="428"/>
      <c r="I869" s="428"/>
      <c r="J869" s="428"/>
      <c r="K869" s="428"/>
      <c r="L869" s="428"/>
      <c r="M869" s="428"/>
      <c r="N869" s="428"/>
      <c r="O869" s="428"/>
      <c r="P869" s="428"/>
      <c r="Q869" s="428"/>
      <c r="R869" s="428"/>
      <c r="S869" s="428"/>
      <c r="T869" s="428"/>
      <c r="U869" s="428"/>
      <c r="V869" s="428"/>
      <c r="W869" s="428"/>
      <c r="X869" s="428"/>
      <c r="Y869" s="428"/>
      <c r="Z869" s="428"/>
    </row>
    <row r="870" spans="1:26" ht="15.75" customHeight="1" x14ac:dyDescent="0.2">
      <c r="A870" s="428"/>
      <c r="B870" s="428"/>
      <c r="C870" s="428"/>
      <c r="D870" s="428"/>
      <c r="E870" s="428"/>
      <c r="F870" s="428"/>
      <c r="G870" s="428"/>
      <c r="H870" s="428"/>
      <c r="I870" s="428"/>
      <c r="J870" s="428"/>
      <c r="K870" s="428"/>
      <c r="L870" s="428"/>
      <c r="M870" s="428"/>
      <c r="N870" s="428"/>
      <c r="O870" s="428"/>
      <c r="P870" s="428"/>
      <c r="Q870" s="428"/>
      <c r="R870" s="428"/>
      <c r="S870" s="428"/>
      <c r="T870" s="428"/>
      <c r="U870" s="428"/>
      <c r="V870" s="428"/>
      <c r="W870" s="428"/>
      <c r="X870" s="428"/>
      <c r="Y870" s="428"/>
      <c r="Z870" s="428"/>
    </row>
    <row r="871" spans="1:26" ht="15.75" customHeight="1" x14ac:dyDescent="0.2">
      <c r="A871" s="428"/>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row>
    <row r="872" spans="1:26" ht="15.75" customHeight="1" x14ac:dyDescent="0.2">
      <c r="A872" s="428"/>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row>
    <row r="873" spans="1:26" ht="15.75" customHeight="1" x14ac:dyDescent="0.2">
      <c r="A873" s="428"/>
      <c r="B873" s="428"/>
      <c r="C873" s="428"/>
      <c r="D873" s="428"/>
      <c r="E873" s="428"/>
      <c r="F873" s="428"/>
      <c r="G873" s="428"/>
      <c r="H873" s="428"/>
      <c r="I873" s="428"/>
      <c r="J873" s="428"/>
      <c r="K873" s="428"/>
      <c r="L873" s="428"/>
      <c r="M873" s="428"/>
      <c r="N873" s="428"/>
      <c r="O873" s="428"/>
      <c r="P873" s="428"/>
      <c r="Q873" s="428"/>
      <c r="R873" s="428"/>
      <c r="S873" s="428"/>
      <c r="T873" s="428"/>
      <c r="U873" s="428"/>
      <c r="V873" s="428"/>
      <c r="W873" s="428"/>
      <c r="X873" s="428"/>
      <c r="Y873" s="428"/>
      <c r="Z873" s="428"/>
    </row>
    <row r="874" spans="1:26" ht="15.75" customHeight="1" x14ac:dyDescent="0.2">
      <c r="A874" s="428"/>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row>
    <row r="875" spans="1:26" ht="15.75" customHeight="1" x14ac:dyDescent="0.2">
      <c r="A875" s="428"/>
      <c r="B875" s="428"/>
      <c r="C875" s="428"/>
      <c r="D875" s="428"/>
      <c r="E875" s="428"/>
      <c r="F875" s="428"/>
      <c r="G875" s="428"/>
      <c r="H875" s="428"/>
      <c r="I875" s="428"/>
      <c r="J875" s="428"/>
      <c r="K875" s="428"/>
      <c r="L875" s="428"/>
      <c r="M875" s="428"/>
      <c r="N875" s="428"/>
      <c r="O875" s="428"/>
      <c r="P875" s="428"/>
      <c r="Q875" s="428"/>
      <c r="R875" s="428"/>
      <c r="S875" s="428"/>
      <c r="T875" s="428"/>
      <c r="U875" s="428"/>
      <c r="V875" s="428"/>
      <c r="W875" s="428"/>
      <c r="X875" s="428"/>
      <c r="Y875" s="428"/>
      <c r="Z875" s="428"/>
    </row>
    <row r="876" spans="1:26" ht="15.75" customHeight="1" x14ac:dyDescent="0.2">
      <c r="A876" s="428"/>
      <c r="B876" s="428"/>
      <c r="C876" s="428"/>
      <c r="D876" s="428"/>
      <c r="E876" s="428"/>
      <c r="F876" s="428"/>
      <c r="G876" s="428"/>
      <c r="H876" s="428"/>
      <c r="I876" s="428"/>
      <c r="J876" s="428"/>
      <c r="K876" s="428"/>
      <c r="L876" s="428"/>
      <c r="M876" s="428"/>
      <c r="N876" s="428"/>
      <c r="O876" s="428"/>
      <c r="P876" s="428"/>
      <c r="Q876" s="428"/>
      <c r="R876" s="428"/>
      <c r="S876" s="428"/>
      <c r="T876" s="428"/>
      <c r="U876" s="428"/>
      <c r="V876" s="428"/>
      <c r="W876" s="428"/>
      <c r="X876" s="428"/>
      <c r="Y876" s="428"/>
      <c r="Z876" s="428"/>
    </row>
    <row r="877" spans="1:26" ht="15.75" customHeight="1" x14ac:dyDescent="0.2">
      <c r="A877" s="428"/>
      <c r="B877" s="428"/>
      <c r="C877" s="428"/>
      <c r="D877" s="428"/>
      <c r="E877" s="428"/>
      <c r="F877" s="428"/>
      <c r="G877" s="428"/>
      <c r="H877" s="428"/>
      <c r="I877" s="428"/>
      <c r="J877" s="428"/>
      <c r="K877" s="428"/>
      <c r="L877" s="428"/>
      <c r="M877" s="428"/>
      <c r="N877" s="428"/>
      <c r="O877" s="428"/>
      <c r="P877" s="428"/>
      <c r="Q877" s="428"/>
      <c r="R877" s="428"/>
      <c r="S877" s="428"/>
      <c r="T877" s="428"/>
      <c r="U877" s="428"/>
      <c r="V877" s="428"/>
      <c r="W877" s="428"/>
      <c r="X877" s="428"/>
      <c r="Y877" s="428"/>
      <c r="Z877" s="428"/>
    </row>
    <row r="878" spans="1:26" ht="15.75" customHeight="1" x14ac:dyDescent="0.2">
      <c r="A878" s="428"/>
      <c r="B878" s="428"/>
      <c r="C878" s="428"/>
      <c r="D878" s="428"/>
      <c r="E878" s="428"/>
      <c r="F878" s="428"/>
      <c r="G878" s="428"/>
      <c r="H878" s="428"/>
      <c r="I878" s="428"/>
      <c r="J878" s="428"/>
      <c r="K878" s="428"/>
      <c r="L878" s="428"/>
      <c r="M878" s="428"/>
      <c r="N878" s="428"/>
      <c r="O878" s="428"/>
      <c r="P878" s="428"/>
      <c r="Q878" s="428"/>
      <c r="R878" s="428"/>
      <c r="S878" s="428"/>
      <c r="T878" s="428"/>
      <c r="U878" s="428"/>
      <c r="V878" s="428"/>
      <c r="W878" s="428"/>
      <c r="X878" s="428"/>
      <c r="Y878" s="428"/>
      <c r="Z878" s="428"/>
    </row>
    <row r="879" spans="1:26" ht="15.75" customHeight="1" x14ac:dyDescent="0.2">
      <c r="A879" s="428"/>
      <c r="B879" s="428"/>
      <c r="C879" s="428"/>
      <c r="D879" s="428"/>
      <c r="E879" s="428"/>
      <c r="F879" s="428"/>
      <c r="G879" s="428"/>
      <c r="H879" s="428"/>
      <c r="I879" s="428"/>
      <c r="J879" s="428"/>
      <c r="K879" s="428"/>
      <c r="L879" s="428"/>
      <c r="M879" s="428"/>
      <c r="N879" s="428"/>
      <c r="O879" s="428"/>
      <c r="P879" s="428"/>
      <c r="Q879" s="428"/>
      <c r="R879" s="428"/>
      <c r="S879" s="428"/>
      <c r="T879" s="428"/>
      <c r="U879" s="428"/>
      <c r="V879" s="428"/>
      <c r="W879" s="428"/>
      <c r="X879" s="428"/>
      <c r="Y879" s="428"/>
      <c r="Z879" s="428"/>
    </row>
    <row r="880" spans="1:26" ht="15.75" customHeight="1" x14ac:dyDescent="0.2">
      <c r="A880" s="428"/>
      <c r="B880" s="428"/>
      <c r="C880" s="428"/>
      <c r="D880" s="428"/>
      <c r="E880" s="428"/>
      <c r="F880" s="428"/>
      <c r="G880" s="428"/>
      <c r="H880" s="428"/>
      <c r="I880" s="428"/>
      <c r="J880" s="428"/>
      <c r="K880" s="428"/>
      <c r="L880" s="428"/>
      <c r="M880" s="428"/>
      <c r="N880" s="428"/>
      <c r="O880" s="428"/>
      <c r="P880" s="428"/>
      <c r="Q880" s="428"/>
      <c r="R880" s="428"/>
      <c r="S880" s="428"/>
      <c r="T880" s="428"/>
      <c r="U880" s="428"/>
      <c r="V880" s="428"/>
      <c r="W880" s="428"/>
      <c r="X880" s="428"/>
      <c r="Y880" s="428"/>
      <c r="Z880" s="428"/>
    </row>
    <row r="881" spans="1:26" ht="15.75" customHeight="1" x14ac:dyDescent="0.2">
      <c r="A881" s="428"/>
      <c r="B881" s="428"/>
      <c r="C881" s="428"/>
      <c r="D881" s="428"/>
      <c r="E881" s="428"/>
      <c r="F881" s="428"/>
      <c r="G881" s="428"/>
      <c r="H881" s="428"/>
      <c r="I881" s="428"/>
      <c r="J881" s="428"/>
      <c r="K881" s="428"/>
      <c r="L881" s="428"/>
      <c r="M881" s="428"/>
      <c r="N881" s="428"/>
      <c r="O881" s="428"/>
      <c r="P881" s="428"/>
      <c r="Q881" s="428"/>
      <c r="R881" s="428"/>
      <c r="S881" s="428"/>
      <c r="T881" s="428"/>
      <c r="U881" s="428"/>
      <c r="V881" s="428"/>
      <c r="W881" s="428"/>
      <c r="X881" s="428"/>
      <c r="Y881" s="428"/>
      <c r="Z881" s="428"/>
    </row>
    <row r="882" spans="1:26" ht="15.75" customHeight="1" x14ac:dyDescent="0.2">
      <c r="A882" s="428"/>
      <c r="B882" s="428"/>
      <c r="C882" s="428"/>
      <c r="D882" s="428"/>
      <c r="E882" s="428"/>
      <c r="F882" s="428"/>
      <c r="G882" s="428"/>
      <c r="H882" s="428"/>
      <c r="I882" s="428"/>
      <c r="J882" s="428"/>
      <c r="K882" s="428"/>
      <c r="L882" s="428"/>
      <c r="M882" s="428"/>
      <c r="N882" s="428"/>
      <c r="O882" s="428"/>
      <c r="P882" s="428"/>
      <c r="Q882" s="428"/>
      <c r="R882" s="428"/>
      <c r="S882" s="428"/>
      <c r="T882" s="428"/>
      <c r="U882" s="428"/>
      <c r="V882" s="428"/>
      <c r="W882" s="428"/>
      <c r="X882" s="428"/>
      <c r="Y882" s="428"/>
      <c r="Z882" s="428"/>
    </row>
    <row r="883" spans="1:26" ht="15.75" customHeight="1" x14ac:dyDescent="0.2">
      <c r="A883" s="428"/>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row>
    <row r="884" spans="1:26" ht="15.75" customHeight="1" x14ac:dyDescent="0.2">
      <c r="A884" s="428"/>
      <c r="B884" s="428"/>
      <c r="C884" s="428"/>
      <c r="D884" s="428"/>
      <c r="E884" s="428"/>
      <c r="F884" s="428"/>
      <c r="G884" s="428"/>
      <c r="H884" s="428"/>
      <c r="I884" s="428"/>
      <c r="J884" s="428"/>
      <c r="K884" s="428"/>
      <c r="L884" s="428"/>
      <c r="M884" s="428"/>
      <c r="N884" s="428"/>
      <c r="O884" s="428"/>
      <c r="P884" s="428"/>
      <c r="Q884" s="428"/>
      <c r="R884" s="428"/>
      <c r="S884" s="428"/>
      <c r="T884" s="428"/>
      <c r="U884" s="428"/>
      <c r="V884" s="428"/>
      <c r="W884" s="428"/>
      <c r="X884" s="428"/>
      <c r="Y884" s="428"/>
      <c r="Z884" s="428"/>
    </row>
    <row r="885" spans="1:26" ht="15.75" customHeight="1" x14ac:dyDescent="0.2">
      <c r="A885" s="428"/>
      <c r="B885" s="428"/>
      <c r="C885" s="428"/>
      <c r="D885" s="428"/>
      <c r="E885" s="428"/>
      <c r="F885" s="428"/>
      <c r="G885" s="428"/>
      <c r="H885" s="428"/>
      <c r="I885" s="428"/>
      <c r="J885" s="428"/>
      <c r="K885" s="428"/>
      <c r="L885" s="428"/>
      <c r="M885" s="428"/>
      <c r="N885" s="428"/>
      <c r="O885" s="428"/>
      <c r="P885" s="428"/>
      <c r="Q885" s="428"/>
      <c r="R885" s="428"/>
      <c r="S885" s="428"/>
      <c r="T885" s="428"/>
      <c r="U885" s="428"/>
      <c r="V885" s="428"/>
      <c r="W885" s="428"/>
      <c r="X885" s="428"/>
      <c r="Y885" s="428"/>
      <c r="Z885" s="428"/>
    </row>
    <row r="886" spans="1:26" ht="15.75" customHeight="1" x14ac:dyDescent="0.2">
      <c r="A886" s="428"/>
      <c r="B886" s="428"/>
      <c r="C886" s="428"/>
      <c r="D886" s="428"/>
      <c r="E886" s="428"/>
      <c r="F886" s="428"/>
      <c r="G886" s="428"/>
      <c r="H886" s="428"/>
      <c r="I886" s="428"/>
      <c r="J886" s="428"/>
      <c r="K886" s="428"/>
      <c r="L886" s="428"/>
      <c r="M886" s="428"/>
      <c r="N886" s="428"/>
      <c r="O886" s="428"/>
      <c r="P886" s="428"/>
      <c r="Q886" s="428"/>
      <c r="R886" s="428"/>
      <c r="S886" s="428"/>
      <c r="T886" s="428"/>
      <c r="U886" s="428"/>
      <c r="V886" s="428"/>
      <c r="W886" s="428"/>
      <c r="X886" s="428"/>
      <c r="Y886" s="428"/>
      <c r="Z886" s="428"/>
    </row>
    <row r="887" spans="1:26" ht="15.75" customHeight="1" x14ac:dyDescent="0.2">
      <c r="A887" s="428"/>
      <c r="B887" s="428"/>
      <c r="C887" s="428"/>
      <c r="D887" s="428"/>
      <c r="E887" s="428"/>
      <c r="F887" s="428"/>
      <c r="G887" s="428"/>
      <c r="H887" s="428"/>
      <c r="I887" s="428"/>
      <c r="J887" s="428"/>
      <c r="K887" s="428"/>
      <c r="L887" s="428"/>
      <c r="M887" s="428"/>
      <c r="N887" s="428"/>
      <c r="O887" s="428"/>
      <c r="P887" s="428"/>
      <c r="Q887" s="428"/>
      <c r="R887" s="428"/>
      <c r="S887" s="428"/>
      <c r="T887" s="428"/>
      <c r="U887" s="428"/>
      <c r="V887" s="428"/>
      <c r="W887" s="428"/>
      <c r="X887" s="428"/>
      <c r="Y887" s="428"/>
      <c r="Z887" s="428"/>
    </row>
    <row r="888" spans="1:26" ht="15.75" customHeight="1" x14ac:dyDescent="0.2">
      <c r="A888" s="428"/>
      <c r="B888" s="428"/>
      <c r="C888" s="428"/>
      <c r="D888" s="428"/>
      <c r="E888" s="428"/>
      <c r="F888" s="428"/>
      <c r="G888" s="428"/>
      <c r="H888" s="428"/>
      <c r="I888" s="428"/>
      <c r="J888" s="428"/>
      <c r="K888" s="428"/>
      <c r="L888" s="428"/>
      <c r="M888" s="428"/>
      <c r="N888" s="428"/>
      <c r="O888" s="428"/>
      <c r="P888" s="428"/>
      <c r="Q888" s="428"/>
      <c r="R888" s="428"/>
      <c r="S888" s="428"/>
      <c r="T888" s="428"/>
      <c r="U888" s="428"/>
      <c r="V888" s="428"/>
      <c r="W888" s="428"/>
      <c r="X888" s="428"/>
      <c r="Y888" s="428"/>
      <c r="Z888" s="428"/>
    </row>
    <row r="889" spans="1:26" ht="15.75" customHeight="1" x14ac:dyDescent="0.2">
      <c r="A889" s="428"/>
      <c r="B889" s="428"/>
      <c r="C889" s="428"/>
      <c r="D889" s="428"/>
      <c r="E889" s="428"/>
      <c r="F889" s="428"/>
      <c r="G889" s="428"/>
      <c r="H889" s="428"/>
      <c r="I889" s="428"/>
      <c r="J889" s="428"/>
      <c r="K889" s="428"/>
      <c r="L889" s="428"/>
      <c r="M889" s="428"/>
      <c r="N889" s="428"/>
      <c r="O889" s="428"/>
      <c r="P889" s="428"/>
      <c r="Q889" s="428"/>
      <c r="R889" s="428"/>
      <c r="S889" s="428"/>
      <c r="T889" s="428"/>
      <c r="U889" s="428"/>
      <c r="V889" s="428"/>
      <c r="W889" s="428"/>
      <c r="X889" s="428"/>
      <c r="Y889" s="428"/>
      <c r="Z889" s="428"/>
    </row>
    <row r="890" spans="1:26" ht="15.75" customHeight="1" x14ac:dyDescent="0.2">
      <c r="A890" s="428"/>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row>
    <row r="891" spans="1:26" ht="15.75" customHeight="1" x14ac:dyDescent="0.2">
      <c r="A891" s="428"/>
      <c r="B891" s="428"/>
      <c r="C891" s="428"/>
      <c r="D891" s="428"/>
      <c r="E891" s="428"/>
      <c r="F891" s="428"/>
      <c r="G891" s="428"/>
      <c r="H891" s="428"/>
      <c r="I891" s="428"/>
      <c r="J891" s="428"/>
      <c r="K891" s="428"/>
      <c r="L891" s="428"/>
      <c r="M891" s="428"/>
      <c r="N891" s="428"/>
      <c r="O891" s="428"/>
      <c r="P891" s="428"/>
      <c r="Q891" s="428"/>
      <c r="R891" s="428"/>
      <c r="S891" s="428"/>
      <c r="T891" s="428"/>
      <c r="U891" s="428"/>
      <c r="V891" s="428"/>
      <c r="W891" s="428"/>
      <c r="X891" s="428"/>
      <c r="Y891" s="428"/>
      <c r="Z891" s="428"/>
    </row>
    <row r="892" spans="1:26" ht="15.75" customHeight="1" x14ac:dyDescent="0.2">
      <c r="A892" s="428"/>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row>
    <row r="893" spans="1:26" ht="15.75" customHeight="1" x14ac:dyDescent="0.2">
      <c r="A893" s="428"/>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row>
    <row r="894" spans="1:26" ht="15.75" customHeight="1" x14ac:dyDescent="0.2">
      <c r="A894" s="428"/>
      <c r="B894" s="428"/>
      <c r="C894" s="428"/>
      <c r="D894" s="428"/>
      <c r="E894" s="428"/>
      <c r="F894" s="428"/>
      <c r="G894" s="428"/>
      <c r="H894" s="428"/>
      <c r="I894" s="428"/>
      <c r="J894" s="428"/>
      <c r="K894" s="428"/>
      <c r="L894" s="428"/>
      <c r="M894" s="428"/>
      <c r="N894" s="428"/>
      <c r="O894" s="428"/>
      <c r="P894" s="428"/>
      <c r="Q894" s="428"/>
      <c r="R894" s="428"/>
      <c r="S894" s="428"/>
      <c r="T894" s="428"/>
      <c r="U894" s="428"/>
      <c r="V894" s="428"/>
      <c r="W894" s="428"/>
      <c r="X894" s="428"/>
      <c r="Y894" s="428"/>
      <c r="Z894" s="428"/>
    </row>
    <row r="895" spans="1:26" ht="15.75" customHeight="1" x14ac:dyDescent="0.2">
      <c r="A895" s="428"/>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row>
    <row r="896" spans="1:26" ht="15.75" customHeight="1" x14ac:dyDescent="0.2">
      <c r="A896" s="428"/>
      <c r="B896" s="428"/>
      <c r="C896" s="428"/>
      <c r="D896" s="428"/>
      <c r="E896" s="428"/>
      <c r="F896" s="428"/>
      <c r="G896" s="428"/>
      <c r="H896" s="428"/>
      <c r="I896" s="428"/>
      <c r="J896" s="428"/>
      <c r="K896" s="428"/>
      <c r="L896" s="428"/>
      <c r="M896" s="428"/>
      <c r="N896" s="428"/>
      <c r="O896" s="428"/>
      <c r="P896" s="428"/>
      <c r="Q896" s="428"/>
      <c r="R896" s="428"/>
      <c r="S896" s="428"/>
      <c r="T896" s="428"/>
      <c r="U896" s="428"/>
      <c r="V896" s="428"/>
      <c r="W896" s="428"/>
      <c r="X896" s="428"/>
      <c r="Y896" s="428"/>
      <c r="Z896" s="428"/>
    </row>
    <row r="897" spans="1:26" ht="15.75" customHeight="1" x14ac:dyDescent="0.2">
      <c r="A897" s="428"/>
      <c r="B897" s="428"/>
      <c r="C897" s="428"/>
      <c r="D897" s="428"/>
      <c r="E897" s="428"/>
      <c r="F897" s="428"/>
      <c r="G897" s="428"/>
      <c r="H897" s="428"/>
      <c r="I897" s="428"/>
      <c r="J897" s="428"/>
      <c r="K897" s="428"/>
      <c r="L897" s="428"/>
      <c r="M897" s="428"/>
      <c r="N897" s="428"/>
      <c r="O897" s="428"/>
      <c r="P897" s="428"/>
      <c r="Q897" s="428"/>
      <c r="R897" s="428"/>
      <c r="S897" s="428"/>
      <c r="T897" s="428"/>
      <c r="U897" s="428"/>
      <c r="V897" s="428"/>
      <c r="W897" s="428"/>
      <c r="X897" s="428"/>
      <c r="Y897" s="428"/>
      <c r="Z897" s="428"/>
    </row>
    <row r="898" spans="1:26" ht="15.75" customHeight="1" x14ac:dyDescent="0.2">
      <c r="A898" s="428"/>
      <c r="B898" s="428"/>
      <c r="C898" s="428"/>
      <c r="D898" s="428"/>
      <c r="E898" s="428"/>
      <c r="F898" s="428"/>
      <c r="G898" s="428"/>
      <c r="H898" s="428"/>
      <c r="I898" s="428"/>
      <c r="J898" s="428"/>
      <c r="K898" s="428"/>
      <c r="L898" s="428"/>
      <c r="M898" s="428"/>
      <c r="N898" s="428"/>
      <c r="O898" s="428"/>
      <c r="P898" s="428"/>
      <c r="Q898" s="428"/>
      <c r="R898" s="428"/>
      <c r="S898" s="428"/>
      <c r="T898" s="428"/>
      <c r="U898" s="428"/>
      <c r="V898" s="428"/>
      <c r="W898" s="428"/>
      <c r="X898" s="428"/>
      <c r="Y898" s="428"/>
      <c r="Z898" s="428"/>
    </row>
    <row r="899" spans="1:26" ht="15.75" customHeight="1" x14ac:dyDescent="0.2">
      <c r="A899" s="428"/>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row>
    <row r="900" spans="1:26" ht="15.75" customHeight="1" x14ac:dyDescent="0.2">
      <c r="A900" s="428"/>
      <c r="B900" s="428"/>
      <c r="C900" s="428"/>
      <c r="D900" s="428"/>
      <c r="E900" s="428"/>
      <c r="F900" s="428"/>
      <c r="G900" s="428"/>
      <c r="H900" s="428"/>
      <c r="I900" s="428"/>
      <c r="J900" s="428"/>
      <c r="K900" s="428"/>
      <c r="L900" s="428"/>
      <c r="M900" s="428"/>
      <c r="N900" s="428"/>
      <c r="O900" s="428"/>
      <c r="P900" s="428"/>
      <c r="Q900" s="428"/>
      <c r="R900" s="428"/>
      <c r="S900" s="428"/>
      <c r="T900" s="428"/>
      <c r="U900" s="428"/>
      <c r="V900" s="428"/>
      <c r="W900" s="428"/>
      <c r="X900" s="428"/>
      <c r="Y900" s="428"/>
      <c r="Z900" s="428"/>
    </row>
    <row r="901" spans="1:26" ht="15.75" customHeight="1" x14ac:dyDescent="0.2">
      <c r="A901" s="428"/>
      <c r="B901" s="428"/>
      <c r="C901" s="428"/>
      <c r="D901" s="428"/>
      <c r="E901" s="428"/>
      <c r="F901" s="428"/>
      <c r="G901" s="428"/>
      <c r="H901" s="428"/>
      <c r="I901" s="428"/>
      <c r="J901" s="428"/>
      <c r="K901" s="428"/>
      <c r="L901" s="428"/>
      <c r="M901" s="428"/>
      <c r="N901" s="428"/>
      <c r="O901" s="428"/>
      <c r="P901" s="428"/>
      <c r="Q901" s="428"/>
      <c r="R901" s="428"/>
      <c r="S901" s="428"/>
      <c r="T901" s="428"/>
      <c r="U901" s="428"/>
      <c r="V901" s="428"/>
      <c r="W901" s="428"/>
      <c r="X901" s="428"/>
      <c r="Y901" s="428"/>
      <c r="Z901" s="428"/>
    </row>
    <row r="902" spans="1:26" ht="15.75" customHeight="1" x14ac:dyDescent="0.2">
      <c r="A902" s="428"/>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row>
    <row r="903" spans="1:26" ht="15.75" customHeight="1" x14ac:dyDescent="0.2">
      <c r="A903" s="428"/>
      <c r="B903" s="428"/>
      <c r="C903" s="428"/>
      <c r="D903" s="428"/>
      <c r="E903" s="428"/>
      <c r="F903" s="428"/>
      <c r="G903" s="428"/>
      <c r="H903" s="428"/>
      <c r="I903" s="428"/>
      <c r="J903" s="428"/>
      <c r="K903" s="428"/>
      <c r="L903" s="428"/>
      <c r="M903" s="428"/>
      <c r="N903" s="428"/>
      <c r="O903" s="428"/>
      <c r="P903" s="428"/>
      <c r="Q903" s="428"/>
      <c r="R903" s="428"/>
      <c r="S903" s="428"/>
      <c r="T903" s="428"/>
      <c r="U903" s="428"/>
      <c r="V903" s="428"/>
      <c r="W903" s="428"/>
      <c r="X903" s="428"/>
      <c r="Y903" s="428"/>
      <c r="Z903" s="428"/>
    </row>
    <row r="904" spans="1:26" ht="15.75" customHeight="1" x14ac:dyDescent="0.2">
      <c r="A904" s="428"/>
      <c r="B904" s="428"/>
      <c r="C904" s="428"/>
      <c r="D904" s="428"/>
      <c r="E904" s="428"/>
      <c r="F904" s="428"/>
      <c r="G904" s="428"/>
      <c r="H904" s="428"/>
      <c r="I904" s="428"/>
      <c r="J904" s="428"/>
      <c r="K904" s="428"/>
      <c r="L904" s="428"/>
      <c r="M904" s="428"/>
      <c r="N904" s="428"/>
      <c r="O904" s="428"/>
      <c r="P904" s="428"/>
      <c r="Q904" s="428"/>
      <c r="R904" s="428"/>
      <c r="S904" s="428"/>
      <c r="T904" s="428"/>
      <c r="U904" s="428"/>
      <c r="V904" s="428"/>
      <c r="W904" s="428"/>
      <c r="X904" s="428"/>
      <c r="Y904" s="428"/>
      <c r="Z904" s="428"/>
    </row>
    <row r="905" spans="1:26" ht="15.75" customHeight="1" x14ac:dyDescent="0.2">
      <c r="A905" s="428"/>
      <c r="B905" s="428"/>
      <c r="C905" s="428"/>
      <c r="D905" s="428"/>
      <c r="E905" s="428"/>
      <c r="F905" s="428"/>
      <c r="G905" s="428"/>
      <c r="H905" s="428"/>
      <c r="I905" s="428"/>
      <c r="J905" s="428"/>
      <c r="K905" s="428"/>
      <c r="L905" s="428"/>
      <c r="M905" s="428"/>
      <c r="N905" s="428"/>
      <c r="O905" s="428"/>
      <c r="P905" s="428"/>
      <c r="Q905" s="428"/>
      <c r="R905" s="428"/>
      <c r="S905" s="428"/>
      <c r="T905" s="428"/>
      <c r="U905" s="428"/>
      <c r="V905" s="428"/>
      <c r="W905" s="428"/>
      <c r="X905" s="428"/>
      <c r="Y905" s="428"/>
      <c r="Z905" s="428"/>
    </row>
    <row r="906" spans="1:26" ht="15.75" customHeight="1" x14ac:dyDescent="0.2">
      <c r="A906" s="428"/>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row>
    <row r="907" spans="1:26" ht="15.75" customHeight="1" x14ac:dyDescent="0.2">
      <c r="A907" s="428"/>
      <c r="B907" s="428"/>
      <c r="C907" s="428"/>
      <c r="D907" s="428"/>
      <c r="E907" s="428"/>
      <c r="F907" s="428"/>
      <c r="G907" s="428"/>
      <c r="H907" s="428"/>
      <c r="I907" s="428"/>
      <c r="J907" s="428"/>
      <c r="K907" s="428"/>
      <c r="L907" s="428"/>
      <c r="M907" s="428"/>
      <c r="N907" s="428"/>
      <c r="O907" s="428"/>
      <c r="P907" s="428"/>
      <c r="Q907" s="428"/>
      <c r="R907" s="428"/>
      <c r="S907" s="428"/>
      <c r="T907" s="428"/>
      <c r="U907" s="428"/>
      <c r="V907" s="428"/>
      <c r="W907" s="428"/>
      <c r="X907" s="428"/>
      <c r="Y907" s="428"/>
      <c r="Z907" s="428"/>
    </row>
    <row r="908" spans="1:26" ht="15.75" customHeight="1" x14ac:dyDescent="0.2">
      <c r="A908" s="428"/>
      <c r="B908" s="428"/>
      <c r="C908" s="428"/>
      <c r="D908" s="428"/>
      <c r="E908" s="428"/>
      <c r="F908" s="428"/>
      <c r="G908" s="428"/>
      <c r="H908" s="428"/>
      <c r="I908" s="428"/>
      <c r="J908" s="428"/>
      <c r="K908" s="428"/>
      <c r="L908" s="428"/>
      <c r="M908" s="428"/>
      <c r="N908" s="428"/>
      <c r="O908" s="428"/>
      <c r="P908" s="428"/>
      <c r="Q908" s="428"/>
      <c r="R908" s="428"/>
      <c r="S908" s="428"/>
      <c r="T908" s="428"/>
      <c r="U908" s="428"/>
      <c r="V908" s="428"/>
      <c r="W908" s="428"/>
      <c r="X908" s="428"/>
      <c r="Y908" s="428"/>
      <c r="Z908" s="428"/>
    </row>
    <row r="909" spans="1:26" ht="15.75" customHeight="1" x14ac:dyDescent="0.2">
      <c r="A909" s="428"/>
      <c r="B909" s="428"/>
      <c r="C909" s="428"/>
      <c r="D909" s="428"/>
      <c r="E909" s="428"/>
      <c r="F909" s="428"/>
      <c r="G909" s="428"/>
      <c r="H909" s="428"/>
      <c r="I909" s="428"/>
      <c r="J909" s="428"/>
      <c r="K909" s="428"/>
      <c r="L909" s="428"/>
      <c r="M909" s="428"/>
      <c r="N909" s="428"/>
      <c r="O909" s="428"/>
      <c r="P909" s="428"/>
      <c r="Q909" s="428"/>
      <c r="R909" s="428"/>
      <c r="S909" s="428"/>
      <c r="T909" s="428"/>
      <c r="U909" s="428"/>
      <c r="V909" s="428"/>
      <c r="W909" s="428"/>
      <c r="X909" s="428"/>
      <c r="Y909" s="428"/>
      <c r="Z909" s="428"/>
    </row>
    <row r="910" spans="1:26" ht="15.75" customHeight="1" x14ac:dyDescent="0.2">
      <c r="A910" s="428"/>
      <c r="B910" s="428"/>
      <c r="C910" s="428"/>
      <c r="D910" s="428"/>
      <c r="E910" s="428"/>
      <c r="F910" s="428"/>
      <c r="G910" s="428"/>
      <c r="H910" s="428"/>
      <c r="I910" s="428"/>
      <c r="J910" s="428"/>
      <c r="K910" s="428"/>
      <c r="L910" s="428"/>
      <c r="M910" s="428"/>
      <c r="N910" s="428"/>
      <c r="O910" s="428"/>
      <c r="P910" s="428"/>
      <c r="Q910" s="428"/>
      <c r="R910" s="428"/>
      <c r="S910" s="428"/>
      <c r="T910" s="428"/>
      <c r="U910" s="428"/>
      <c r="V910" s="428"/>
      <c r="W910" s="428"/>
      <c r="X910" s="428"/>
      <c r="Y910" s="428"/>
      <c r="Z910" s="428"/>
    </row>
    <row r="911" spans="1:26" ht="15.75" customHeight="1" x14ac:dyDescent="0.2">
      <c r="A911" s="428"/>
      <c r="B911" s="428"/>
      <c r="C911" s="428"/>
      <c r="D911" s="428"/>
      <c r="E911" s="428"/>
      <c r="F911" s="428"/>
      <c r="G911" s="428"/>
      <c r="H911" s="428"/>
      <c r="I911" s="428"/>
      <c r="J911" s="428"/>
      <c r="K911" s="428"/>
      <c r="L911" s="428"/>
      <c r="M911" s="428"/>
      <c r="N911" s="428"/>
      <c r="O911" s="428"/>
      <c r="P911" s="428"/>
      <c r="Q911" s="428"/>
      <c r="R911" s="428"/>
      <c r="S911" s="428"/>
      <c r="T911" s="428"/>
      <c r="U911" s="428"/>
      <c r="V911" s="428"/>
      <c r="W911" s="428"/>
      <c r="X911" s="428"/>
      <c r="Y911" s="428"/>
      <c r="Z911" s="428"/>
    </row>
    <row r="912" spans="1:26" ht="15.75" customHeight="1" x14ac:dyDescent="0.2">
      <c r="A912" s="428"/>
      <c r="B912" s="428"/>
      <c r="C912" s="428"/>
      <c r="D912" s="428"/>
      <c r="E912" s="428"/>
      <c r="F912" s="428"/>
      <c r="G912" s="428"/>
      <c r="H912" s="428"/>
      <c r="I912" s="428"/>
      <c r="J912" s="428"/>
      <c r="K912" s="428"/>
      <c r="L912" s="428"/>
      <c r="M912" s="428"/>
      <c r="N912" s="428"/>
      <c r="O912" s="428"/>
      <c r="P912" s="428"/>
      <c r="Q912" s="428"/>
      <c r="R912" s="428"/>
      <c r="S912" s="428"/>
      <c r="T912" s="428"/>
      <c r="U912" s="428"/>
      <c r="V912" s="428"/>
      <c r="W912" s="428"/>
      <c r="X912" s="428"/>
      <c r="Y912" s="428"/>
      <c r="Z912" s="428"/>
    </row>
    <row r="913" spans="1:26" ht="15.75" customHeight="1" x14ac:dyDescent="0.2">
      <c r="A913" s="428"/>
      <c r="B913" s="428"/>
      <c r="C913" s="428"/>
      <c r="D913" s="428"/>
      <c r="E913" s="428"/>
      <c r="F913" s="428"/>
      <c r="G913" s="428"/>
      <c r="H913" s="428"/>
      <c r="I913" s="428"/>
      <c r="J913" s="428"/>
      <c r="K913" s="428"/>
      <c r="L913" s="428"/>
      <c r="M913" s="428"/>
      <c r="N913" s="428"/>
      <c r="O913" s="428"/>
      <c r="P913" s="428"/>
      <c r="Q913" s="428"/>
      <c r="R913" s="428"/>
      <c r="S913" s="428"/>
      <c r="T913" s="428"/>
      <c r="U913" s="428"/>
      <c r="V913" s="428"/>
      <c r="W913" s="428"/>
      <c r="X913" s="428"/>
      <c r="Y913" s="428"/>
      <c r="Z913" s="428"/>
    </row>
    <row r="914" spans="1:26" ht="15.75" customHeight="1" x14ac:dyDescent="0.2">
      <c r="A914" s="428"/>
      <c r="B914" s="428"/>
      <c r="C914" s="428"/>
      <c r="D914" s="428"/>
      <c r="E914" s="428"/>
      <c r="F914" s="428"/>
      <c r="G914" s="428"/>
      <c r="H914" s="428"/>
      <c r="I914" s="428"/>
      <c r="J914" s="428"/>
      <c r="K914" s="428"/>
      <c r="L914" s="428"/>
      <c r="M914" s="428"/>
      <c r="N914" s="428"/>
      <c r="O914" s="428"/>
      <c r="P914" s="428"/>
      <c r="Q914" s="428"/>
      <c r="R914" s="428"/>
      <c r="S914" s="428"/>
      <c r="T914" s="428"/>
      <c r="U914" s="428"/>
      <c r="V914" s="428"/>
      <c r="W914" s="428"/>
      <c r="X914" s="428"/>
      <c r="Y914" s="428"/>
      <c r="Z914" s="428"/>
    </row>
    <row r="915" spans="1:26" ht="15.75" customHeight="1" x14ac:dyDescent="0.2">
      <c r="A915" s="428"/>
      <c r="B915" s="428"/>
      <c r="C915" s="428"/>
      <c r="D915" s="428"/>
      <c r="E915" s="428"/>
      <c r="F915" s="428"/>
      <c r="G915" s="428"/>
      <c r="H915" s="428"/>
      <c r="I915" s="428"/>
      <c r="J915" s="428"/>
      <c r="K915" s="428"/>
      <c r="L915" s="428"/>
      <c r="M915" s="428"/>
      <c r="N915" s="428"/>
      <c r="O915" s="428"/>
      <c r="P915" s="428"/>
      <c r="Q915" s="428"/>
      <c r="R915" s="428"/>
      <c r="S915" s="428"/>
      <c r="T915" s="428"/>
      <c r="U915" s="428"/>
      <c r="V915" s="428"/>
      <c r="W915" s="428"/>
      <c r="X915" s="428"/>
      <c r="Y915" s="428"/>
      <c r="Z915" s="428"/>
    </row>
    <row r="916" spans="1:26" ht="15.75" customHeight="1" x14ac:dyDescent="0.2">
      <c r="A916" s="428"/>
      <c r="B916" s="428"/>
      <c r="C916" s="428"/>
      <c r="D916" s="428"/>
      <c r="E916" s="428"/>
      <c r="F916" s="428"/>
      <c r="G916" s="428"/>
      <c r="H916" s="428"/>
      <c r="I916" s="428"/>
      <c r="J916" s="428"/>
      <c r="K916" s="428"/>
      <c r="L916" s="428"/>
      <c r="M916" s="428"/>
      <c r="N916" s="428"/>
      <c r="O916" s="428"/>
      <c r="P916" s="428"/>
      <c r="Q916" s="428"/>
      <c r="R916" s="428"/>
      <c r="S916" s="428"/>
      <c r="T916" s="428"/>
      <c r="U916" s="428"/>
      <c r="V916" s="428"/>
      <c r="W916" s="428"/>
      <c r="X916" s="428"/>
      <c r="Y916" s="428"/>
      <c r="Z916" s="428"/>
    </row>
    <row r="917" spans="1:26" ht="15.75" customHeight="1" x14ac:dyDescent="0.2">
      <c r="A917" s="428"/>
      <c r="B917" s="428"/>
      <c r="C917" s="428"/>
      <c r="D917" s="428"/>
      <c r="E917" s="428"/>
      <c r="F917" s="428"/>
      <c r="G917" s="428"/>
      <c r="H917" s="428"/>
      <c r="I917" s="428"/>
      <c r="J917" s="428"/>
      <c r="K917" s="428"/>
      <c r="L917" s="428"/>
      <c r="M917" s="428"/>
      <c r="N917" s="428"/>
      <c r="O917" s="428"/>
      <c r="P917" s="428"/>
      <c r="Q917" s="428"/>
      <c r="R917" s="428"/>
      <c r="S917" s="428"/>
      <c r="T917" s="428"/>
      <c r="U917" s="428"/>
      <c r="V917" s="428"/>
      <c r="W917" s="428"/>
      <c r="X917" s="428"/>
      <c r="Y917" s="428"/>
      <c r="Z917" s="428"/>
    </row>
    <row r="918" spans="1:26" ht="15.75" customHeight="1" x14ac:dyDescent="0.2">
      <c r="A918" s="428"/>
      <c r="B918" s="428"/>
      <c r="C918" s="428"/>
      <c r="D918" s="428"/>
      <c r="E918" s="428"/>
      <c r="F918" s="428"/>
      <c r="G918" s="428"/>
      <c r="H918" s="428"/>
      <c r="I918" s="428"/>
      <c r="J918" s="428"/>
      <c r="K918" s="428"/>
      <c r="L918" s="428"/>
      <c r="M918" s="428"/>
      <c r="N918" s="428"/>
      <c r="O918" s="428"/>
      <c r="P918" s="428"/>
      <c r="Q918" s="428"/>
      <c r="R918" s="428"/>
      <c r="S918" s="428"/>
      <c r="T918" s="428"/>
      <c r="U918" s="428"/>
      <c r="V918" s="428"/>
      <c r="W918" s="428"/>
      <c r="X918" s="428"/>
      <c r="Y918" s="428"/>
      <c r="Z918" s="428"/>
    </row>
    <row r="919" spans="1:26" ht="15.75" customHeight="1" x14ac:dyDescent="0.2">
      <c r="A919" s="428"/>
      <c r="B919" s="428"/>
      <c r="C919" s="428"/>
      <c r="D919" s="428"/>
      <c r="E919" s="428"/>
      <c r="F919" s="428"/>
      <c r="G919" s="428"/>
      <c r="H919" s="428"/>
      <c r="I919" s="428"/>
      <c r="J919" s="428"/>
      <c r="K919" s="428"/>
      <c r="L919" s="428"/>
      <c r="M919" s="428"/>
      <c r="N919" s="428"/>
      <c r="O919" s="428"/>
      <c r="P919" s="428"/>
      <c r="Q919" s="428"/>
      <c r="R919" s="428"/>
      <c r="S919" s="428"/>
      <c r="T919" s="428"/>
      <c r="U919" s="428"/>
      <c r="V919" s="428"/>
      <c r="W919" s="428"/>
      <c r="X919" s="428"/>
      <c r="Y919" s="428"/>
      <c r="Z919" s="428"/>
    </row>
    <row r="920" spans="1:26" ht="15.75" customHeight="1" x14ac:dyDescent="0.2">
      <c r="A920" s="428"/>
      <c r="B920" s="428"/>
      <c r="C920" s="428"/>
      <c r="D920" s="428"/>
      <c r="E920" s="428"/>
      <c r="F920" s="428"/>
      <c r="G920" s="428"/>
      <c r="H920" s="428"/>
      <c r="I920" s="428"/>
      <c r="J920" s="428"/>
      <c r="K920" s="428"/>
      <c r="L920" s="428"/>
      <c r="M920" s="428"/>
      <c r="N920" s="428"/>
      <c r="O920" s="428"/>
      <c r="P920" s="428"/>
      <c r="Q920" s="428"/>
      <c r="R920" s="428"/>
      <c r="S920" s="428"/>
      <c r="T920" s="428"/>
      <c r="U920" s="428"/>
      <c r="V920" s="428"/>
      <c r="W920" s="428"/>
      <c r="X920" s="428"/>
      <c r="Y920" s="428"/>
      <c r="Z920" s="428"/>
    </row>
    <row r="921" spans="1:26" ht="15.75" customHeight="1" x14ac:dyDescent="0.2">
      <c r="A921" s="428"/>
      <c r="B921" s="428"/>
      <c r="C921" s="428"/>
      <c r="D921" s="428"/>
      <c r="E921" s="428"/>
      <c r="F921" s="428"/>
      <c r="G921" s="428"/>
      <c r="H921" s="428"/>
      <c r="I921" s="428"/>
      <c r="J921" s="428"/>
      <c r="K921" s="428"/>
      <c r="L921" s="428"/>
      <c r="M921" s="428"/>
      <c r="N921" s="428"/>
      <c r="O921" s="428"/>
      <c r="P921" s="428"/>
      <c r="Q921" s="428"/>
      <c r="R921" s="428"/>
      <c r="S921" s="428"/>
      <c r="T921" s="428"/>
      <c r="U921" s="428"/>
      <c r="V921" s="428"/>
      <c r="W921" s="428"/>
      <c r="X921" s="428"/>
      <c r="Y921" s="428"/>
      <c r="Z921" s="428"/>
    </row>
    <row r="922" spans="1:26" ht="15.75" customHeight="1" x14ac:dyDescent="0.2">
      <c r="A922" s="428"/>
      <c r="B922" s="428"/>
      <c r="C922" s="428"/>
      <c r="D922" s="428"/>
      <c r="E922" s="428"/>
      <c r="F922" s="428"/>
      <c r="G922" s="428"/>
      <c r="H922" s="428"/>
      <c r="I922" s="428"/>
      <c r="J922" s="428"/>
      <c r="K922" s="428"/>
      <c r="L922" s="428"/>
      <c r="M922" s="428"/>
      <c r="N922" s="428"/>
      <c r="O922" s="428"/>
      <c r="P922" s="428"/>
      <c r="Q922" s="428"/>
      <c r="R922" s="428"/>
      <c r="S922" s="428"/>
      <c r="T922" s="428"/>
      <c r="U922" s="428"/>
      <c r="V922" s="428"/>
      <c r="W922" s="428"/>
      <c r="X922" s="428"/>
      <c r="Y922" s="428"/>
      <c r="Z922" s="428"/>
    </row>
    <row r="923" spans="1:26" ht="15.75" customHeight="1" x14ac:dyDescent="0.2">
      <c r="A923" s="428"/>
      <c r="B923" s="428"/>
      <c r="C923" s="428"/>
      <c r="D923" s="428"/>
      <c r="E923" s="428"/>
      <c r="F923" s="428"/>
      <c r="G923" s="428"/>
      <c r="H923" s="428"/>
      <c r="I923" s="428"/>
      <c r="J923" s="428"/>
      <c r="K923" s="428"/>
      <c r="L923" s="428"/>
      <c r="M923" s="428"/>
      <c r="N923" s="428"/>
      <c r="O923" s="428"/>
      <c r="P923" s="428"/>
      <c r="Q923" s="428"/>
      <c r="R923" s="428"/>
      <c r="S923" s="428"/>
      <c r="T923" s="428"/>
      <c r="U923" s="428"/>
      <c r="V923" s="428"/>
      <c r="W923" s="428"/>
      <c r="X923" s="428"/>
      <c r="Y923" s="428"/>
      <c r="Z923" s="428"/>
    </row>
    <row r="924" spans="1:26" ht="15.75" customHeight="1" x14ac:dyDescent="0.2">
      <c r="A924" s="428"/>
      <c r="B924" s="428"/>
      <c r="C924" s="428"/>
      <c r="D924" s="428"/>
      <c r="E924" s="428"/>
      <c r="F924" s="428"/>
      <c r="G924" s="428"/>
      <c r="H924" s="428"/>
      <c r="I924" s="428"/>
      <c r="J924" s="428"/>
      <c r="K924" s="428"/>
      <c r="L924" s="428"/>
      <c r="M924" s="428"/>
      <c r="N924" s="428"/>
      <c r="O924" s="428"/>
      <c r="P924" s="428"/>
      <c r="Q924" s="428"/>
      <c r="R924" s="428"/>
      <c r="S924" s="428"/>
      <c r="T924" s="428"/>
      <c r="U924" s="428"/>
      <c r="V924" s="428"/>
      <c r="W924" s="428"/>
      <c r="X924" s="428"/>
      <c r="Y924" s="428"/>
      <c r="Z924" s="428"/>
    </row>
    <row r="925" spans="1:26" ht="15.75" customHeight="1" x14ac:dyDescent="0.2">
      <c r="A925" s="428"/>
      <c r="B925" s="428"/>
      <c r="C925" s="428"/>
      <c r="D925" s="428"/>
      <c r="E925" s="428"/>
      <c r="F925" s="428"/>
      <c r="G925" s="428"/>
      <c r="H925" s="428"/>
      <c r="I925" s="428"/>
      <c r="J925" s="428"/>
      <c r="K925" s="428"/>
      <c r="L925" s="428"/>
      <c r="M925" s="428"/>
      <c r="N925" s="428"/>
      <c r="O925" s="428"/>
      <c r="P925" s="428"/>
      <c r="Q925" s="428"/>
      <c r="R925" s="428"/>
      <c r="S925" s="428"/>
      <c r="T925" s="428"/>
      <c r="U925" s="428"/>
      <c r="V925" s="428"/>
      <c r="W925" s="428"/>
      <c r="X925" s="428"/>
      <c r="Y925" s="428"/>
      <c r="Z925" s="428"/>
    </row>
    <row r="926" spans="1:26" ht="15.75" customHeight="1" x14ac:dyDescent="0.2">
      <c r="A926" s="428"/>
      <c r="B926" s="428"/>
      <c r="C926" s="428"/>
      <c r="D926" s="428"/>
      <c r="E926" s="428"/>
      <c r="F926" s="428"/>
      <c r="G926" s="428"/>
      <c r="H926" s="428"/>
      <c r="I926" s="428"/>
      <c r="J926" s="428"/>
      <c r="K926" s="428"/>
      <c r="L926" s="428"/>
      <c r="M926" s="428"/>
      <c r="N926" s="428"/>
      <c r="O926" s="428"/>
      <c r="P926" s="428"/>
      <c r="Q926" s="428"/>
      <c r="R926" s="428"/>
      <c r="S926" s="428"/>
      <c r="T926" s="428"/>
      <c r="U926" s="428"/>
      <c r="V926" s="428"/>
      <c r="W926" s="428"/>
      <c r="X926" s="428"/>
      <c r="Y926" s="428"/>
      <c r="Z926" s="428"/>
    </row>
    <row r="927" spans="1:26" ht="15.75" customHeight="1" x14ac:dyDescent="0.2">
      <c r="A927" s="428"/>
      <c r="B927" s="428"/>
      <c r="C927" s="428"/>
      <c r="D927" s="428"/>
      <c r="E927" s="428"/>
      <c r="F927" s="428"/>
      <c r="G927" s="428"/>
      <c r="H927" s="428"/>
      <c r="I927" s="428"/>
      <c r="J927" s="428"/>
      <c r="K927" s="428"/>
      <c r="L927" s="428"/>
      <c r="M927" s="428"/>
      <c r="N927" s="428"/>
      <c r="O927" s="428"/>
      <c r="P927" s="428"/>
      <c r="Q927" s="428"/>
      <c r="R927" s="428"/>
      <c r="S927" s="428"/>
      <c r="T927" s="428"/>
      <c r="U927" s="428"/>
      <c r="V927" s="428"/>
      <c r="W927" s="428"/>
      <c r="X927" s="428"/>
      <c r="Y927" s="428"/>
      <c r="Z927" s="428"/>
    </row>
    <row r="928" spans="1:26" ht="15.75" customHeight="1" x14ac:dyDescent="0.2">
      <c r="A928" s="428"/>
      <c r="B928" s="428"/>
      <c r="C928" s="428"/>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row>
    <row r="929" spans="1:26" ht="15.75" customHeight="1" x14ac:dyDescent="0.2">
      <c r="A929" s="428"/>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row>
    <row r="930" spans="1:26" ht="15.75" customHeight="1" x14ac:dyDescent="0.2">
      <c r="A930" s="428"/>
      <c r="B930" s="428"/>
      <c r="C930" s="428"/>
      <c r="D930" s="428"/>
      <c r="E930" s="428"/>
      <c r="F930" s="428"/>
      <c r="G930" s="428"/>
      <c r="H930" s="428"/>
      <c r="I930" s="428"/>
      <c r="J930" s="428"/>
      <c r="K930" s="428"/>
      <c r="L930" s="428"/>
      <c r="M930" s="428"/>
      <c r="N930" s="428"/>
      <c r="O930" s="428"/>
      <c r="P930" s="428"/>
      <c r="Q930" s="428"/>
      <c r="R930" s="428"/>
      <c r="S930" s="428"/>
      <c r="T930" s="428"/>
      <c r="U930" s="428"/>
      <c r="V930" s="428"/>
      <c r="W930" s="428"/>
      <c r="X930" s="428"/>
      <c r="Y930" s="428"/>
      <c r="Z930" s="428"/>
    </row>
    <row r="931" spans="1:26" ht="15.75" customHeight="1" x14ac:dyDescent="0.2">
      <c r="A931" s="428"/>
      <c r="B931" s="428"/>
      <c r="C931" s="428"/>
      <c r="D931" s="428"/>
      <c r="E931" s="428"/>
      <c r="F931" s="428"/>
      <c r="G931" s="428"/>
      <c r="H931" s="428"/>
      <c r="I931" s="428"/>
      <c r="J931" s="428"/>
      <c r="K931" s="428"/>
      <c r="L931" s="428"/>
      <c r="M931" s="428"/>
      <c r="N931" s="428"/>
      <c r="O931" s="428"/>
      <c r="P931" s="428"/>
      <c r="Q931" s="428"/>
      <c r="R931" s="428"/>
      <c r="S931" s="428"/>
      <c r="T931" s="428"/>
      <c r="U931" s="428"/>
      <c r="V931" s="428"/>
      <c r="W931" s="428"/>
      <c r="X931" s="428"/>
      <c r="Y931" s="428"/>
      <c r="Z931" s="428"/>
    </row>
    <row r="932" spans="1:26" ht="15.75" customHeight="1" x14ac:dyDescent="0.2">
      <c r="A932" s="428"/>
      <c r="B932" s="428"/>
      <c r="C932" s="428"/>
      <c r="D932" s="428"/>
      <c r="E932" s="428"/>
      <c r="F932" s="428"/>
      <c r="G932" s="428"/>
      <c r="H932" s="428"/>
      <c r="I932" s="428"/>
      <c r="J932" s="428"/>
      <c r="K932" s="428"/>
      <c r="L932" s="428"/>
      <c r="M932" s="428"/>
      <c r="N932" s="428"/>
      <c r="O932" s="428"/>
      <c r="P932" s="428"/>
      <c r="Q932" s="428"/>
      <c r="R932" s="428"/>
      <c r="S932" s="428"/>
      <c r="T932" s="428"/>
      <c r="U932" s="428"/>
      <c r="V932" s="428"/>
      <c r="W932" s="428"/>
      <c r="X932" s="428"/>
      <c r="Y932" s="428"/>
      <c r="Z932" s="428"/>
    </row>
    <row r="933" spans="1:26" ht="15.75" customHeight="1" x14ac:dyDescent="0.2">
      <c r="A933" s="428"/>
      <c r="B933" s="428"/>
      <c r="C933" s="428"/>
      <c r="D933" s="428"/>
      <c r="E933" s="428"/>
      <c r="F933" s="428"/>
      <c r="G933" s="428"/>
      <c r="H933" s="428"/>
      <c r="I933" s="428"/>
      <c r="J933" s="428"/>
      <c r="K933" s="428"/>
      <c r="L933" s="428"/>
      <c r="M933" s="428"/>
      <c r="N933" s="428"/>
      <c r="O933" s="428"/>
      <c r="P933" s="428"/>
      <c r="Q933" s="428"/>
      <c r="R933" s="428"/>
      <c r="S933" s="428"/>
      <c r="T933" s="428"/>
      <c r="U933" s="428"/>
      <c r="V933" s="428"/>
      <c r="W933" s="428"/>
      <c r="X933" s="428"/>
      <c r="Y933" s="428"/>
      <c r="Z933" s="428"/>
    </row>
    <row r="934" spans="1:26" ht="15.75" customHeight="1" x14ac:dyDescent="0.2">
      <c r="A934" s="428"/>
      <c r="B934" s="428"/>
      <c r="C934" s="428"/>
      <c r="D934" s="428"/>
      <c r="E934" s="428"/>
      <c r="F934" s="428"/>
      <c r="G934" s="428"/>
      <c r="H934" s="428"/>
      <c r="I934" s="428"/>
      <c r="J934" s="428"/>
      <c r="K934" s="428"/>
      <c r="L934" s="428"/>
      <c r="M934" s="428"/>
      <c r="N934" s="428"/>
      <c r="O934" s="428"/>
      <c r="P934" s="428"/>
      <c r="Q934" s="428"/>
      <c r="R934" s="428"/>
      <c r="S934" s="428"/>
      <c r="T934" s="428"/>
      <c r="U934" s="428"/>
      <c r="V934" s="428"/>
      <c r="W934" s="428"/>
      <c r="X934" s="428"/>
      <c r="Y934" s="428"/>
      <c r="Z934" s="428"/>
    </row>
    <row r="935" spans="1:26" ht="15.75" customHeight="1" x14ac:dyDescent="0.2">
      <c r="A935" s="428"/>
      <c r="B935" s="428"/>
      <c r="C935" s="428"/>
      <c r="D935" s="428"/>
      <c r="E935" s="428"/>
      <c r="F935" s="428"/>
      <c r="G935" s="428"/>
      <c r="H935" s="428"/>
      <c r="I935" s="428"/>
      <c r="J935" s="428"/>
      <c r="K935" s="428"/>
      <c r="L935" s="428"/>
      <c r="M935" s="428"/>
      <c r="N935" s="428"/>
      <c r="O935" s="428"/>
      <c r="P935" s="428"/>
      <c r="Q935" s="428"/>
      <c r="R935" s="428"/>
      <c r="S935" s="428"/>
      <c r="T935" s="428"/>
      <c r="U935" s="428"/>
      <c r="V935" s="428"/>
      <c r="W935" s="428"/>
      <c r="X935" s="428"/>
      <c r="Y935" s="428"/>
      <c r="Z935" s="428"/>
    </row>
    <row r="936" spans="1:26" ht="15.75" customHeight="1" x14ac:dyDescent="0.2">
      <c r="A936" s="428"/>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row>
    <row r="937" spans="1:26" ht="15.75" customHeight="1" x14ac:dyDescent="0.2">
      <c r="A937" s="428"/>
      <c r="B937" s="428"/>
      <c r="C937" s="428"/>
      <c r="D937" s="428"/>
      <c r="E937" s="428"/>
      <c r="F937" s="428"/>
      <c r="G937" s="428"/>
      <c r="H937" s="428"/>
      <c r="I937" s="428"/>
      <c r="J937" s="428"/>
      <c r="K937" s="428"/>
      <c r="L937" s="428"/>
      <c r="M937" s="428"/>
      <c r="N937" s="428"/>
      <c r="O937" s="428"/>
      <c r="P937" s="428"/>
      <c r="Q937" s="428"/>
      <c r="R937" s="428"/>
      <c r="S937" s="428"/>
      <c r="T937" s="428"/>
      <c r="U937" s="428"/>
      <c r="V937" s="428"/>
      <c r="W937" s="428"/>
      <c r="X937" s="428"/>
      <c r="Y937" s="428"/>
      <c r="Z937" s="428"/>
    </row>
    <row r="938" spans="1:26" ht="15.75" customHeight="1" x14ac:dyDescent="0.2">
      <c r="A938" s="428"/>
      <c r="B938" s="428"/>
      <c r="C938" s="428"/>
      <c r="D938" s="428"/>
      <c r="E938" s="428"/>
      <c r="F938" s="428"/>
      <c r="G938" s="428"/>
      <c r="H938" s="428"/>
      <c r="I938" s="428"/>
      <c r="J938" s="428"/>
      <c r="K938" s="428"/>
      <c r="L938" s="428"/>
      <c r="M938" s="428"/>
      <c r="N938" s="428"/>
      <c r="O938" s="428"/>
      <c r="P938" s="428"/>
      <c r="Q938" s="428"/>
      <c r="R938" s="428"/>
      <c r="S938" s="428"/>
      <c r="T938" s="428"/>
      <c r="U938" s="428"/>
      <c r="V938" s="428"/>
      <c r="W938" s="428"/>
      <c r="X938" s="428"/>
      <c r="Y938" s="428"/>
      <c r="Z938" s="428"/>
    </row>
    <row r="939" spans="1:26" ht="15.75" customHeight="1" x14ac:dyDescent="0.2">
      <c r="A939" s="428"/>
      <c r="B939" s="428"/>
      <c r="C939" s="428"/>
      <c r="D939" s="428"/>
      <c r="E939" s="428"/>
      <c r="F939" s="428"/>
      <c r="G939" s="428"/>
      <c r="H939" s="428"/>
      <c r="I939" s="428"/>
      <c r="J939" s="428"/>
      <c r="K939" s="428"/>
      <c r="L939" s="428"/>
      <c r="M939" s="428"/>
      <c r="N939" s="428"/>
      <c r="O939" s="428"/>
      <c r="P939" s="428"/>
      <c r="Q939" s="428"/>
      <c r="R939" s="428"/>
      <c r="S939" s="428"/>
      <c r="T939" s="428"/>
      <c r="U939" s="428"/>
      <c r="V939" s="428"/>
      <c r="W939" s="428"/>
      <c r="X939" s="428"/>
      <c r="Y939" s="428"/>
      <c r="Z939" s="428"/>
    </row>
    <row r="940" spans="1:26" ht="15.75" customHeight="1" x14ac:dyDescent="0.2">
      <c r="A940" s="428"/>
      <c r="B940" s="428"/>
      <c r="C940" s="428"/>
      <c r="D940" s="428"/>
      <c r="E940" s="428"/>
      <c r="F940" s="428"/>
      <c r="G940" s="428"/>
      <c r="H940" s="428"/>
      <c r="I940" s="428"/>
      <c r="J940" s="428"/>
      <c r="K940" s="428"/>
      <c r="L940" s="428"/>
      <c r="M940" s="428"/>
      <c r="N940" s="428"/>
      <c r="O940" s="428"/>
      <c r="P940" s="428"/>
      <c r="Q940" s="428"/>
      <c r="R940" s="428"/>
      <c r="S940" s="428"/>
      <c r="T940" s="428"/>
      <c r="U940" s="428"/>
      <c r="V940" s="428"/>
      <c r="W940" s="428"/>
      <c r="X940" s="428"/>
      <c r="Y940" s="428"/>
      <c r="Z940" s="428"/>
    </row>
    <row r="941" spans="1:26" ht="15.75" customHeight="1" x14ac:dyDescent="0.2">
      <c r="A941" s="428"/>
      <c r="B941" s="428"/>
      <c r="C941" s="428"/>
      <c r="D941" s="428"/>
      <c r="E941" s="428"/>
      <c r="F941" s="428"/>
      <c r="G941" s="428"/>
      <c r="H941" s="428"/>
      <c r="I941" s="428"/>
      <c r="J941" s="428"/>
      <c r="K941" s="428"/>
      <c r="L941" s="428"/>
      <c r="M941" s="428"/>
      <c r="N941" s="428"/>
      <c r="O941" s="428"/>
      <c r="P941" s="428"/>
      <c r="Q941" s="428"/>
      <c r="R941" s="428"/>
      <c r="S941" s="428"/>
      <c r="T941" s="428"/>
      <c r="U941" s="428"/>
      <c r="V941" s="428"/>
      <c r="W941" s="428"/>
      <c r="X941" s="428"/>
      <c r="Y941" s="428"/>
      <c r="Z941" s="428"/>
    </row>
    <row r="942" spans="1:26" ht="15.75" customHeight="1" x14ac:dyDescent="0.2">
      <c r="A942" s="428"/>
      <c r="B942" s="428"/>
      <c r="C942" s="428"/>
      <c r="D942" s="428"/>
      <c r="E942" s="428"/>
      <c r="F942" s="428"/>
      <c r="G942" s="428"/>
      <c r="H942" s="428"/>
      <c r="I942" s="428"/>
      <c r="J942" s="428"/>
      <c r="K942" s="428"/>
      <c r="L942" s="428"/>
      <c r="M942" s="428"/>
      <c r="N942" s="428"/>
      <c r="O942" s="428"/>
      <c r="P942" s="428"/>
      <c r="Q942" s="428"/>
      <c r="R942" s="428"/>
      <c r="S942" s="428"/>
      <c r="T942" s="428"/>
      <c r="U942" s="428"/>
      <c r="V942" s="428"/>
      <c r="W942" s="428"/>
      <c r="X942" s="428"/>
      <c r="Y942" s="428"/>
      <c r="Z942" s="428"/>
    </row>
    <row r="943" spans="1:26" ht="15.75" customHeight="1" x14ac:dyDescent="0.2">
      <c r="A943" s="428"/>
      <c r="B943" s="428"/>
      <c r="C943" s="428"/>
      <c r="D943" s="428"/>
      <c r="E943" s="428"/>
      <c r="F943" s="428"/>
      <c r="G943" s="428"/>
      <c r="H943" s="428"/>
      <c r="I943" s="428"/>
      <c r="J943" s="428"/>
      <c r="K943" s="428"/>
      <c r="L943" s="428"/>
      <c r="M943" s="428"/>
      <c r="N943" s="428"/>
      <c r="O943" s="428"/>
      <c r="P943" s="428"/>
      <c r="Q943" s="428"/>
      <c r="R943" s="428"/>
      <c r="S943" s="428"/>
      <c r="T943" s="428"/>
      <c r="U943" s="428"/>
      <c r="V943" s="428"/>
      <c r="W943" s="428"/>
      <c r="X943" s="428"/>
      <c r="Y943" s="428"/>
      <c r="Z943" s="428"/>
    </row>
    <row r="944" spans="1:26" ht="15.75" customHeight="1" x14ac:dyDescent="0.2">
      <c r="A944" s="428"/>
      <c r="B944" s="428"/>
      <c r="C944" s="428"/>
      <c r="D944" s="428"/>
      <c r="E944" s="428"/>
      <c r="F944" s="428"/>
      <c r="G944" s="428"/>
      <c r="H944" s="428"/>
      <c r="I944" s="428"/>
      <c r="J944" s="428"/>
      <c r="K944" s="428"/>
      <c r="L944" s="428"/>
      <c r="M944" s="428"/>
      <c r="N944" s="428"/>
      <c r="O944" s="428"/>
      <c r="P944" s="428"/>
      <c r="Q944" s="428"/>
      <c r="R944" s="428"/>
      <c r="S944" s="428"/>
      <c r="T944" s="428"/>
      <c r="U944" s="428"/>
      <c r="V944" s="428"/>
      <c r="W944" s="428"/>
      <c r="X944" s="428"/>
      <c r="Y944" s="428"/>
      <c r="Z944" s="428"/>
    </row>
    <row r="945" spans="1:26" ht="15.75" customHeight="1" x14ac:dyDescent="0.2">
      <c r="A945" s="428"/>
      <c r="B945" s="428"/>
      <c r="C945" s="428"/>
      <c r="D945" s="428"/>
      <c r="E945" s="428"/>
      <c r="F945" s="428"/>
      <c r="G945" s="428"/>
      <c r="H945" s="428"/>
      <c r="I945" s="428"/>
      <c r="J945" s="428"/>
      <c r="K945" s="428"/>
      <c r="L945" s="428"/>
      <c r="M945" s="428"/>
      <c r="N945" s="428"/>
      <c r="O945" s="428"/>
      <c r="P945" s="428"/>
      <c r="Q945" s="428"/>
      <c r="R945" s="428"/>
      <c r="S945" s="428"/>
      <c r="T945" s="428"/>
      <c r="U945" s="428"/>
      <c r="V945" s="428"/>
      <c r="W945" s="428"/>
      <c r="X945" s="428"/>
      <c r="Y945" s="428"/>
      <c r="Z945" s="428"/>
    </row>
    <row r="946" spans="1:26" ht="15.75" customHeight="1" x14ac:dyDescent="0.2">
      <c r="A946" s="428"/>
      <c r="B946" s="428"/>
      <c r="C946" s="428"/>
      <c r="D946" s="428"/>
      <c r="E946" s="428"/>
      <c r="F946" s="428"/>
      <c r="G946" s="428"/>
      <c r="H946" s="428"/>
      <c r="I946" s="428"/>
      <c r="J946" s="428"/>
      <c r="K946" s="428"/>
      <c r="L946" s="428"/>
      <c r="M946" s="428"/>
      <c r="N946" s="428"/>
      <c r="O946" s="428"/>
      <c r="P946" s="428"/>
      <c r="Q946" s="428"/>
      <c r="R946" s="428"/>
      <c r="S946" s="428"/>
      <c r="T946" s="428"/>
      <c r="U946" s="428"/>
      <c r="V946" s="428"/>
      <c r="W946" s="428"/>
      <c r="X946" s="428"/>
      <c r="Y946" s="428"/>
      <c r="Z946" s="428"/>
    </row>
    <row r="947" spans="1:26" ht="15.75" customHeight="1" x14ac:dyDescent="0.2">
      <c r="A947" s="428"/>
      <c r="B947" s="428"/>
      <c r="C947" s="428"/>
      <c r="D947" s="428"/>
      <c r="E947" s="428"/>
      <c r="F947" s="428"/>
      <c r="G947" s="428"/>
      <c r="H947" s="428"/>
      <c r="I947" s="428"/>
      <c r="J947" s="428"/>
      <c r="K947" s="428"/>
      <c r="L947" s="428"/>
      <c r="M947" s="428"/>
      <c r="N947" s="428"/>
      <c r="O947" s="428"/>
      <c r="P947" s="428"/>
      <c r="Q947" s="428"/>
      <c r="R947" s="428"/>
      <c r="S947" s="428"/>
      <c r="T947" s="428"/>
      <c r="U947" s="428"/>
      <c r="V947" s="428"/>
      <c r="W947" s="428"/>
      <c r="X947" s="428"/>
      <c r="Y947" s="428"/>
      <c r="Z947" s="428"/>
    </row>
    <row r="948" spans="1:26" ht="15.75" customHeight="1" x14ac:dyDescent="0.2">
      <c r="A948" s="428"/>
      <c r="B948" s="428"/>
      <c r="C948" s="428"/>
      <c r="D948" s="428"/>
      <c r="E948" s="428"/>
      <c r="F948" s="428"/>
      <c r="G948" s="428"/>
      <c r="H948" s="428"/>
      <c r="I948" s="428"/>
      <c r="J948" s="428"/>
      <c r="K948" s="428"/>
      <c r="L948" s="428"/>
      <c r="M948" s="428"/>
      <c r="N948" s="428"/>
      <c r="O948" s="428"/>
      <c r="P948" s="428"/>
      <c r="Q948" s="428"/>
      <c r="R948" s="428"/>
      <c r="S948" s="428"/>
      <c r="T948" s="428"/>
      <c r="U948" s="428"/>
      <c r="V948" s="428"/>
      <c r="W948" s="428"/>
      <c r="X948" s="428"/>
      <c r="Y948" s="428"/>
      <c r="Z948" s="428"/>
    </row>
    <row r="949" spans="1:26" ht="15.75" customHeight="1" x14ac:dyDescent="0.2">
      <c r="A949" s="428"/>
      <c r="B949" s="428"/>
      <c r="C949" s="428"/>
      <c r="D949" s="428"/>
      <c r="E949" s="428"/>
      <c r="F949" s="428"/>
      <c r="G949" s="428"/>
      <c r="H949" s="428"/>
      <c r="I949" s="428"/>
      <c r="J949" s="428"/>
      <c r="K949" s="428"/>
      <c r="L949" s="428"/>
      <c r="M949" s="428"/>
      <c r="N949" s="428"/>
      <c r="O949" s="428"/>
      <c r="P949" s="428"/>
      <c r="Q949" s="428"/>
      <c r="R949" s="428"/>
      <c r="S949" s="428"/>
      <c r="T949" s="428"/>
      <c r="U949" s="428"/>
      <c r="V949" s="428"/>
      <c r="W949" s="428"/>
      <c r="X949" s="428"/>
      <c r="Y949" s="428"/>
      <c r="Z949" s="428"/>
    </row>
    <row r="950" spans="1:26" ht="15.75" customHeight="1" x14ac:dyDescent="0.2">
      <c r="A950" s="428"/>
      <c r="B950" s="428"/>
      <c r="C950" s="428"/>
      <c r="D950" s="428"/>
      <c r="E950" s="428"/>
      <c r="F950" s="428"/>
      <c r="G950" s="428"/>
      <c r="H950" s="428"/>
      <c r="I950" s="428"/>
      <c r="J950" s="428"/>
      <c r="K950" s="428"/>
      <c r="L950" s="428"/>
      <c r="M950" s="428"/>
      <c r="N950" s="428"/>
      <c r="O950" s="428"/>
      <c r="P950" s="428"/>
      <c r="Q950" s="428"/>
      <c r="R950" s="428"/>
      <c r="S950" s="428"/>
      <c r="T950" s="428"/>
      <c r="U950" s="428"/>
      <c r="V950" s="428"/>
      <c r="W950" s="428"/>
      <c r="X950" s="428"/>
      <c r="Y950" s="428"/>
      <c r="Z950" s="428"/>
    </row>
    <row r="951" spans="1:26" ht="15.75" customHeight="1" x14ac:dyDescent="0.2">
      <c r="A951" s="428"/>
      <c r="B951" s="428"/>
      <c r="C951" s="428"/>
      <c r="D951" s="428"/>
      <c r="E951" s="428"/>
      <c r="F951" s="428"/>
      <c r="G951" s="428"/>
      <c r="H951" s="428"/>
      <c r="I951" s="428"/>
      <c r="J951" s="428"/>
      <c r="K951" s="428"/>
      <c r="L951" s="428"/>
      <c r="M951" s="428"/>
      <c r="N951" s="428"/>
      <c r="O951" s="428"/>
      <c r="P951" s="428"/>
      <c r="Q951" s="428"/>
      <c r="R951" s="428"/>
      <c r="S951" s="428"/>
      <c r="T951" s="428"/>
      <c r="U951" s="428"/>
      <c r="V951" s="428"/>
      <c r="W951" s="428"/>
      <c r="X951" s="428"/>
      <c r="Y951" s="428"/>
      <c r="Z951" s="428"/>
    </row>
    <row r="952" spans="1:26" ht="15.75" customHeight="1" x14ac:dyDescent="0.2">
      <c r="A952" s="428"/>
      <c r="B952" s="428"/>
      <c r="C952" s="428"/>
      <c r="D952" s="428"/>
      <c r="E952" s="428"/>
      <c r="F952" s="428"/>
      <c r="G952" s="428"/>
      <c r="H952" s="428"/>
      <c r="I952" s="428"/>
      <c r="J952" s="428"/>
      <c r="K952" s="428"/>
      <c r="L952" s="428"/>
      <c r="M952" s="428"/>
      <c r="N952" s="428"/>
      <c r="O952" s="428"/>
      <c r="P952" s="428"/>
      <c r="Q952" s="428"/>
      <c r="R952" s="428"/>
      <c r="S952" s="428"/>
      <c r="T952" s="428"/>
      <c r="U952" s="428"/>
      <c r="V952" s="428"/>
      <c r="W952" s="428"/>
      <c r="X952" s="428"/>
      <c r="Y952" s="428"/>
      <c r="Z952" s="428"/>
    </row>
    <row r="953" spans="1:26" ht="15.75" customHeight="1" x14ac:dyDescent="0.2">
      <c r="A953" s="428"/>
      <c r="B953" s="428"/>
      <c r="C953" s="428"/>
      <c r="D953" s="428"/>
      <c r="E953" s="428"/>
      <c r="F953" s="428"/>
      <c r="G953" s="428"/>
      <c r="H953" s="428"/>
      <c r="I953" s="428"/>
      <c r="J953" s="428"/>
      <c r="K953" s="428"/>
      <c r="L953" s="428"/>
      <c r="M953" s="428"/>
      <c r="N953" s="428"/>
      <c r="O953" s="428"/>
      <c r="P953" s="428"/>
      <c r="Q953" s="428"/>
      <c r="R953" s="428"/>
      <c r="S953" s="428"/>
      <c r="T953" s="428"/>
      <c r="U953" s="428"/>
      <c r="V953" s="428"/>
      <c r="W953" s="428"/>
      <c r="X953" s="428"/>
      <c r="Y953" s="428"/>
      <c r="Z953" s="428"/>
    </row>
    <row r="954" spans="1:26" ht="15.75" customHeight="1" x14ac:dyDescent="0.2">
      <c r="A954" s="428"/>
      <c r="B954" s="428"/>
      <c r="C954" s="428"/>
      <c r="D954" s="428"/>
      <c r="E954" s="428"/>
      <c r="F954" s="428"/>
      <c r="G954" s="428"/>
      <c r="H954" s="428"/>
      <c r="I954" s="428"/>
      <c r="J954" s="428"/>
      <c r="K954" s="428"/>
      <c r="L954" s="428"/>
      <c r="M954" s="428"/>
      <c r="N954" s="428"/>
      <c r="O954" s="428"/>
      <c r="P954" s="428"/>
      <c r="Q954" s="428"/>
      <c r="R954" s="428"/>
      <c r="S954" s="428"/>
      <c r="T954" s="428"/>
      <c r="U954" s="428"/>
      <c r="V954" s="428"/>
      <c r="W954" s="428"/>
      <c r="X954" s="428"/>
      <c r="Y954" s="428"/>
      <c r="Z954" s="428"/>
    </row>
    <row r="955" spans="1:26" ht="15.75" customHeight="1" x14ac:dyDescent="0.2">
      <c r="A955" s="428"/>
      <c r="B955" s="428"/>
      <c r="C955" s="428"/>
      <c r="D955" s="428"/>
      <c r="E955" s="428"/>
      <c r="F955" s="428"/>
      <c r="G955" s="428"/>
      <c r="H955" s="428"/>
      <c r="I955" s="428"/>
      <c r="J955" s="428"/>
      <c r="K955" s="428"/>
      <c r="L955" s="428"/>
      <c r="M955" s="428"/>
      <c r="N955" s="428"/>
      <c r="O955" s="428"/>
      <c r="P955" s="428"/>
      <c r="Q955" s="428"/>
      <c r="R955" s="428"/>
      <c r="S955" s="428"/>
      <c r="T955" s="428"/>
      <c r="U955" s="428"/>
      <c r="V955" s="428"/>
      <c r="W955" s="428"/>
      <c r="X955" s="428"/>
      <c r="Y955" s="428"/>
      <c r="Z955" s="428"/>
    </row>
    <row r="956" spans="1:26" ht="15.75" customHeight="1" x14ac:dyDescent="0.2">
      <c r="A956" s="428"/>
      <c r="B956" s="428"/>
      <c r="C956" s="428"/>
      <c r="D956" s="428"/>
      <c r="E956" s="428"/>
      <c r="F956" s="428"/>
      <c r="G956" s="428"/>
      <c r="H956" s="428"/>
      <c r="I956" s="428"/>
      <c r="J956" s="428"/>
      <c r="K956" s="428"/>
      <c r="L956" s="428"/>
      <c r="M956" s="428"/>
      <c r="N956" s="428"/>
      <c r="O956" s="428"/>
      <c r="P956" s="428"/>
      <c r="Q956" s="428"/>
      <c r="R956" s="428"/>
      <c r="S956" s="428"/>
      <c r="T956" s="428"/>
      <c r="U956" s="428"/>
      <c r="V956" s="428"/>
      <c r="W956" s="428"/>
      <c r="X956" s="428"/>
      <c r="Y956" s="428"/>
      <c r="Z956" s="428"/>
    </row>
    <row r="957" spans="1:26" ht="15.75" customHeight="1" x14ac:dyDescent="0.2">
      <c r="A957" s="428"/>
      <c r="B957" s="428"/>
      <c r="C957" s="428"/>
      <c r="D957" s="428"/>
      <c r="E957" s="428"/>
      <c r="F957" s="428"/>
      <c r="G957" s="428"/>
      <c r="H957" s="428"/>
      <c r="I957" s="428"/>
      <c r="J957" s="428"/>
      <c r="K957" s="428"/>
      <c r="L957" s="428"/>
      <c r="M957" s="428"/>
      <c r="N957" s="428"/>
      <c r="O957" s="428"/>
      <c r="P957" s="428"/>
      <c r="Q957" s="428"/>
      <c r="R957" s="428"/>
      <c r="S957" s="428"/>
      <c r="T957" s="428"/>
      <c r="U957" s="428"/>
      <c r="V957" s="428"/>
      <c r="W957" s="428"/>
      <c r="X957" s="428"/>
      <c r="Y957" s="428"/>
      <c r="Z957" s="428"/>
    </row>
    <row r="958" spans="1:26" ht="15.75" customHeight="1" x14ac:dyDescent="0.2">
      <c r="A958" s="428"/>
      <c r="B958" s="428"/>
      <c r="C958" s="428"/>
      <c r="D958" s="428"/>
      <c r="E958" s="428"/>
      <c r="F958" s="428"/>
      <c r="G958" s="428"/>
      <c r="H958" s="428"/>
      <c r="I958" s="428"/>
      <c r="J958" s="428"/>
      <c r="K958" s="428"/>
      <c r="L958" s="428"/>
      <c r="M958" s="428"/>
      <c r="N958" s="428"/>
      <c r="O958" s="428"/>
      <c r="P958" s="428"/>
      <c r="Q958" s="428"/>
      <c r="R958" s="428"/>
      <c r="S958" s="428"/>
      <c r="T958" s="428"/>
      <c r="U958" s="428"/>
      <c r="V958" s="428"/>
      <c r="W958" s="428"/>
      <c r="X958" s="428"/>
      <c r="Y958" s="428"/>
      <c r="Z958" s="428"/>
    </row>
    <row r="959" spans="1:26" ht="15.75" customHeight="1" x14ac:dyDescent="0.2">
      <c r="A959" s="428"/>
      <c r="B959" s="428"/>
      <c r="C959" s="428"/>
      <c r="D959" s="428"/>
      <c r="E959" s="428"/>
      <c r="F959" s="428"/>
      <c r="G959" s="428"/>
      <c r="H959" s="428"/>
      <c r="I959" s="428"/>
      <c r="J959" s="428"/>
      <c r="K959" s="428"/>
      <c r="L959" s="428"/>
      <c r="M959" s="428"/>
      <c r="N959" s="428"/>
      <c r="O959" s="428"/>
      <c r="P959" s="428"/>
      <c r="Q959" s="428"/>
      <c r="R959" s="428"/>
      <c r="S959" s="428"/>
      <c r="T959" s="428"/>
      <c r="U959" s="428"/>
      <c r="V959" s="428"/>
      <c r="W959" s="428"/>
      <c r="X959" s="428"/>
      <c r="Y959" s="428"/>
      <c r="Z959" s="428"/>
    </row>
    <row r="960" spans="1:26" ht="15.75" customHeight="1" x14ac:dyDescent="0.2">
      <c r="A960" s="428"/>
      <c r="B960" s="428"/>
      <c r="C960" s="428"/>
      <c r="D960" s="428"/>
      <c r="E960" s="428"/>
      <c r="F960" s="428"/>
      <c r="G960" s="428"/>
      <c r="H960" s="428"/>
      <c r="I960" s="428"/>
      <c r="J960" s="428"/>
      <c r="K960" s="428"/>
      <c r="L960" s="428"/>
      <c r="M960" s="428"/>
      <c r="N960" s="428"/>
      <c r="O960" s="428"/>
      <c r="P960" s="428"/>
      <c r="Q960" s="428"/>
      <c r="R960" s="428"/>
      <c r="S960" s="428"/>
      <c r="T960" s="428"/>
      <c r="U960" s="428"/>
      <c r="V960" s="428"/>
      <c r="W960" s="428"/>
      <c r="X960" s="428"/>
      <c r="Y960" s="428"/>
      <c r="Z960" s="428"/>
    </row>
    <row r="961" spans="1:26" ht="15.75" customHeight="1" x14ac:dyDescent="0.2">
      <c r="A961" s="428"/>
      <c r="B961" s="428"/>
      <c r="C961" s="428"/>
      <c r="D961" s="428"/>
      <c r="E961" s="428"/>
      <c r="F961" s="428"/>
      <c r="G961" s="428"/>
      <c r="H961" s="428"/>
      <c r="I961" s="428"/>
      <c r="J961" s="428"/>
      <c r="K961" s="428"/>
      <c r="L961" s="428"/>
      <c r="M961" s="428"/>
      <c r="N961" s="428"/>
      <c r="O961" s="428"/>
      <c r="P961" s="428"/>
      <c r="Q961" s="428"/>
      <c r="R961" s="428"/>
      <c r="S961" s="428"/>
      <c r="T961" s="428"/>
      <c r="U961" s="428"/>
      <c r="V961" s="428"/>
      <c r="W961" s="428"/>
      <c r="X961" s="428"/>
      <c r="Y961" s="428"/>
      <c r="Z961" s="428"/>
    </row>
    <row r="962" spans="1:26" ht="15.75" customHeight="1" x14ac:dyDescent="0.2">
      <c r="A962" s="428"/>
      <c r="B962" s="428"/>
      <c r="C962" s="428"/>
      <c r="D962" s="428"/>
      <c r="E962" s="428"/>
      <c r="F962" s="428"/>
      <c r="G962" s="428"/>
      <c r="H962" s="428"/>
      <c r="I962" s="428"/>
      <c r="J962" s="428"/>
      <c r="K962" s="428"/>
      <c r="L962" s="428"/>
      <c r="M962" s="428"/>
      <c r="N962" s="428"/>
      <c r="O962" s="428"/>
      <c r="P962" s="428"/>
      <c r="Q962" s="428"/>
      <c r="R962" s="428"/>
      <c r="S962" s="428"/>
      <c r="T962" s="428"/>
      <c r="U962" s="428"/>
      <c r="V962" s="428"/>
      <c r="W962" s="428"/>
      <c r="X962" s="428"/>
      <c r="Y962" s="428"/>
      <c r="Z962" s="428"/>
    </row>
    <row r="963" spans="1:26" ht="15.75" customHeight="1" x14ac:dyDescent="0.2">
      <c r="A963" s="428"/>
      <c r="B963" s="428"/>
      <c r="C963" s="428"/>
      <c r="D963" s="428"/>
      <c r="E963" s="428"/>
      <c r="F963" s="428"/>
      <c r="G963" s="428"/>
      <c r="H963" s="428"/>
      <c r="I963" s="428"/>
      <c r="J963" s="428"/>
      <c r="K963" s="428"/>
      <c r="L963" s="428"/>
      <c r="M963" s="428"/>
      <c r="N963" s="428"/>
      <c r="O963" s="428"/>
      <c r="P963" s="428"/>
      <c r="Q963" s="428"/>
      <c r="R963" s="428"/>
      <c r="S963" s="428"/>
      <c r="T963" s="428"/>
      <c r="U963" s="428"/>
      <c r="V963" s="428"/>
      <c r="W963" s="428"/>
      <c r="X963" s="428"/>
      <c r="Y963" s="428"/>
      <c r="Z963" s="428"/>
    </row>
    <row r="964" spans="1:26" ht="15.75" customHeight="1" x14ac:dyDescent="0.2">
      <c r="A964" s="428"/>
      <c r="B964" s="428"/>
      <c r="C964" s="428"/>
      <c r="D964" s="428"/>
      <c r="E964" s="428"/>
      <c r="F964" s="428"/>
      <c r="G964" s="428"/>
      <c r="H964" s="428"/>
      <c r="I964" s="428"/>
      <c r="J964" s="428"/>
      <c r="K964" s="428"/>
      <c r="L964" s="428"/>
      <c r="M964" s="428"/>
      <c r="N964" s="428"/>
      <c r="O964" s="428"/>
      <c r="P964" s="428"/>
      <c r="Q964" s="428"/>
      <c r="R964" s="428"/>
      <c r="S964" s="428"/>
      <c r="T964" s="428"/>
      <c r="U964" s="428"/>
      <c r="V964" s="428"/>
      <c r="W964" s="428"/>
      <c r="X964" s="428"/>
      <c r="Y964" s="428"/>
      <c r="Z964" s="428"/>
    </row>
    <row r="965" spans="1:26" ht="15.75" customHeight="1" x14ac:dyDescent="0.2">
      <c r="A965" s="428"/>
      <c r="B965" s="428"/>
      <c r="C965" s="428"/>
      <c r="D965" s="428"/>
      <c r="E965" s="428"/>
      <c r="F965" s="428"/>
      <c r="G965" s="428"/>
      <c r="H965" s="428"/>
      <c r="I965" s="428"/>
      <c r="J965" s="428"/>
      <c r="K965" s="428"/>
      <c r="L965" s="428"/>
      <c r="M965" s="428"/>
      <c r="N965" s="428"/>
      <c r="O965" s="428"/>
      <c r="P965" s="428"/>
      <c r="Q965" s="428"/>
      <c r="R965" s="428"/>
      <c r="S965" s="428"/>
      <c r="T965" s="428"/>
      <c r="U965" s="428"/>
      <c r="V965" s="428"/>
      <c r="W965" s="428"/>
      <c r="X965" s="428"/>
      <c r="Y965" s="428"/>
      <c r="Z965" s="428"/>
    </row>
    <row r="966" spans="1:26" ht="15.75" customHeight="1" x14ac:dyDescent="0.2">
      <c r="A966" s="428"/>
      <c r="B966" s="428"/>
      <c r="C966" s="428"/>
      <c r="D966" s="428"/>
      <c r="E966" s="428"/>
      <c r="F966" s="428"/>
      <c r="G966" s="428"/>
      <c r="H966" s="428"/>
      <c r="I966" s="428"/>
      <c r="J966" s="428"/>
      <c r="K966" s="428"/>
      <c r="L966" s="428"/>
      <c r="M966" s="428"/>
      <c r="N966" s="428"/>
      <c r="O966" s="428"/>
      <c r="P966" s="428"/>
      <c r="Q966" s="428"/>
      <c r="R966" s="428"/>
      <c r="S966" s="428"/>
      <c r="T966" s="428"/>
      <c r="U966" s="428"/>
      <c r="V966" s="428"/>
      <c r="W966" s="428"/>
      <c r="X966" s="428"/>
      <c r="Y966" s="428"/>
      <c r="Z966" s="428"/>
    </row>
    <row r="967" spans="1:26" ht="15.75" customHeight="1" x14ac:dyDescent="0.2">
      <c r="A967" s="428"/>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row>
    <row r="968" spans="1:26" ht="15.75" customHeight="1" x14ac:dyDescent="0.2">
      <c r="A968" s="428"/>
      <c r="B968" s="428"/>
      <c r="C968" s="428"/>
      <c r="D968" s="428"/>
      <c r="E968" s="428"/>
      <c r="F968" s="428"/>
      <c r="G968" s="428"/>
      <c r="H968" s="428"/>
      <c r="I968" s="428"/>
      <c r="J968" s="428"/>
      <c r="K968" s="428"/>
      <c r="L968" s="428"/>
      <c r="M968" s="428"/>
      <c r="N968" s="428"/>
      <c r="O968" s="428"/>
      <c r="P968" s="428"/>
      <c r="Q968" s="428"/>
      <c r="R968" s="428"/>
      <c r="S968" s="428"/>
      <c r="T968" s="428"/>
      <c r="U968" s="428"/>
      <c r="V968" s="428"/>
      <c r="W968" s="428"/>
      <c r="X968" s="428"/>
      <c r="Y968" s="428"/>
      <c r="Z968" s="428"/>
    </row>
    <row r="969" spans="1:26" ht="15.75" customHeight="1" x14ac:dyDescent="0.2">
      <c r="A969" s="428"/>
      <c r="B969" s="428"/>
      <c r="C969" s="428"/>
      <c r="D969" s="428"/>
      <c r="E969" s="428"/>
      <c r="F969" s="428"/>
      <c r="G969" s="428"/>
      <c r="H969" s="428"/>
      <c r="I969" s="428"/>
      <c r="J969" s="428"/>
      <c r="K969" s="428"/>
      <c r="L969" s="428"/>
      <c r="M969" s="428"/>
      <c r="N969" s="428"/>
      <c r="O969" s="428"/>
      <c r="P969" s="428"/>
      <c r="Q969" s="428"/>
      <c r="R969" s="428"/>
      <c r="S969" s="428"/>
      <c r="T969" s="428"/>
      <c r="U969" s="428"/>
      <c r="V969" s="428"/>
      <c r="W969" s="428"/>
      <c r="X969" s="428"/>
      <c r="Y969" s="428"/>
      <c r="Z969" s="428"/>
    </row>
    <row r="970" spans="1:26" ht="15.75" customHeight="1" x14ac:dyDescent="0.2">
      <c r="A970" s="428"/>
      <c r="B970" s="428"/>
      <c r="C970" s="428"/>
      <c r="D970" s="428"/>
      <c r="E970" s="428"/>
      <c r="F970" s="428"/>
      <c r="G970" s="428"/>
      <c r="H970" s="428"/>
      <c r="I970" s="428"/>
      <c r="J970" s="428"/>
      <c r="K970" s="428"/>
      <c r="L970" s="428"/>
      <c r="M970" s="428"/>
      <c r="N970" s="428"/>
      <c r="O970" s="428"/>
      <c r="P970" s="428"/>
      <c r="Q970" s="428"/>
      <c r="R970" s="428"/>
      <c r="S970" s="428"/>
      <c r="T970" s="428"/>
      <c r="U970" s="428"/>
      <c r="V970" s="428"/>
      <c r="W970" s="428"/>
      <c r="X970" s="428"/>
      <c r="Y970" s="428"/>
      <c r="Z970" s="428"/>
    </row>
    <row r="971" spans="1:26" ht="15.75" customHeight="1" x14ac:dyDescent="0.2">
      <c r="A971" s="428"/>
      <c r="B971" s="428"/>
      <c r="C971" s="428"/>
      <c r="D971" s="428"/>
      <c r="E971" s="428"/>
      <c r="F971" s="428"/>
      <c r="G971" s="428"/>
      <c r="H971" s="428"/>
      <c r="I971" s="428"/>
      <c r="J971" s="428"/>
      <c r="K971" s="428"/>
      <c r="L971" s="428"/>
      <c r="M971" s="428"/>
      <c r="N971" s="428"/>
      <c r="O971" s="428"/>
      <c r="P971" s="428"/>
      <c r="Q971" s="428"/>
      <c r="R971" s="428"/>
      <c r="S971" s="428"/>
      <c r="T971" s="428"/>
      <c r="U971" s="428"/>
      <c r="V971" s="428"/>
      <c r="W971" s="428"/>
      <c r="X971" s="428"/>
      <c r="Y971" s="428"/>
      <c r="Z971" s="428"/>
    </row>
    <row r="972" spans="1:26" ht="15.75" customHeight="1" x14ac:dyDescent="0.2">
      <c r="A972" s="428"/>
      <c r="B972" s="428"/>
      <c r="C972" s="428"/>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row>
    <row r="973" spans="1:26" ht="15.75" customHeight="1" x14ac:dyDescent="0.2">
      <c r="A973" s="428"/>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row>
    <row r="974" spans="1:26" ht="15.75" customHeight="1" x14ac:dyDescent="0.2">
      <c r="A974" s="428"/>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row>
    <row r="975" spans="1:26" ht="15.75" customHeight="1" x14ac:dyDescent="0.2">
      <c r="A975" s="428"/>
      <c r="B975" s="428"/>
      <c r="C975" s="428"/>
      <c r="D975" s="428"/>
      <c r="E975" s="428"/>
      <c r="F975" s="428"/>
      <c r="G975" s="428"/>
      <c r="H975" s="428"/>
      <c r="I975" s="428"/>
      <c r="J975" s="428"/>
      <c r="K975" s="428"/>
      <c r="L975" s="428"/>
      <c r="M975" s="428"/>
      <c r="N975" s="428"/>
      <c r="O975" s="428"/>
      <c r="P975" s="428"/>
      <c r="Q975" s="428"/>
      <c r="R975" s="428"/>
      <c r="S975" s="428"/>
      <c r="T975" s="428"/>
      <c r="U975" s="428"/>
      <c r="V975" s="428"/>
      <c r="W975" s="428"/>
      <c r="X975" s="428"/>
      <c r="Y975" s="428"/>
      <c r="Z975" s="428"/>
    </row>
    <row r="976" spans="1:26" ht="15.75" customHeight="1" x14ac:dyDescent="0.2">
      <c r="A976" s="428"/>
      <c r="B976" s="428"/>
      <c r="C976" s="428"/>
      <c r="D976" s="428"/>
      <c r="E976" s="428"/>
      <c r="F976" s="428"/>
      <c r="G976" s="428"/>
      <c r="H976" s="428"/>
      <c r="I976" s="428"/>
      <c r="J976" s="428"/>
      <c r="K976" s="428"/>
      <c r="L976" s="428"/>
      <c r="M976" s="428"/>
      <c r="N976" s="428"/>
      <c r="O976" s="428"/>
      <c r="P976" s="428"/>
      <c r="Q976" s="428"/>
      <c r="R976" s="428"/>
      <c r="S976" s="428"/>
      <c r="T976" s="428"/>
      <c r="U976" s="428"/>
      <c r="V976" s="428"/>
      <c r="W976" s="428"/>
      <c r="X976" s="428"/>
      <c r="Y976" s="428"/>
      <c r="Z976" s="428"/>
    </row>
    <row r="977" spans="1:26" ht="15.75" customHeight="1" x14ac:dyDescent="0.2">
      <c r="A977" s="428"/>
      <c r="B977" s="428"/>
      <c r="C977" s="428"/>
      <c r="D977" s="428"/>
      <c r="E977" s="428"/>
      <c r="F977" s="428"/>
      <c r="G977" s="428"/>
      <c r="H977" s="428"/>
      <c r="I977" s="428"/>
      <c r="J977" s="428"/>
      <c r="K977" s="428"/>
      <c r="L977" s="428"/>
      <c r="M977" s="428"/>
      <c r="N977" s="428"/>
      <c r="O977" s="428"/>
      <c r="P977" s="428"/>
      <c r="Q977" s="428"/>
      <c r="R977" s="428"/>
      <c r="S977" s="428"/>
      <c r="T977" s="428"/>
      <c r="U977" s="428"/>
      <c r="V977" s="428"/>
      <c r="W977" s="428"/>
      <c r="X977" s="428"/>
      <c r="Y977" s="428"/>
      <c r="Z977" s="428"/>
    </row>
    <row r="978" spans="1:26" ht="15.75" customHeight="1" x14ac:dyDescent="0.2">
      <c r="A978" s="428"/>
      <c r="B978" s="428"/>
      <c r="C978" s="428"/>
      <c r="D978" s="428"/>
      <c r="E978" s="428"/>
      <c r="F978" s="428"/>
      <c r="G978" s="428"/>
      <c r="H978" s="428"/>
      <c r="I978" s="428"/>
      <c r="J978" s="428"/>
      <c r="K978" s="428"/>
      <c r="L978" s="428"/>
      <c r="M978" s="428"/>
      <c r="N978" s="428"/>
      <c r="O978" s="428"/>
      <c r="P978" s="428"/>
      <c r="Q978" s="428"/>
      <c r="R978" s="428"/>
      <c r="S978" s="428"/>
      <c r="T978" s="428"/>
      <c r="U978" s="428"/>
      <c r="V978" s="428"/>
      <c r="W978" s="428"/>
      <c r="X978" s="428"/>
      <c r="Y978" s="428"/>
      <c r="Z978" s="428"/>
    </row>
    <row r="979" spans="1:26" ht="15.75" customHeight="1" x14ac:dyDescent="0.2">
      <c r="A979" s="428"/>
      <c r="B979" s="428"/>
      <c r="C979" s="428"/>
      <c r="D979" s="428"/>
      <c r="E979" s="428"/>
      <c r="F979" s="428"/>
      <c r="G979" s="428"/>
      <c r="H979" s="428"/>
      <c r="I979" s="428"/>
      <c r="J979" s="428"/>
      <c r="K979" s="428"/>
      <c r="L979" s="428"/>
      <c r="M979" s="428"/>
      <c r="N979" s="428"/>
      <c r="O979" s="428"/>
      <c r="P979" s="428"/>
      <c r="Q979" s="428"/>
      <c r="R979" s="428"/>
      <c r="S979" s="428"/>
      <c r="T979" s="428"/>
      <c r="U979" s="428"/>
      <c r="V979" s="428"/>
      <c r="W979" s="428"/>
      <c r="X979" s="428"/>
      <c r="Y979" s="428"/>
      <c r="Z979" s="428"/>
    </row>
    <row r="980" spans="1:26" ht="15.75" customHeight="1" x14ac:dyDescent="0.2">
      <c r="A980" s="428"/>
      <c r="B980" s="428"/>
      <c r="C980" s="428"/>
      <c r="D980" s="428"/>
      <c r="E980" s="428"/>
      <c r="F980" s="428"/>
      <c r="G980" s="428"/>
      <c r="H980" s="428"/>
      <c r="I980" s="428"/>
      <c r="J980" s="428"/>
      <c r="K980" s="428"/>
      <c r="L980" s="428"/>
      <c r="M980" s="428"/>
      <c r="N980" s="428"/>
      <c r="O980" s="428"/>
      <c r="P980" s="428"/>
      <c r="Q980" s="428"/>
      <c r="R980" s="428"/>
      <c r="S980" s="428"/>
      <c r="T980" s="428"/>
      <c r="U980" s="428"/>
      <c r="V980" s="428"/>
      <c r="W980" s="428"/>
      <c r="X980" s="428"/>
      <c r="Y980" s="428"/>
      <c r="Z980" s="428"/>
    </row>
    <row r="981" spans="1:26" ht="15.75" customHeight="1" x14ac:dyDescent="0.2">
      <c r="A981" s="428"/>
      <c r="B981" s="428"/>
      <c r="C981" s="428"/>
      <c r="D981" s="428"/>
      <c r="E981" s="428"/>
      <c r="F981" s="428"/>
      <c r="G981" s="428"/>
      <c r="H981" s="428"/>
      <c r="I981" s="428"/>
      <c r="J981" s="428"/>
      <c r="K981" s="428"/>
      <c r="L981" s="428"/>
      <c r="M981" s="428"/>
      <c r="N981" s="428"/>
      <c r="O981" s="428"/>
      <c r="P981" s="428"/>
      <c r="Q981" s="428"/>
      <c r="R981" s="428"/>
      <c r="S981" s="428"/>
      <c r="T981" s="428"/>
      <c r="U981" s="428"/>
      <c r="V981" s="428"/>
      <c r="W981" s="428"/>
      <c r="X981" s="428"/>
      <c r="Y981" s="428"/>
      <c r="Z981" s="428"/>
    </row>
    <row r="982" spans="1:26" ht="15.75" customHeight="1" x14ac:dyDescent="0.2">
      <c r="A982" s="428"/>
      <c r="B982" s="428"/>
      <c r="C982" s="428"/>
      <c r="D982" s="428"/>
      <c r="E982" s="428"/>
      <c r="F982" s="428"/>
      <c r="G982" s="428"/>
      <c r="H982" s="428"/>
      <c r="I982" s="428"/>
      <c r="J982" s="428"/>
      <c r="K982" s="428"/>
      <c r="L982" s="428"/>
      <c r="M982" s="428"/>
      <c r="N982" s="428"/>
      <c r="O982" s="428"/>
      <c r="P982" s="428"/>
      <c r="Q982" s="428"/>
      <c r="R982" s="428"/>
      <c r="S982" s="428"/>
      <c r="T982" s="428"/>
      <c r="U982" s="428"/>
      <c r="V982" s="428"/>
      <c r="W982" s="428"/>
      <c r="X982" s="428"/>
      <c r="Y982" s="428"/>
      <c r="Z982" s="428"/>
    </row>
    <row r="983" spans="1:26" ht="15.75" customHeight="1" x14ac:dyDescent="0.2">
      <c r="A983" s="428"/>
      <c r="B983" s="428"/>
      <c r="C983" s="428"/>
      <c r="D983" s="428"/>
      <c r="E983" s="428"/>
      <c r="F983" s="428"/>
      <c r="G983" s="428"/>
      <c r="H983" s="428"/>
      <c r="I983" s="428"/>
      <c r="J983" s="428"/>
      <c r="K983" s="428"/>
      <c r="L983" s="428"/>
      <c r="M983" s="428"/>
      <c r="N983" s="428"/>
      <c r="O983" s="428"/>
      <c r="P983" s="428"/>
      <c r="Q983" s="428"/>
      <c r="R983" s="428"/>
      <c r="S983" s="428"/>
      <c r="T983" s="428"/>
      <c r="U983" s="428"/>
      <c r="V983" s="428"/>
      <c r="W983" s="428"/>
      <c r="X983" s="428"/>
      <c r="Y983" s="428"/>
      <c r="Z983" s="428"/>
    </row>
    <row r="984" spans="1:26" ht="15.75" customHeight="1" x14ac:dyDescent="0.2">
      <c r="A984" s="428"/>
      <c r="B984" s="428"/>
      <c r="C984" s="428"/>
      <c r="D984" s="428"/>
      <c r="E984" s="428"/>
      <c r="F984" s="428"/>
      <c r="G984" s="428"/>
      <c r="H984" s="428"/>
      <c r="I984" s="428"/>
      <c r="J984" s="428"/>
      <c r="K984" s="428"/>
      <c r="L984" s="428"/>
      <c r="M984" s="428"/>
      <c r="N984" s="428"/>
      <c r="O984" s="428"/>
      <c r="P984" s="428"/>
      <c r="Q984" s="428"/>
      <c r="R984" s="428"/>
      <c r="S984" s="428"/>
      <c r="T984" s="428"/>
      <c r="U984" s="428"/>
      <c r="V984" s="428"/>
      <c r="W984" s="428"/>
      <c r="X984" s="428"/>
      <c r="Y984" s="428"/>
      <c r="Z984" s="428"/>
    </row>
    <row r="985" spans="1:26" ht="15.75" customHeight="1" x14ac:dyDescent="0.2">
      <c r="A985" s="428"/>
      <c r="B985" s="428"/>
      <c r="C985" s="428"/>
      <c r="D985" s="428"/>
      <c r="E985" s="428"/>
      <c r="F985" s="428"/>
      <c r="G985" s="428"/>
      <c r="H985" s="428"/>
      <c r="I985" s="428"/>
      <c r="J985" s="428"/>
      <c r="K985" s="428"/>
      <c r="L985" s="428"/>
      <c r="M985" s="428"/>
      <c r="N985" s="428"/>
      <c r="O985" s="428"/>
      <c r="P985" s="428"/>
      <c r="Q985" s="428"/>
      <c r="R985" s="428"/>
      <c r="S985" s="428"/>
      <c r="T985" s="428"/>
      <c r="U985" s="428"/>
      <c r="V985" s="428"/>
      <c r="W985" s="428"/>
      <c r="X985" s="428"/>
      <c r="Y985" s="428"/>
      <c r="Z985" s="428"/>
    </row>
    <row r="986" spans="1:26" ht="15.75" customHeight="1" x14ac:dyDescent="0.2">
      <c r="A986" s="428"/>
      <c r="B986" s="428"/>
      <c r="C986" s="428"/>
      <c r="D986" s="428"/>
      <c r="E986" s="428"/>
      <c r="F986" s="428"/>
      <c r="G986" s="428"/>
      <c r="H986" s="428"/>
      <c r="I986" s="428"/>
      <c r="J986" s="428"/>
      <c r="K986" s="428"/>
      <c r="L986" s="428"/>
      <c r="M986" s="428"/>
      <c r="N986" s="428"/>
      <c r="O986" s="428"/>
      <c r="P986" s="428"/>
      <c r="Q986" s="428"/>
      <c r="R986" s="428"/>
      <c r="S986" s="428"/>
      <c r="T986" s="428"/>
      <c r="U986" s="428"/>
      <c r="V986" s="428"/>
      <c r="W986" s="428"/>
      <c r="X986" s="428"/>
      <c r="Y986" s="428"/>
      <c r="Z986" s="428"/>
    </row>
    <row r="987" spans="1:26" ht="15.75" customHeight="1" x14ac:dyDescent="0.2">
      <c r="A987" s="428"/>
      <c r="B987" s="428"/>
      <c r="C987" s="428"/>
      <c r="D987" s="428"/>
      <c r="E987" s="428"/>
      <c r="F987" s="428"/>
      <c r="G987" s="428"/>
      <c r="H987" s="428"/>
      <c r="I987" s="428"/>
      <c r="J987" s="428"/>
      <c r="K987" s="428"/>
      <c r="L987" s="428"/>
      <c r="M987" s="428"/>
      <c r="N987" s="428"/>
      <c r="O987" s="428"/>
      <c r="P987" s="428"/>
      <c r="Q987" s="428"/>
      <c r="R987" s="428"/>
      <c r="S987" s="428"/>
      <c r="T987" s="428"/>
      <c r="U987" s="428"/>
      <c r="V987" s="428"/>
      <c r="W987" s="428"/>
      <c r="X987" s="428"/>
      <c r="Y987" s="428"/>
      <c r="Z987" s="428"/>
    </row>
    <row r="988" spans="1:26" ht="15.75" customHeight="1" x14ac:dyDescent="0.2">
      <c r="A988" s="428"/>
      <c r="B988" s="428"/>
      <c r="C988" s="428"/>
      <c r="D988" s="428"/>
      <c r="E988" s="428"/>
      <c r="F988" s="428"/>
      <c r="G988" s="428"/>
      <c r="H988" s="428"/>
      <c r="I988" s="428"/>
      <c r="J988" s="428"/>
      <c r="K988" s="428"/>
      <c r="L988" s="428"/>
      <c r="M988" s="428"/>
      <c r="N988" s="428"/>
      <c r="O988" s="428"/>
      <c r="P988" s="428"/>
      <c r="Q988" s="428"/>
      <c r="R988" s="428"/>
      <c r="S988" s="428"/>
      <c r="T988" s="428"/>
      <c r="U988" s="428"/>
      <c r="V988" s="428"/>
      <c r="W988" s="428"/>
      <c r="X988" s="428"/>
      <c r="Y988" s="428"/>
      <c r="Z988" s="428"/>
    </row>
    <row r="989" spans="1:26" ht="15.75" customHeight="1" x14ac:dyDescent="0.2">
      <c r="A989" s="428"/>
      <c r="B989" s="428"/>
      <c r="C989" s="428"/>
      <c r="D989" s="428"/>
      <c r="E989" s="428"/>
      <c r="F989" s="428"/>
      <c r="G989" s="428"/>
      <c r="H989" s="428"/>
      <c r="I989" s="428"/>
      <c r="J989" s="428"/>
      <c r="K989" s="428"/>
      <c r="L989" s="428"/>
      <c r="M989" s="428"/>
      <c r="N989" s="428"/>
      <c r="O989" s="428"/>
      <c r="P989" s="428"/>
      <c r="Q989" s="428"/>
      <c r="R989" s="428"/>
      <c r="S989" s="428"/>
      <c r="T989" s="428"/>
      <c r="U989" s="428"/>
      <c r="V989" s="428"/>
      <c r="W989" s="428"/>
      <c r="X989" s="428"/>
      <c r="Y989" s="428"/>
      <c r="Z989" s="428"/>
    </row>
    <row r="990" spans="1:26" ht="15.75" customHeight="1" x14ac:dyDescent="0.2">
      <c r="A990" s="428"/>
      <c r="B990" s="428"/>
      <c r="C990" s="428"/>
      <c r="D990" s="428"/>
      <c r="E990" s="428"/>
      <c r="F990" s="428"/>
      <c r="G990" s="428"/>
      <c r="H990" s="428"/>
      <c r="I990" s="428"/>
      <c r="J990" s="428"/>
      <c r="K990" s="428"/>
      <c r="L990" s="428"/>
      <c r="M990" s="428"/>
      <c r="N990" s="428"/>
      <c r="O990" s="428"/>
      <c r="P990" s="428"/>
      <c r="Q990" s="428"/>
      <c r="R990" s="428"/>
      <c r="S990" s="428"/>
      <c r="T990" s="428"/>
      <c r="U990" s="428"/>
      <c r="V990" s="428"/>
      <c r="W990" s="428"/>
      <c r="X990" s="428"/>
      <c r="Y990" s="428"/>
      <c r="Z990" s="428"/>
    </row>
    <row r="991" spans="1:26" ht="15.75" customHeight="1" x14ac:dyDescent="0.2">
      <c r="A991" s="428"/>
      <c r="B991" s="428"/>
      <c r="C991" s="428"/>
      <c r="D991" s="428"/>
      <c r="E991" s="428"/>
      <c r="F991" s="428"/>
      <c r="G991" s="428"/>
      <c r="H991" s="428"/>
      <c r="I991" s="428"/>
      <c r="J991" s="428"/>
      <c r="K991" s="428"/>
      <c r="L991" s="428"/>
      <c r="M991" s="428"/>
      <c r="N991" s="428"/>
      <c r="O991" s="428"/>
      <c r="P991" s="428"/>
      <c r="Q991" s="428"/>
      <c r="R991" s="428"/>
      <c r="S991" s="428"/>
      <c r="T991" s="428"/>
      <c r="U991" s="428"/>
      <c r="V991" s="428"/>
      <c r="W991" s="428"/>
      <c r="X991" s="428"/>
      <c r="Y991" s="428"/>
      <c r="Z991" s="428"/>
    </row>
    <row r="992" spans="1:26" ht="15.75" customHeight="1" x14ac:dyDescent="0.2">
      <c r="A992" s="428"/>
      <c r="B992" s="428"/>
      <c r="C992" s="428"/>
      <c r="D992" s="428"/>
      <c r="E992" s="428"/>
      <c r="F992" s="428"/>
      <c r="G992" s="428"/>
      <c r="H992" s="428"/>
      <c r="I992" s="428"/>
      <c r="J992" s="428"/>
      <c r="K992" s="428"/>
      <c r="L992" s="428"/>
      <c r="M992" s="428"/>
      <c r="N992" s="428"/>
      <c r="O992" s="428"/>
      <c r="P992" s="428"/>
      <c r="Q992" s="428"/>
      <c r="R992" s="428"/>
      <c r="S992" s="428"/>
      <c r="T992" s="428"/>
      <c r="U992" s="428"/>
      <c r="V992" s="428"/>
      <c r="W992" s="428"/>
      <c r="X992" s="428"/>
      <c r="Y992" s="428"/>
      <c r="Z992" s="428"/>
    </row>
    <row r="993" spans="1:26" ht="15.75" customHeight="1" x14ac:dyDescent="0.2">
      <c r="A993" s="428"/>
      <c r="B993" s="428"/>
      <c r="C993" s="428"/>
      <c r="D993" s="428"/>
      <c r="E993" s="428"/>
      <c r="F993" s="428"/>
      <c r="G993" s="428"/>
      <c r="H993" s="428"/>
      <c r="I993" s="428"/>
      <c r="J993" s="428"/>
      <c r="K993" s="428"/>
      <c r="L993" s="428"/>
      <c r="M993" s="428"/>
      <c r="N993" s="428"/>
      <c r="O993" s="428"/>
      <c r="P993" s="428"/>
      <c r="Q993" s="428"/>
      <c r="R993" s="428"/>
      <c r="S993" s="428"/>
      <c r="T993" s="428"/>
      <c r="U993" s="428"/>
      <c r="V993" s="428"/>
      <c r="W993" s="428"/>
      <c r="X993" s="428"/>
      <c r="Y993" s="428"/>
      <c r="Z993" s="428"/>
    </row>
    <row r="994" spans="1:26" ht="15.75" customHeight="1" x14ac:dyDescent="0.2">
      <c r="A994" s="428"/>
      <c r="B994" s="428"/>
      <c r="C994" s="428"/>
      <c r="D994" s="428"/>
      <c r="E994" s="428"/>
      <c r="F994" s="428"/>
      <c r="G994" s="428"/>
      <c r="H994" s="428"/>
      <c r="I994" s="428"/>
      <c r="J994" s="428"/>
      <c r="K994" s="428"/>
      <c r="L994" s="428"/>
      <c r="M994" s="428"/>
      <c r="N994" s="428"/>
      <c r="O994" s="428"/>
      <c r="P994" s="428"/>
      <c r="Q994" s="428"/>
      <c r="R994" s="428"/>
      <c r="S994" s="428"/>
      <c r="T994" s="428"/>
      <c r="U994" s="428"/>
      <c r="V994" s="428"/>
      <c r="W994" s="428"/>
      <c r="X994" s="428"/>
      <c r="Y994" s="428"/>
      <c r="Z994" s="428"/>
    </row>
    <row r="995" spans="1:26" ht="15.75" customHeight="1" x14ac:dyDescent="0.2">
      <c r="A995" s="428"/>
      <c r="B995" s="428"/>
      <c r="C995" s="428"/>
      <c r="D995" s="428"/>
      <c r="E995" s="428"/>
      <c r="F995" s="428"/>
      <c r="G995" s="428"/>
      <c r="H995" s="428"/>
      <c r="I995" s="428"/>
      <c r="J995" s="428"/>
      <c r="K995" s="428"/>
      <c r="L995" s="428"/>
      <c r="M995" s="428"/>
      <c r="N995" s="428"/>
      <c r="O995" s="428"/>
      <c r="P995" s="428"/>
      <c r="Q995" s="428"/>
      <c r="R995" s="428"/>
      <c r="S995" s="428"/>
      <c r="T995" s="428"/>
      <c r="U995" s="428"/>
      <c r="V995" s="428"/>
      <c r="W995" s="428"/>
      <c r="X995" s="428"/>
      <c r="Y995" s="428"/>
      <c r="Z995" s="428"/>
    </row>
    <row r="996" spans="1:26" ht="15.75" customHeight="1" x14ac:dyDescent="0.2">
      <c r="A996" s="428"/>
      <c r="B996" s="428"/>
      <c r="C996" s="428"/>
      <c r="D996" s="428"/>
      <c r="E996" s="428"/>
      <c r="F996" s="428"/>
      <c r="G996" s="428"/>
      <c r="H996" s="428"/>
      <c r="I996" s="428"/>
      <c r="J996" s="428"/>
      <c r="K996" s="428"/>
      <c r="L996" s="428"/>
      <c r="M996" s="428"/>
      <c r="N996" s="428"/>
      <c r="O996" s="428"/>
      <c r="P996" s="428"/>
      <c r="Q996" s="428"/>
      <c r="R996" s="428"/>
      <c r="S996" s="428"/>
      <c r="T996" s="428"/>
      <c r="U996" s="428"/>
      <c r="V996" s="428"/>
      <c r="W996" s="428"/>
      <c r="X996" s="428"/>
      <c r="Y996" s="428"/>
      <c r="Z996" s="428"/>
    </row>
    <row r="997" spans="1:26" ht="15.75" customHeight="1" x14ac:dyDescent="0.2">
      <c r="A997" s="428"/>
      <c r="B997" s="428"/>
      <c r="C997" s="428"/>
      <c r="D997" s="428"/>
      <c r="E997" s="428"/>
      <c r="F997" s="428"/>
      <c r="G997" s="428"/>
      <c r="H997" s="428"/>
      <c r="I997" s="428"/>
      <c r="J997" s="428"/>
      <c r="K997" s="428"/>
      <c r="L997" s="428"/>
      <c r="M997" s="428"/>
      <c r="N997" s="428"/>
      <c r="O997" s="428"/>
      <c r="P997" s="428"/>
      <c r="Q997" s="428"/>
      <c r="R997" s="428"/>
      <c r="S997" s="428"/>
      <c r="T997" s="428"/>
      <c r="U997" s="428"/>
      <c r="V997" s="428"/>
      <c r="W997" s="428"/>
      <c r="X997" s="428"/>
      <c r="Y997" s="428"/>
      <c r="Z997" s="428"/>
    </row>
    <row r="998" spans="1:26" ht="15.75" customHeight="1" x14ac:dyDescent="0.2">
      <c r="A998" s="428"/>
      <c r="B998" s="428"/>
      <c r="C998" s="428"/>
      <c r="D998" s="428"/>
      <c r="E998" s="428"/>
      <c r="F998" s="428"/>
      <c r="G998" s="428"/>
      <c r="H998" s="428"/>
      <c r="I998" s="428"/>
      <c r="J998" s="428"/>
      <c r="K998" s="428"/>
      <c r="L998" s="428"/>
      <c r="M998" s="428"/>
      <c r="N998" s="428"/>
      <c r="O998" s="428"/>
      <c r="P998" s="428"/>
      <c r="Q998" s="428"/>
      <c r="R998" s="428"/>
      <c r="S998" s="428"/>
      <c r="T998" s="428"/>
      <c r="U998" s="428"/>
      <c r="V998" s="428"/>
      <c r="W998" s="428"/>
      <c r="X998" s="428"/>
      <c r="Y998" s="428"/>
      <c r="Z998" s="428"/>
    </row>
    <row r="999" spans="1:26" ht="15.75" customHeight="1" x14ac:dyDescent="0.2">
      <c r="A999" s="428"/>
      <c r="B999" s="428"/>
      <c r="C999" s="428"/>
      <c r="D999" s="428"/>
      <c r="E999" s="428"/>
      <c r="F999" s="428"/>
      <c r="G999" s="428"/>
      <c r="H999" s="428"/>
      <c r="I999" s="428"/>
      <c r="J999" s="428"/>
      <c r="K999" s="428"/>
      <c r="L999" s="428"/>
      <c r="M999" s="428"/>
      <c r="N999" s="428"/>
      <c r="O999" s="428"/>
      <c r="P999" s="428"/>
      <c r="Q999" s="428"/>
      <c r="R999" s="428"/>
      <c r="S999" s="428"/>
      <c r="T999" s="428"/>
      <c r="U999" s="428"/>
      <c r="V999" s="428"/>
      <c r="W999" s="428"/>
      <c r="X999" s="428"/>
      <c r="Y999" s="428"/>
      <c r="Z999" s="428"/>
    </row>
    <row r="1000" spans="1:26" ht="15.75" customHeight="1" x14ac:dyDescent="0.2">
      <c r="A1000" s="428"/>
      <c r="B1000" s="428"/>
      <c r="C1000" s="428"/>
      <c r="D1000" s="428"/>
      <c r="E1000" s="428"/>
      <c r="F1000" s="428"/>
      <c r="G1000" s="428"/>
      <c r="H1000" s="428"/>
      <c r="I1000" s="428"/>
      <c r="J1000" s="428"/>
      <c r="K1000" s="428"/>
      <c r="L1000" s="428"/>
      <c r="M1000" s="428"/>
      <c r="N1000" s="428"/>
      <c r="O1000" s="428"/>
      <c r="P1000" s="428"/>
      <c r="Q1000" s="428"/>
      <c r="R1000" s="428"/>
      <c r="S1000" s="428"/>
      <c r="T1000" s="428"/>
      <c r="U1000" s="428"/>
      <c r="V1000" s="428"/>
      <c r="W1000" s="428"/>
      <c r="X1000" s="428"/>
      <c r="Y1000" s="428"/>
      <c r="Z1000" s="428"/>
    </row>
  </sheetData>
  <mergeCells count="53">
    <mergeCell ref="A12:A47"/>
    <mergeCell ref="A48:A53"/>
    <mergeCell ref="A54:A56"/>
    <mergeCell ref="A57:A62"/>
    <mergeCell ref="B8:B10"/>
    <mergeCell ref="B40:B43"/>
    <mergeCell ref="C10:D10"/>
    <mergeCell ref="B13:B19"/>
    <mergeCell ref="B20:B23"/>
    <mergeCell ref="B27:B29"/>
    <mergeCell ref="C11:M11"/>
    <mergeCell ref="C12:M12"/>
    <mergeCell ref="J25:L25"/>
    <mergeCell ref="C62:M62"/>
    <mergeCell ref="C50:M50"/>
    <mergeCell ref="C51:M51"/>
    <mergeCell ref="C52:M52"/>
    <mergeCell ref="C53:M53"/>
    <mergeCell ref="C54:M54"/>
    <mergeCell ref="C55:M55"/>
    <mergeCell ref="C56:M56"/>
    <mergeCell ref="C57:M57"/>
    <mergeCell ref="C58:M58"/>
    <mergeCell ref="C59:M59"/>
    <mergeCell ref="C60:M60"/>
    <mergeCell ref="C61:M61"/>
    <mergeCell ref="A1:B1"/>
    <mergeCell ref="A2:A11"/>
    <mergeCell ref="C2:M2"/>
    <mergeCell ref="C3:M3"/>
    <mergeCell ref="C4:E4"/>
    <mergeCell ref="F4:G4"/>
    <mergeCell ref="H4:M4"/>
    <mergeCell ref="F10:G10"/>
    <mergeCell ref="I10:J10"/>
    <mergeCell ref="C5:M5"/>
    <mergeCell ref="C6:M6"/>
    <mergeCell ref="C7:D7"/>
    <mergeCell ref="I7:M7"/>
    <mergeCell ref="F9:G9"/>
    <mergeCell ref="I9:J9"/>
    <mergeCell ref="C9:D9"/>
    <mergeCell ref="F38:G38"/>
    <mergeCell ref="H39:I39"/>
    <mergeCell ref="F41:F42"/>
    <mergeCell ref="L41:M42"/>
    <mergeCell ref="G41:J42"/>
    <mergeCell ref="C49:M49"/>
    <mergeCell ref="C44:M44"/>
    <mergeCell ref="C45:M45"/>
    <mergeCell ref="C46:M46"/>
    <mergeCell ref="C47:M47"/>
    <mergeCell ref="C48:M48"/>
  </mergeCells>
  <dataValidations count="1">
    <dataValidation type="list" allowBlank="1" showErrorMessage="1" sqref="I7" xr:uid="{00000000-0002-0000-0A00-000000000000}">
      <formula1>INDIRECT($C$7)</formula1>
    </dataValidation>
  </dataValidations>
  <hyperlinks>
    <hyperlink ref="C52" r:id="rId1" xr:uid="{00000000-0004-0000-0A00-000000000000}"/>
    <hyperlink ref="C58" r:id="rId2" xr:uid="{00000000-0004-0000-0A00-000001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1000"/>
  <sheetViews>
    <sheetView topLeftCell="A6" workbookViewId="0"/>
  </sheetViews>
  <sheetFormatPr baseColWidth="10" defaultColWidth="12.625" defaultRowHeight="15" customHeight="1" x14ac:dyDescent="0.2"/>
  <cols>
    <col min="1" max="1" width="22" customWidth="1"/>
    <col min="2" max="2" width="34.125" customWidth="1"/>
    <col min="3" max="3" width="10" customWidth="1"/>
    <col min="4" max="4" width="15.5" customWidth="1"/>
    <col min="5" max="13" width="10" customWidth="1"/>
    <col min="14" max="26" width="9.125" customWidth="1"/>
  </cols>
  <sheetData>
    <row r="1" spans="1:26" ht="15.75" customHeight="1" x14ac:dyDescent="0.25">
      <c r="A1" s="63"/>
      <c r="B1" s="64" t="s">
        <v>813</v>
      </c>
      <c r="C1" s="65"/>
      <c r="D1" s="65"/>
      <c r="E1" s="65"/>
      <c r="F1" s="65"/>
      <c r="G1" s="65"/>
      <c r="H1" s="65"/>
      <c r="I1" s="65"/>
      <c r="J1" s="65"/>
      <c r="K1" s="65"/>
      <c r="L1" s="65"/>
      <c r="M1" s="66"/>
      <c r="N1" s="67"/>
      <c r="O1" s="67"/>
      <c r="P1" s="67"/>
      <c r="Q1" s="67"/>
      <c r="R1" s="67"/>
      <c r="S1" s="67"/>
      <c r="T1" s="67"/>
      <c r="U1" s="67"/>
      <c r="V1" s="67"/>
      <c r="W1" s="67"/>
      <c r="X1" s="67"/>
      <c r="Y1" s="67"/>
      <c r="Z1" s="67"/>
    </row>
    <row r="2" spans="1:26" ht="33.75" customHeight="1" x14ac:dyDescent="0.25">
      <c r="A2" s="1022" t="s">
        <v>493</v>
      </c>
      <c r="B2" s="68" t="s">
        <v>494</v>
      </c>
      <c r="C2" s="1157" t="s">
        <v>831</v>
      </c>
      <c r="D2" s="985"/>
      <c r="E2" s="985"/>
      <c r="F2" s="985"/>
      <c r="G2" s="985"/>
      <c r="H2" s="985"/>
      <c r="I2" s="985"/>
      <c r="J2" s="985"/>
      <c r="K2" s="985"/>
      <c r="L2" s="985"/>
      <c r="M2" s="1107"/>
      <c r="N2" s="67"/>
      <c r="O2" s="67"/>
      <c r="P2" s="67"/>
      <c r="Q2" s="67"/>
      <c r="R2" s="67"/>
      <c r="S2" s="67"/>
      <c r="T2" s="67"/>
      <c r="U2" s="67"/>
      <c r="V2" s="67"/>
      <c r="W2" s="67"/>
      <c r="X2" s="67"/>
      <c r="Y2" s="67"/>
      <c r="Z2" s="67"/>
    </row>
    <row r="3" spans="1:26" ht="102.75" customHeight="1" x14ac:dyDescent="0.25">
      <c r="A3" s="1020"/>
      <c r="B3" s="69" t="s">
        <v>694</v>
      </c>
      <c r="C3" s="1154" t="s">
        <v>832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290</v>
      </c>
      <c r="D4" s="72">
        <v>7828</v>
      </c>
      <c r="E4" s="431"/>
      <c r="F4" s="1038" t="s">
        <v>39</v>
      </c>
      <c r="G4" s="963"/>
      <c r="H4" s="56">
        <v>16</v>
      </c>
      <c r="I4" s="422"/>
      <c r="J4" s="422"/>
      <c r="K4" s="422"/>
      <c r="L4" s="422"/>
      <c r="M4" s="423"/>
      <c r="N4" s="67"/>
      <c r="O4" s="67"/>
      <c r="P4" s="67"/>
      <c r="Q4" s="67"/>
      <c r="R4" s="67"/>
      <c r="S4" s="67"/>
      <c r="T4" s="67"/>
      <c r="U4" s="67"/>
      <c r="V4" s="67"/>
      <c r="W4" s="67"/>
      <c r="X4" s="67"/>
      <c r="Y4" s="67"/>
      <c r="Z4" s="67"/>
    </row>
    <row r="5" spans="1:26" ht="16.5" customHeight="1" x14ac:dyDescent="0.25">
      <c r="A5" s="1020"/>
      <c r="B5" s="7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20"/>
      <c r="B8" s="1023" t="s">
        <v>502</v>
      </c>
      <c r="C8" s="79"/>
      <c r="D8" s="80"/>
      <c r="E8" s="80"/>
      <c r="F8" s="80"/>
      <c r="G8" s="80"/>
      <c r="H8" s="80"/>
      <c r="I8" s="80"/>
      <c r="J8" s="80"/>
      <c r="K8" s="80"/>
      <c r="L8" s="81"/>
      <c r="M8" s="439"/>
      <c r="N8" s="67"/>
      <c r="O8" s="67"/>
      <c r="P8" s="67"/>
      <c r="Q8" s="67"/>
      <c r="R8" s="67"/>
      <c r="S8" s="67"/>
      <c r="T8" s="67"/>
      <c r="U8" s="67"/>
      <c r="V8" s="67"/>
      <c r="W8" s="67"/>
      <c r="X8" s="67"/>
      <c r="Y8" s="67"/>
      <c r="Z8" s="67"/>
    </row>
    <row r="9" spans="1:26" ht="36.75" customHeight="1" x14ac:dyDescent="0.25">
      <c r="A9" s="1020"/>
      <c r="B9" s="1024"/>
      <c r="C9" s="1158" t="s">
        <v>817</v>
      </c>
      <c r="D9" s="1005"/>
      <c r="E9" s="83"/>
      <c r="F9" s="1152" t="s">
        <v>13</v>
      </c>
      <c r="G9" s="1005"/>
      <c r="H9" s="83"/>
      <c r="I9" s="1152" t="s">
        <v>780</v>
      </c>
      <c r="J9" s="1005"/>
      <c r="K9" s="83"/>
      <c r="L9" s="1152" t="s">
        <v>833</v>
      </c>
      <c r="M9" s="1153"/>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1004" t="s">
        <v>504</v>
      </c>
      <c r="M10" s="1153"/>
      <c r="N10" s="67"/>
      <c r="O10" s="67"/>
      <c r="P10" s="67"/>
      <c r="Q10" s="67"/>
      <c r="R10" s="67"/>
      <c r="S10" s="67"/>
      <c r="T10" s="67"/>
      <c r="U10" s="67"/>
      <c r="V10" s="67"/>
      <c r="W10" s="67"/>
      <c r="X10" s="67"/>
      <c r="Y10" s="67"/>
      <c r="Z10" s="67"/>
    </row>
    <row r="11" spans="1:26" ht="181.5" customHeight="1" x14ac:dyDescent="0.25">
      <c r="A11" s="1156"/>
      <c r="B11" s="69" t="s">
        <v>505</v>
      </c>
      <c r="C11" s="1000" t="s">
        <v>834</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55" t="s">
        <v>513</v>
      </c>
      <c r="B12" s="91" t="s">
        <v>36</v>
      </c>
      <c r="C12" s="1000" t="s">
        <v>147</v>
      </c>
      <c r="D12" s="967"/>
      <c r="E12" s="136"/>
      <c r="F12" s="136"/>
      <c r="G12" s="136"/>
      <c r="H12" s="136"/>
      <c r="I12" s="136"/>
      <c r="J12" s="136"/>
      <c r="K12" s="136"/>
      <c r="L12" s="432"/>
      <c r="M12" s="433"/>
      <c r="N12" s="67"/>
      <c r="O12" s="67"/>
      <c r="P12" s="67"/>
      <c r="Q12" s="67"/>
      <c r="R12" s="67"/>
      <c r="S12" s="67"/>
      <c r="T12" s="67"/>
      <c r="U12" s="67"/>
      <c r="V12" s="67"/>
      <c r="W12" s="67"/>
      <c r="X12" s="67"/>
      <c r="Y12" s="67"/>
      <c r="Z12" s="67"/>
    </row>
    <row r="13" spans="1:26" ht="8.25" customHeight="1" x14ac:dyDescent="0.25">
      <c r="A13" s="1020"/>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0"/>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0"/>
      <c r="B15" s="1024"/>
      <c r="C15" s="96" t="s">
        <v>518</v>
      </c>
      <c r="D15" s="263"/>
      <c r="E15" s="97" t="s">
        <v>519</v>
      </c>
      <c r="F15" s="263"/>
      <c r="G15" s="97" t="s">
        <v>520</v>
      </c>
      <c r="H15" s="263"/>
      <c r="I15" s="97" t="s">
        <v>521</v>
      </c>
      <c r="J15" s="56" t="s">
        <v>697</v>
      </c>
      <c r="K15" s="97"/>
      <c r="L15" s="97"/>
      <c r="M15" s="98"/>
      <c r="N15" s="67"/>
      <c r="O15" s="67"/>
      <c r="P15" s="67"/>
      <c r="Q15" s="67"/>
      <c r="R15" s="67"/>
      <c r="S15" s="67"/>
      <c r="T15" s="67"/>
      <c r="U15" s="67"/>
      <c r="V15" s="67"/>
      <c r="W15" s="67"/>
      <c r="X15" s="67"/>
      <c r="Y15" s="67"/>
      <c r="Z15" s="67"/>
    </row>
    <row r="16" spans="1:26" ht="15.75" customHeight="1" x14ac:dyDescent="0.25">
      <c r="A16" s="1020"/>
      <c r="B16" s="1024"/>
      <c r="C16" s="96" t="s">
        <v>522</v>
      </c>
      <c r="D16" s="50"/>
      <c r="E16" s="97" t="s">
        <v>523</v>
      </c>
      <c r="F16" s="99"/>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0"/>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0"/>
      <c r="B18" s="1024"/>
      <c r="C18" s="96" t="s">
        <v>528</v>
      </c>
      <c r="D18" s="99"/>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0"/>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0"/>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0"/>
      <c r="B21" s="1024"/>
      <c r="C21" s="96" t="s">
        <v>531</v>
      </c>
      <c r="D21" s="99"/>
      <c r="E21" s="107"/>
      <c r="F21" s="97" t="s">
        <v>532</v>
      </c>
      <c r="G21" s="50"/>
      <c r="H21" s="107"/>
      <c r="I21" s="97" t="s">
        <v>533</v>
      </c>
      <c r="J21" s="50" t="s">
        <v>697</v>
      </c>
      <c r="K21" s="107"/>
      <c r="L21" s="84"/>
      <c r="M21" s="85"/>
      <c r="N21" s="67"/>
      <c r="O21" s="67"/>
      <c r="P21" s="67"/>
      <c r="Q21" s="67"/>
      <c r="R21" s="67"/>
      <c r="S21" s="67"/>
      <c r="T21" s="67"/>
      <c r="U21" s="67"/>
      <c r="V21" s="67"/>
      <c r="W21" s="67"/>
      <c r="X21" s="67"/>
      <c r="Y21" s="67"/>
      <c r="Z21" s="67"/>
    </row>
    <row r="22" spans="1:26" ht="15.75" customHeight="1" x14ac:dyDescent="0.25">
      <c r="A22" s="1020"/>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0"/>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0"/>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0"/>
      <c r="B25" s="112"/>
      <c r="C25" s="116" t="s">
        <v>537</v>
      </c>
      <c r="D25" s="434">
        <v>7.6</v>
      </c>
      <c r="E25" s="107"/>
      <c r="F25" s="117" t="s">
        <v>538</v>
      </c>
      <c r="G25" s="440">
        <v>2020</v>
      </c>
      <c r="H25" s="107"/>
      <c r="I25" s="117" t="s">
        <v>539</v>
      </c>
      <c r="J25" s="1006" t="s">
        <v>13</v>
      </c>
      <c r="K25" s="967"/>
      <c r="L25" s="963"/>
      <c r="M25" s="118"/>
      <c r="N25" s="67"/>
      <c r="O25" s="67"/>
      <c r="P25" s="67"/>
      <c r="Q25" s="67"/>
      <c r="R25" s="67"/>
      <c r="S25" s="67"/>
      <c r="T25" s="67"/>
      <c r="U25" s="67"/>
      <c r="V25" s="67"/>
      <c r="W25" s="67"/>
      <c r="X25" s="67"/>
      <c r="Y25" s="67"/>
      <c r="Z25" s="67"/>
    </row>
    <row r="26" spans="1:26" ht="39.75" customHeight="1" x14ac:dyDescent="0.25">
      <c r="A26" s="1020"/>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0"/>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0"/>
      <c r="B28" s="1024"/>
      <c r="C28" s="121" t="s">
        <v>541</v>
      </c>
      <c r="D28" s="435">
        <v>2020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0"/>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0"/>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0"/>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71.25" customHeight="1" x14ac:dyDescent="0.25">
      <c r="A32" s="1020"/>
      <c r="B32" s="112"/>
      <c r="C32" s="96"/>
      <c r="D32" s="50">
        <v>2020</v>
      </c>
      <c r="E32" s="52">
        <v>7.5999999999999998E-2</v>
      </c>
      <c r="F32" s="50">
        <v>2021</v>
      </c>
      <c r="G32" s="52">
        <v>7.9000000000000001E-2</v>
      </c>
      <c r="H32" s="50">
        <v>2022</v>
      </c>
      <c r="I32" s="52">
        <v>8.2000000000000003E-2</v>
      </c>
      <c r="J32" s="50">
        <v>2023</v>
      </c>
      <c r="K32" s="52">
        <v>8.5000000000000006E-2</v>
      </c>
      <c r="L32" s="50">
        <v>2024</v>
      </c>
      <c r="M32" s="52">
        <v>8.7999999999999995E-2</v>
      </c>
      <c r="N32" s="67"/>
      <c r="O32" s="67"/>
      <c r="P32" s="67"/>
      <c r="Q32" s="67"/>
      <c r="R32" s="67"/>
      <c r="S32" s="67"/>
      <c r="T32" s="67"/>
      <c r="U32" s="67"/>
      <c r="V32" s="67"/>
      <c r="W32" s="67"/>
      <c r="X32" s="67"/>
      <c r="Y32" s="67"/>
      <c r="Z32" s="67"/>
    </row>
    <row r="33" spans="1:26" ht="15.75" customHeight="1" x14ac:dyDescent="0.25">
      <c r="A33" s="1020"/>
      <c r="B33" s="112"/>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68.25" customHeight="1" x14ac:dyDescent="0.25">
      <c r="A34" s="1020"/>
      <c r="B34" s="112"/>
      <c r="C34" s="96"/>
      <c r="D34" s="50">
        <v>2025</v>
      </c>
      <c r="E34" s="52">
        <v>9.0999999999999998E-2</v>
      </c>
      <c r="F34" s="50">
        <v>2026</v>
      </c>
      <c r="G34" s="52">
        <v>9.4E-2</v>
      </c>
      <c r="H34" s="50">
        <v>2027</v>
      </c>
      <c r="I34" s="52">
        <v>9.7000000000000003E-2</v>
      </c>
      <c r="J34" s="50">
        <v>2028</v>
      </c>
      <c r="K34" s="52">
        <v>0.1</v>
      </c>
      <c r="L34" s="50">
        <v>2029</v>
      </c>
      <c r="M34" s="52">
        <v>0.10299999999999999</v>
      </c>
      <c r="N34" s="67"/>
      <c r="O34" s="67"/>
      <c r="P34" s="67"/>
      <c r="Q34" s="67"/>
      <c r="R34" s="67"/>
      <c r="S34" s="67"/>
      <c r="T34" s="67"/>
      <c r="U34" s="67"/>
      <c r="V34" s="67"/>
      <c r="W34" s="67"/>
      <c r="X34" s="67"/>
      <c r="Y34" s="67"/>
      <c r="Z34" s="67"/>
    </row>
    <row r="35" spans="1:26" ht="15.75" customHeight="1" x14ac:dyDescent="0.25">
      <c r="A35" s="1020"/>
      <c r="B35" s="112"/>
      <c r="C35" s="96"/>
      <c r="D35" s="107" t="s">
        <v>555</v>
      </c>
      <c r="E35" s="107"/>
      <c r="F35" s="107" t="s">
        <v>556</v>
      </c>
      <c r="G35" s="107"/>
      <c r="H35" s="83"/>
      <c r="I35" s="83"/>
      <c r="J35" s="83"/>
      <c r="K35" s="107"/>
      <c r="L35" s="107"/>
      <c r="M35" s="98"/>
      <c r="N35" s="67"/>
      <c r="O35" s="67"/>
      <c r="P35" s="67"/>
      <c r="Q35" s="67"/>
      <c r="R35" s="67"/>
      <c r="S35" s="67"/>
      <c r="T35" s="67"/>
      <c r="U35" s="67"/>
      <c r="V35" s="67"/>
      <c r="W35" s="67"/>
      <c r="X35" s="67"/>
      <c r="Y35" s="67"/>
      <c r="Z35" s="67"/>
    </row>
    <row r="36" spans="1:26" ht="63.75" customHeight="1" x14ac:dyDescent="0.25">
      <c r="A36" s="1020"/>
      <c r="B36" s="112"/>
      <c r="C36" s="96"/>
      <c r="D36" s="50">
        <v>2030</v>
      </c>
      <c r="E36" s="52">
        <v>0.106</v>
      </c>
      <c r="F36" s="108">
        <v>2031</v>
      </c>
      <c r="G36" s="52">
        <v>0.109</v>
      </c>
      <c r="H36" s="108"/>
      <c r="I36" s="52"/>
      <c r="J36" s="281"/>
      <c r="K36" s="50"/>
      <c r="L36" s="281"/>
      <c r="M36" s="134"/>
      <c r="N36" s="67"/>
      <c r="O36" s="67"/>
      <c r="P36" s="67"/>
      <c r="Q36" s="67"/>
      <c r="R36" s="67"/>
      <c r="S36" s="67"/>
      <c r="T36" s="67"/>
      <c r="U36" s="67"/>
      <c r="V36" s="67"/>
      <c r="W36" s="67"/>
      <c r="X36" s="67"/>
      <c r="Y36" s="67"/>
      <c r="Z36" s="67"/>
    </row>
    <row r="37" spans="1:26" ht="15.75" customHeight="1" x14ac:dyDescent="0.25">
      <c r="A37" s="1020"/>
      <c r="B37" s="112"/>
      <c r="C37" s="96"/>
      <c r="D37" s="135" t="s">
        <v>57</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0"/>
      <c r="B38" s="112"/>
      <c r="C38" s="96"/>
      <c r="D38" s="108"/>
      <c r="E38" s="50"/>
      <c r="F38" s="50">
        <v>2031</v>
      </c>
      <c r="G38" s="441">
        <v>1.1100000000000001</v>
      </c>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0"/>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0"/>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0"/>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0"/>
      <c r="B42" s="1024"/>
      <c r="C42" s="141"/>
      <c r="D42" s="145" t="s">
        <v>697</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0"/>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63.75" customHeight="1" x14ac:dyDescent="0.25">
      <c r="A44" s="1020"/>
      <c r="B44" s="91" t="s">
        <v>564</v>
      </c>
      <c r="C44" s="1154" t="s">
        <v>835</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20"/>
      <c r="B45" s="91" t="s">
        <v>566</v>
      </c>
      <c r="C45" s="1033" t="s">
        <v>836</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0"/>
      <c r="B46" s="91" t="s">
        <v>568</v>
      </c>
      <c r="C46" s="1000">
        <v>30</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156"/>
      <c r="B47" s="91" t="s">
        <v>570</v>
      </c>
      <c r="C47" s="1000">
        <v>2015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2" t="s">
        <v>572</v>
      </c>
      <c r="B48" s="147" t="s">
        <v>573</v>
      </c>
      <c r="C48" s="1000" t="s">
        <v>837</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00" t="s">
        <v>838</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00" t="s">
        <v>13</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00" t="s">
        <v>101</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580</v>
      </c>
      <c r="C52" s="1133" t="s">
        <v>103</v>
      </c>
      <c r="D52" s="970"/>
      <c r="E52" s="970"/>
      <c r="F52" s="970"/>
      <c r="G52" s="970"/>
      <c r="H52" s="970"/>
      <c r="I52" s="970"/>
      <c r="J52" s="970"/>
      <c r="K52" s="970"/>
      <c r="L52" s="970"/>
      <c r="M52" s="970"/>
      <c r="N52" s="67"/>
      <c r="O52" s="67"/>
      <c r="P52" s="67"/>
      <c r="Q52" s="67"/>
      <c r="R52" s="67"/>
      <c r="S52" s="67"/>
      <c r="T52" s="67"/>
      <c r="U52" s="67"/>
      <c r="V52" s="67"/>
      <c r="W52" s="67"/>
      <c r="X52" s="67"/>
      <c r="Y52" s="67"/>
      <c r="Z52" s="67"/>
    </row>
    <row r="53" spans="1:26" ht="16.5" customHeight="1" x14ac:dyDescent="0.25">
      <c r="A53" s="1021"/>
      <c r="B53" s="147" t="s">
        <v>581</v>
      </c>
      <c r="C53" s="1000" t="s">
        <v>839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2" t="s">
        <v>583</v>
      </c>
      <c r="B54" s="149" t="s">
        <v>584</v>
      </c>
      <c r="C54" s="1000" t="s">
        <v>840</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00" t="s">
        <v>830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00" t="s">
        <v>13</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F4:G4"/>
    <mergeCell ref="F10:G10"/>
    <mergeCell ref="F41:F42"/>
    <mergeCell ref="C52:M52"/>
    <mergeCell ref="C53:M53"/>
    <mergeCell ref="C45:M45"/>
    <mergeCell ref="C46:M46"/>
    <mergeCell ref="C47:M47"/>
    <mergeCell ref="C48:M48"/>
    <mergeCell ref="C49:M49"/>
    <mergeCell ref="C50:M50"/>
    <mergeCell ref="C51:M51"/>
    <mergeCell ref="A12:A47"/>
    <mergeCell ref="A48:A53"/>
    <mergeCell ref="A54:A56"/>
    <mergeCell ref="A2:A11"/>
    <mergeCell ref="C2:M2"/>
    <mergeCell ref="C3:M3"/>
    <mergeCell ref="C5:M5"/>
    <mergeCell ref="C6:M6"/>
    <mergeCell ref="I7:M7"/>
    <mergeCell ref="I10:J10"/>
    <mergeCell ref="C11:M11"/>
    <mergeCell ref="C7:D7"/>
    <mergeCell ref="B8:B10"/>
    <mergeCell ref="C9:D9"/>
    <mergeCell ref="C10:D10"/>
    <mergeCell ref="F9:G9"/>
    <mergeCell ref="B13:B19"/>
    <mergeCell ref="B40:B43"/>
    <mergeCell ref="C54:M54"/>
    <mergeCell ref="C55:M55"/>
    <mergeCell ref="B20:B23"/>
    <mergeCell ref="B27:B29"/>
    <mergeCell ref="C56:M56"/>
    <mergeCell ref="C57:M57"/>
    <mergeCell ref="L9:M9"/>
    <mergeCell ref="L10:M10"/>
    <mergeCell ref="J25:L25"/>
    <mergeCell ref="H39:I39"/>
    <mergeCell ref="G41:J42"/>
    <mergeCell ref="L41:M42"/>
    <mergeCell ref="C44:M44"/>
    <mergeCell ref="C12:D12"/>
    <mergeCell ref="I9:J9"/>
  </mergeCells>
  <dataValidations count="2">
    <dataValidation type="list" allowBlank="1" showErrorMessage="1" sqref="G41 C7" xr:uid="{00000000-0002-0000-0B00-000000000000}">
      <formula1>#REF!</formula1>
    </dataValidation>
    <dataValidation type="list" allowBlank="1" showErrorMessage="1" sqref="I7" xr:uid="{00000000-0002-0000-0B00-000001000000}">
      <formula1>INDIRECT($C$7)</formula1>
    </dataValidation>
  </dataValidations>
  <hyperlinks>
    <hyperlink ref="C52" r:id="rId1" xr:uid="{00000000-0004-0000-0B00-000000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3" width="10" customWidth="1"/>
    <col min="4" max="4" width="15.5" customWidth="1"/>
    <col min="5" max="13" width="10" customWidth="1"/>
    <col min="14" max="26" width="9.125" customWidth="1"/>
  </cols>
  <sheetData>
    <row r="1" spans="1:26" ht="15.75" customHeight="1" x14ac:dyDescent="0.25">
      <c r="A1" s="349"/>
      <c r="B1" s="350" t="s">
        <v>813</v>
      </c>
      <c r="C1" s="351"/>
      <c r="D1" s="351"/>
      <c r="E1" s="351"/>
      <c r="F1" s="351"/>
      <c r="G1" s="351"/>
      <c r="H1" s="351"/>
      <c r="I1" s="351"/>
      <c r="J1" s="351"/>
      <c r="K1" s="351"/>
      <c r="L1" s="351"/>
      <c r="M1" s="352"/>
      <c r="N1" s="67"/>
      <c r="O1" s="67"/>
      <c r="P1" s="67"/>
      <c r="Q1" s="67"/>
      <c r="R1" s="67"/>
      <c r="S1" s="67"/>
      <c r="T1" s="67"/>
      <c r="U1" s="67"/>
      <c r="V1" s="67"/>
      <c r="W1" s="67"/>
      <c r="X1" s="67"/>
      <c r="Y1" s="67"/>
      <c r="Z1" s="67"/>
    </row>
    <row r="2" spans="1:26" ht="70.5" customHeight="1" x14ac:dyDescent="0.25">
      <c r="A2" s="1093" t="s">
        <v>493</v>
      </c>
      <c r="B2" s="68" t="s">
        <v>494</v>
      </c>
      <c r="C2" s="1159" t="s">
        <v>400</v>
      </c>
      <c r="D2" s="985"/>
      <c r="E2" s="985"/>
      <c r="F2" s="985"/>
      <c r="G2" s="985"/>
      <c r="H2" s="985"/>
      <c r="I2" s="985"/>
      <c r="J2" s="985"/>
      <c r="K2" s="985"/>
      <c r="L2" s="985"/>
      <c r="M2" s="1107"/>
      <c r="N2" s="67"/>
      <c r="O2" s="8"/>
      <c r="P2" s="67"/>
      <c r="Q2" s="67"/>
      <c r="R2" s="67"/>
      <c r="S2" s="67"/>
      <c r="T2" s="67"/>
      <c r="U2" s="67"/>
      <c r="V2" s="67"/>
      <c r="W2" s="67"/>
      <c r="X2" s="67"/>
      <c r="Y2" s="67"/>
      <c r="Z2" s="67"/>
    </row>
    <row r="3" spans="1:26" ht="102.75" customHeight="1" x14ac:dyDescent="0.25">
      <c r="A3" s="1094"/>
      <c r="B3" s="91" t="s">
        <v>694</v>
      </c>
      <c r="C3" s="1154" t="s">
        <v>814</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430" t="s">
        <v>290</v>
      </c>
      <c r="D4" s="72">
        <v>7828</v>
      </c>
      <c r="E4" s="431"/>
      <c r="F4" s="1038" t="s">
        <v>39</v>
      </c>
      <c r="G4" s="963"/>
      <c r="H4" s="56">
        <v>16</v>
      </c>
      <c r="I4" s="422"/>
      <c r="J4" s="422"/>
      <c r="K4" s="422"/>
      <c r="L4" s="422"/>
      <c r="M4" s="423"/>
      <c r="N4" s="67"/>
      <c r="O4" s="67"/>
      <c r="P4" s="67"/>
      <c r="Q4" s="67"/>
      <c r="R4" s="67"/>
      <c r="S4" s="67"/>
      <c r="T4" s="67"/>
      <c r="U4" s="67"/>
      <c r="V4" s="67"/>
      <c r="W4" s="67"/>
      <c r="X4" s="67"/>
      <c r="Y4" s="67"/>
      <c r="Z4" s="67"/>
    </row>
    <row r="5" spans="1:26" ht="16.5" customHeight="1" x14ac:dyDescent="0.25">
      <c r="A5" s="1094"/>
      <c r="B5" s="260" t="s">
        <v>498</v>
      </c>
      <c r="C5" s="1134" t="s">
        <v>815</v>
      </c>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94"/>
      <c r="B6" s="260" t="s">
        <v>500</v>
      </c>
      <c r="C6" s="421" t="s">
        <v>816</v>
      </c>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36.75" customHeight="1" x14ac:dyDescent="0.25">
      <c r="A9" s="1094"/>
      <c r="B9" s="1024"/>
      <c r="C9" s="1158" t="s">
        <v>817</v>
      </c>
      <c r="D9" s="1005"/>
      <c r="E9" s="83"/>
      <c r="F9" s="1152" t="s">
        <v>818</v>
      </c>
      <c r="G9" s="1005"/>
      <c r="H9" s="83"/>
      <c r="I9" s="1152"/>
      <c r="J9" s="1005"/>
      <c r="K9" s="83"/>
      <c r="L9" s="1152"/>
      <c r="M9" s="100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1004" t="s">
        <v>504</v>
      </c>
      <c r="M10" s="1005"/>
      <c r="N10" s="67"/>
      <c r="O10" s="67"/>
      <c r="P10" s="67"/>
      <c r="Q10" s="67"/>
      <c r="R10" s="67"/>
      <c r="S10" s="67"/>
      <c r="T10" s="67"/>
      <c r="U10" s="67"/>
      <c r="V10" s="67"/>
      <c r="W10" s="67"/>
      <c r="X10" s="67"/>
      <c r="Y10" s="67"/>
      <c r="Z10" s="67"/>
    </row>
    <row r="11" spans="1:26" ht="111" customHeight="1" x14ac:dyDescent="0.25">
      <c r="A11" s="1102"/>
      <c r="B11" s="91" t="s">
        <v>505</v>
      </c>
      <c r="C11" s="1037" t="s">
        <v>819</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01" t="s">
        <v>513</v>
      </c>
      <c r="B12" s="91" t="s">
        <v>36</v>
      </c>
      <c r="C12" s="1000" t="s">
        <v>147</v>
      </c>
      <c r="D12" s="967"/>
      <c r="E12" s="136"/>
      <c r="F12" s="136"/>
      <c r="G12" s="136"/>
      <c r="H12" s="136"/>
      <c r="I12" s="136"/>
      <c r="J12" s="136"/>
      <c r="K12" s="136"/>
      <c r="L12" s="432"/>
      <c r="M12" s="433"/>
      <c r="N12" s="67"/>
      <c r="O12" s="67"/>
      <c r="P12" s="67"/>
      <c r="Q12" s="67"/>
      <c r="R12" s="67"/>
      <c r="S12" s="67"/>
      <c r="T12" s="67"/>
      <c r="U12" s="67"/>
      <c r="V12" s="67"/>
      <c r="W12" s="67"/>
      <c r="X12" s="67"/>
      <c r="Y12" s="67"/>
      <c r="Z12" s="67"/>
    </row>
    <row r="13" spans="1:26" ht="8.25" customHeight="1" x14ac:dyDescent="0.25">
      <c r="A13" s="109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9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94"/>
      <c r="B15" s="1024"/>
      <c r="C15" s="96" t="s">
        <v>518</v>
      </c>
      <c r="D15" s="263"/>
      <c r="E15" s="97" t="s">
        <v>519</v>
      </c>
      <c r="F15" s="263"/>
      <c r="G15" s="97" t="s">
        <v>520</v>
      </c>
      <c r="H15" s="263"/>
      <c r="I15" s="97" t="s">
        <v>521</v>
      </c>
      <c r="J15" s="56"/>
      <c r="K15" s="97"/>
      <c r="L15" s="97"/>
      <c r="M15" s="98"/>
      <c r="N15" s="67"/>
      <c r="O15" s="67"/>
      <c r="P15" s="67"/>
      <c r="Q15" s="67"/>
      <c r="R15" s="67"/>
      <c r="S15" s="67"/>
      <c r="T15" s="67"/>
      <c r="U15" s="67"/>
      <c r="V15" s="67"/>
      <c r="W15" s="67"/>
      <c r="X15" s="67"/>
      <c r="Y15" s="67"/>
      <c r="Z15" s="67"/>
    </row>
    <row r="16" spans="1:26" ht="15.75" customHeight="1" x14ac:dyDescent="0.25">
      <c r="A16" s="1094"/>
      <c r="B16" s="1024"/>
      <c r="C16" s="96" t="s">
        <v>522</v>
      </c>
      <c r="D16" s="50"/>
      <c r="E16" s="97" t="s">
        <v>523</v>
      </c>
      <c r="F16" s="99"/>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9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94"/>
      <c r="B18" s="1024"/>
      <c r="C18" s="96" t="s">
        <v>528</v>
      </c>
      <c r="D18" s="99" t="s">
        <v>697</v>
      </c>
      <c r="E18" s="97" t="s">
        <v>529</v>
      </c>
      <c r="F18" s="86" t="s">
        <v>820</v>
      </c>
      <c r="G18" s="86" t="s">
        <v>821</v>
      </c>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9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9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94"/>
      <c r="B21" s="1024"/>
      <c r="C21" s="96" t="s">
        <v>531</v>
      </c>
      <c r="D21" s="99"/>
      <c r="E21" s="107"/>
      <c r="F21" s="97" t="s">
        <v>532</v>
      </c>
      <c r="G21" s="50"/>
      <c r="H21" s="107"/>
      <c r="I21" s="97" t="s">
        <v>533</v>
      </c>
      <c r="J21" s="50" t="s">
        <v>697</v>
      </c>
      <c r="K21" s="107"/>
      <c r="L21" s="84"/>
      <c r="M21" s="85"/>
      <c r="N21" s="67"/>
      <c r="O21" s="67"/>
      <c r="P21" s="67"/>
      <c r="Q21" s="67"/>
      <c r="R21" s="67"/>
      <c r="S21" s="67"/>
      <c r="T21" s="67"/>
      <c r="U21" s="67"/>
      <c r="V21" s="67"/>
      <c r="W21" s="67"/>
      <c r="X21" s="67"/>
      <c r="Y21" s="67"/>
      <c r="Z21" s="67"/>
    </row>
    <row r="22" spans="1:26" ht="15.75" customHeight="1" x14ac:dyDescent="0.25">
      <c r="A22" s="109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9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94"/>
      <c r="B24" s="391"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94"/>
      <c r="B25" s="393"/>
      <c r="C25" s="116" t="s">
        <v>537</v>
      </c>
      <c r="D25" s="434">
        <v>0</v>
      </c>
      <c r="E25" s="107"/>
      <c r="F25" s="117" t="s">
        <v>538</v>
      </c>
      <c r="G25" s="99">
        <v>2019</v>
      </c>
      <c r="H25" s="107"/>
      <c r="I25" s="117" t="s">
        <v>539</v>
      </c>
      <c r="J25" s="1006" t="s">
        <v>100</v>
      </c>
      <c r="K25" s="967"/>
      <c r="L25" s="963"/>
      <c r="M25" s="118"/>
      <c r="N25" s="67"/>
      <c r="O25" s="67"/>
      <c r="P25" s="67"/>
      <c r="Q25" s="67"/>
      <c r="R25" s="67"/>
      <c r="S25" s="67"/>
      <c r="T25" s="67"/>
      <c r="U25" s="67"/>
      <c r="V25" s="67"/>
      <c r="W25" s="67"/>
      <c r="X25" s="67"/>
      <c r="Y25" s="67"/>
      <c r="Z25" s="67"/>
    </row>
    <row r="26" spans="1:26" ht="15.75" customHeight="1" x14ac:dyDescent="0.25">
      <c r="A26" s="1094"/>
      <c r="B26" s="26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9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94"/>
      <c r="B28" s="1024"/>
      <c r="C28" s="121" t="s">
        <v>541</v>
      </c>
      <c r="D28" s="435">
        <v>2019</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9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94"/>
      <c r="B30" s="391"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94"/>
      <c r="B31" s="393"/>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94"/>
      <c r="B32" s="436"/>
      <c r="C32" s="121"/>
      <c r="D32" s="145">
        <v>2019</v>
      </c>
      <c r="E32" s="437">
        <v>5</v>
      </c>
      <c r="F32" s="145">
        <v>2020</v>
      </c>
      <c r="G32" s="437">
        <v>15</v>
      </c>
      <c r="H32" s="145">
        <v>2021</v>
      </c>
      <c r="I32" s="437">
        <v>29</v>
      </c>
      <c r="J32" s="145">
        <v>2022</v>
      </c>
      <c r="K32" s="437">
        <v>45</v>
      </c>
      <c r="L32" s="145">
        <v>2023</v>
      </c>
      <c r="M32" s="437">
        <v>60</v>
      </c>
      <c r="N32" s="200"/>
      <c r="O32" s="200"/>
      <c r="P32" s="200"/>
      <c r="Q32" s="200"/>
      <c r="R32" s="200"/>
      <c r="S32" s="200"/>
      <c r="T32" s="200"/>
      <c r="U32" s="200"/>
      <c r="V32" s="200"/>
      <c r="W32" s="200"/>
      <c r="X32" s="200"/>
      <c r="Y32" s="200"/>
      <c r="Z32" s="200"/>
    </row>
    <row r="33" spans="1:26" ht="15.75" customHeight="1" x14ac:dyDescent="0.25">
      <c r="A33" s="1094"/>
      <c r="B33" s="393"/>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94"/>
      <c r="B34" s="393"/>
      <c r="C34" s="96"/>
      <c r="D34" s="145">
        <v>2024</v>
      </c>
      <c r="E34" s="437">
        <v>120</v>
      </c>
      <c r="F34" s="145">
        <v>2025</v>
      </c>
      <c r="G34" s="437">
        <v>180</v>
      </c>
      <c r="H34" s="437">
        <v>2026</v>
      </c>
      <c r="I34" s="437">
        <v>240</v>
      </c>
      <c r="J34" s="437">
        <v>2027</v>
      </c>
      <c r="K34" s="437">
        <v>300</v>
      </c>
      <c r="L34" s="437">
        <v>2028</v>
      </c>
      <c r="M34" s="437">
        <v>360</v>
      </c>
      <c r="N34" s="67"/>
      <c r="O34" s="67"/>
      <c r="P34" s="67"/>
      <c r="Q34" s="67"/>
      <c r="R34" s="67"/>
      <c r="S34" s="67"/>
      <c r="T34" s="67"/>
      <c r="U34" s="67"/>
      <c r="V34" s="67"/>
      <c r="W34" s="67"/>
      <c r="X34" s="67"/>
      <c r="Y34" s="67"/>
      <c r="Z34" s="67"/>
    </row>
    <row r="35" spans="1:26" ht="15.75" customHeight="1" x14ac:dyDescent="0.25">
      <c r="A35" s="1094"/>
      <c r="B35" s="393"/>
      <c r="C35" s="96"/>
      <c r="D35" s="107" t="s">
        <v>822</v>
      </c>
      <c r="E35" s="107"/>
      <c r="F35" s="107" t="s">
        <v>556</v>
      </c>
      <c r="G35" s="107"/>
      <c r="H35" s="83" t="s">
        <v>557</v>
      </c>
      <c r="I35" s="83"/>
      <c r="J35" s="83" t="s">
        <v>560</v>
      </c>
      <c r="K35" s="107"/>
      <c r="L35" s="107"/>
      <c r="M35" s="98"/>
      <c r="N35" s="67"/>
      <c r="O35" s="67"/>
      <c r="P35" s="67"/>
      <c r="Q35" s="67"/>
      <c r="R35" s="67"/>
      <c r="S35" s="67"/>
      <c r="T35" s="67"/>
      <c r="U35" s="67"/>
      <c r="V35" s="67"/>
      <c r="W35" s="67"/>
      <c r="X35" s="67"/>
      <c r="Y35" s="67"/>
      <c r="Z35" s="67"/>
    </row>
    <row r="36" spans="1:26" ht="15.75" customHeight="1" x14ac:dyDescent="0.25">
      <c r="A36" s="1094"/>
      <c r="B36" s="393"/>
      <c r="C36" s="96"/>
      <c r="D36" s="437">
        <v>2029</v>
      </c>
      <c r="E36" s="437">
        <v>390</v>
      </c>
      <c r="F36" s="437">
        <v>2030</v>
      </c>
      <c r="G36" s="437">
        <v>420</v>
      </c>
      <c r="H36" s="437">
        <v>2031</v>
      </c>
      <c r="I36" s="437">
        <v>433</v>
      </c>
      <c r="J36" s="437">
        <v>2031</v>
      </c>
      <c r="K36" s="437">
        <v>433</v>
      </c>
      <c r="L36" s="437"/>
      <c r="M36" s="437"/>
      <c r="N36" s="67"/>
      <c r="O36" s="67"/>
      <c r="P36" s="67"/>
      <c r="Q36" s="67"/>
      <c r="R36" s="67"/>
      <c r="S36" s="67"/>
      <c r="T36" s="67"/>
      <c r="U36" s="67"/>
      <c r="V36" s="67"/>
      <c r="W36" s="67"/>
      <c r="X36" s="67"/>
      <c r="Y36" s="67"/>
      <c r="Z36" s="67"/>
    </row>
    <row r="37" spans="1:26" ht="15.75" customHeight="1" x14ac:dyDescent="0.25">
      <c r="A37" s="1094"/>
      <c r="B37" s="393"/>
      <c r="C37" s="96"/>
      <c r="D37" s="135"/>
      <c r="E37" s="136"/>
      <c r="F37" s="135"/>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94"/>
      <c r="B38" s="393"/>
      <c r="C38" s="96"/>
      <c r="D38" s="131"/>
      <c r="E38" s="132"/>
      <c r="F38" s="1128"/>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94"/>
      <c r="B39" s="26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9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94"/>
      <c r="B41" s="1024"/>
      <c r="C41" s="141"/>
      <c r="D41" s="142" t="s">
        <v>125</v>
      </c>
      <c r="E41" s="143" t="s">
        <v>84</v>
      </c>
      <c r="F41" s="1008" t="s">
        <v>562</v>
      </c>
      <c r="G41" s="1035"/>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94"/>
      <c r="B42" s="1024"/>
      <c r="C42" s="141"/>
      <c r="D42" s="145"/>
      <c r="E42" s="50" t="s">
        <v>526</v>
      </c>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9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106.5" customHeight="1" x14ac:dyDescent="0.25">
      <c r="A44" s="1094"/>
      <c r="B44" s="91" t="s">
        <v>564</v>
      </c>
      <c r="C44" s="1037" t="s">
        <v>823</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94"/>
      <c r="B45" s="91" t="s">
        <v>566</v>
      </c>
      <c r="C45" s="438" t="s">
        <v>824</v>
      </c>
      <c r="D45" s="422"/>
      <c r="E45" s="422"/>
      <c r="F45" s="422"/>
      <c r="G45" s="422"/>
      <c r="H45" s="422"/>
      <c r="I45" s="422"/>
      <c r="J45" s="422"/>
      <c r="K45" s="422"/>
      <c r="L45" s="422"/>
      <c r="M45" s="423"/>
      <c r="N45" s="67"/>
      <c r="O45" s="67"/>
      <c r="P45" s="67"/>
      <c r="Q45" s="67"/>
      <c r="R45" s="67"/>
      <c r="S45" s="67"/>
      <c r="T45" s="67"/>
      <c r="U45" s="67"/>
      <c r="V45" s="67"/>
      <c r="W45" s="67"/>
      <c r="X45" s="67"/>
      <c r="Y45" s="67"/>
      <c r="Z45" s="67"/>
    </row>
    <row r="46" spans="1:26" ht="15.75" customHeight="1" x14ac:dyDescent="0.25">
      <c r="A46" s="1094"/>
      <c r="B46" s="91" t="s">
        <v>568</v>
      </c>
      <c r="C46" s="261">
        <v>60</v>
      </c>
      <c r="D46" s="422"/>
      <c r="E46" s="422"/>
      <c r="F46" s="422"/>
      <c r="G46" s="422"/>
      <c r="H46" s="422"/>
      <c r="I46" s="422"/>
      <c r="J46" s="422"/>
      <c r="K46" s="422"/>
      <c r="L46" s="422"/>
      <c r="M46" s="423"/>
      <c r="N46" s="67"/>
      <c r="O46" s="67"/>
      <c r="P46" s="67"/>
      <c r="Q46" s="67"/>
      <c r="R46" s="67"/>
      <c r="S46" s="67"/>
      <c r="T46" s="67"/>
      <c r="U46" s="67"/>
      <c r="V46" s="67"/>
      <c r="W46" s="67"/>
      <c r="X46" s="67"/>
      <c r="Y46" s="67"/>
      <c r="Z46" s="67"/>
    </row>
    <row r="47" spans="1:26" ht="15.75" customHeight="1" x14ac:dyDescent="0.25">
      <c r="A47" s="1102"/>
      <c r="B47" s="91" t="s">
        <v>570</v>
      </c>
      <c r="C47" s="261" t="s">
        <v>825</v>
      </c>
      <c r="D47" s="422"/>
      <c r="E47" s="422"/>
      <c r="F47" s="422"/>
      <c r="G47" s="422"/>
      <c r="H47" s="422"/>
      <c r="I47" s="422"/>
      <c r="J47" s="422"/>
      <c r="K47" s="422"/>
      <c r="L47" s="422"/>
      <c r="M47" s="423"/>
      <c r="N47" s="67"/>
      <c r="O47" s="67"/>
      <c r="P47" s="67"/>
      <c r="Q47" s="67"/>
      <c r="R47" s="67"/>
      <c r="S47" s="67"/>
      <c r="T47" s="67"/>
      <c r="U47" s="67"/>
      <c r="V47" s="67"/>
      <c r="W47" s="67"/>
      <c r="X47" s="67"/>
      <c r="Y47" s="67"/>
      <c r="Z47" s="67"/>
    </row>
    <row r="48" spans="1:26" ht="15.75" customHeight="1" x14ac:dyDescent="0.25">
      <c r="A48" s="1093" t="s">
        <v>572</v>
      </c>
      <c r="B48" s="147" t="s">
        <v>573</v>
      </c>
      <c r="C48" s="1000" t="s">
        <v>826</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94"/>
      <c r="B49" s="147" t="s">
        <v>575</v>
      </c>
      <c r="C49" s="1132" t="s">
        <v>827</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147" t="s">
        <v>577</v>
      </c>
      <c r="C50" s="1000" t="s">
        <v>13</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148" t="s">
        <v>578</v>
      </c>
      <c r="C51" s="1132" t="s">
        <v>828</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147" t="s">
        <v>580</v>
      </c>
      <c r="C52" s="1133" t="s">
        <v>454</v>
      </c>
      <c r="D52" s="970"/>
      <c r="E52" s="970"/>
      <c r="F52" s="970"/>
      <c r="G52" s="970"/>
      <c r="H52" s="970"/>
      <c r="I52" s="970"/>
      <c r="J52" s="970"/>
      <c r="K52" s="970"/>
      <c r="L52" s="970"/>
      <c r="M52" s="970"/>
      <c r="N52" s="67"/>
      <c r="O52" s="67"/>
      <c r="P52" s="67"/>
      <c r="Q52" s="67"/>
      <c r="R52" s="67"/>
      <c r="S52" s="67"/>
      <c r="T52" s="67"/>
      <c r="U52" s="67"/>
      <c r="V52" s="67"/>
      <c r="W52" s="67"/>
      <c r="X52" s="67"/>
      <c r="Y52" s="67"/>
      <c r="Z52" s="67"/>
    </row>
    <row r="53" spans="1:26" ht="16.5" customHeight="1" x14ac:dyDescent="0.25">
      <c r="A53" s="1095"/>
      <c r="B53" s="147" t="s">
        <v>581</v>
      </c>
      <c r="C53" s="1000" t="s">
        <v>829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3" t="s">
        <v>583</v>
      </c>
      <c r="B54" s="149" t="s">
        <v>584</v>
      </c>
      <c r="C54" s="1000" t="s">
        <v>790</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94"/>
      <c r="B55" s="149" t="s">
        <v>586</v>
      </c>
      <c r="C55" s="1000" t="s">
        <v>830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94"/>
      <c r="B56" s="150" t="s">
        <v>51</v>
      </c>
      <c r="C56" s="1000" t="s">
        <v>13</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418" t="s">
        <v>588</v>
      </c>
      <c r="B57" s="152"/>
      <c r="C57" s="1085"/>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C00-000000000000}">
      <formula1>INDIRECT($C$7)</formula1>
    </dataValidation>
  </dataValidations>
  <hyperlinks>
    <hyperlink ref="C52" r:id="rId1"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3" width="10" customWidth="1"/>
    <col min="4" max="4" width="15.5" customWidth="1"/>
    <col min="5" max="13" width="10" customWidth="1"/>
    <col min="14" max="26" width="9.125" customWidth="1"/>
  </cols>
  <sheetData>
    <row r="1" spans="1:26" ht="15.75" customHeight="1" x14ac:dyDescent="0.25">
      <c r="A1" s="349"/>
      <c r="B1" s="350" t="s">
        <v>813</v>
      </c>
      <c r="C1" s="351"/>
      <c r="D1" s="351"/>
      <c r="E1" s="351"/>
      <c r="F1" s="351"/>
      <c r="G1" s="351"/>
      <c r="H1" s="351"/>
      <c r="I1" s="351"/>
      <c r="J1" s="351"/>
      <c r="K1" s="351"/>
      <c r="L1" s="351"/>
      <c r="M1" s="352"/>
      <c r="N1" s="67"/>
      <c r="O1" s="67"/>
      <c r="P1" s="67"/>
      <c r="Q1" s="67"/>
      <c r="R1" s="67"/>
      <c r="S1" s="67"/>
      <c r="T1" s="67"/>
      <c r="U1" s="67"/>
      <c r="V1" s="67"/>
      <c r="W1" s="67"/>
      <c r="X1" s="67"/>
      <c r="Y1" s="67"/>
      <c r="Z1" s="67"/>
    </row>
    <row r="2" spans="1:26" ht="15.75" customHeight="1" x14ac:dyDescent="0.25">
      <c r="A2" s="1093" t="s">
        <v>493</v>
      </c>
      <c r="B2" s="68" t="s">
        <v>494</v>
      </c>
      <c r="C2" s="1157" t="s">
        <v>434</v>
      </c>
      <c r="D2" s="985"/>
      <c r="E2" s="985"/>
      <c r="F2" s="985"/>
      <c r="G2" s="985"/>
      <c r="H2" s="985"/>
      <c r="I2" s="985"/>
      <c r="J2" s="985"/>
      <c r="K2" s="985"/>
      <c r="L2" s="985"/>
      <c r="M2" s="1107"/>
      <c r="N2" s="67"/>
      <c r="O2" s="67"/>
      <c r="P2" s="67"/>
      <c r="Q2" s="67"/>
      <c r="R2" s="67"/>
      <c r="S2" s="67"/>
      <c r="T2" s="67"/>
      <c r="U2" s="67"/>
      <c r="V2" s="67"/>
      <c r="W2" s="67"/>
      <c r="X2" s="67"/>
      <c r="Y2" s="67"/>
      <c r="Z2" s="67"/>
    </row>
    <row r="3" spans="1:26" ht="113.25" customHeight="1" x14ac:dyDescent="0.25">
      <c r="A3" s="1094"/>
      <c r="B3" s="91" t="s">
        <v>694</v>
      </c>
      <c r="C3" s="1154" t="s">
        <v>841</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2</v>
      </c>
      <c r="I4" s="422"/>
      <c r="J4" s="422"/>
      <c r="K4" s="422"/>
      <c r="L4" s="422"/>
      <c r="M4" s="423"/>
      <c r="N4" s="67"/>
      <c r="O4" s="67"/>
      <c r="P4" s="67"/>
      <c r="Q4" s="67"/>
      <c r="R4" s="67"/>
      <c r="S4" s="67"/>
      <c r="T4" s="67"/>
      <c r="U4" s="67"/>
      <c r="V4" s="67"/>
      <c r="W4" s="67"/>
      <c r="X4" s="67"/>
      <c r="Y4" s="67"/>
      <c r="Z4" s="67"/>
    </row>
    <row r="5" spans="1:26" ht="16.5" customHeight="1" x14ac:dyDescent="0.25">
      <c r="A5" s="1094"/>
      <c r="B5" s="260" t="s">
        <v>498</v>
      </c>
      <c r="C5" s="1134" t="s">
        <v>815</v>
      </c>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94"/>
      <c r="B6" s="260" t="s">
        <v>500</v>
      </c>
      <c r="C6" s="421" t="s">
        <v>779</v>
      </c>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36.75" customHeight="1" x14ac:dyDescent="0.25">
      <c r="A9" s="1094"/>
      <c r="B9" s="1024"/>
      <c r="C9" s="1158" t="s">
        <v>842</v>
      </c>
      <c r="D9" s="1005"/>
      <c r="E9" s="83"/>
      <c r="F9" s="1152" t="s">
        <v>843</v>
      </c>
      <c r="G9" s="1005"/>
      <c r="H9" s="83"/>
      <c r="I9" s="1152" t="s">
        <v>844</v>
      </c>
      <c r="J9" s="1005"/>
      <c r="K9" s="83"/>
      <c r="L9" s="1152" t="s">
        <v>845</v>
      </c>
      <c r="M9" s="100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1004" t="s">
        <v>504</v>
      </c>
      <c r="M10" s="1005"/>
      <c r="N10" s="67"/>
      <c r="O10" s="67"/>
      <c r="P10" s="67"/>
      <c r="Q10" s="67"/>
      <c r="R10" s="67"/>
      <c r="S10" s="67"/>
      <c r="T10" s="67"/>
      <c r="U10" s="67"/>
      <c r="V10" s="67"/>
      <c r="W10" s="67"/>
      <c r="X10" s="67"/>
      <c r="Y10" s="67"/>
      <c r="Z10" s="67"/>
    </row>
    <row r="11" spans="1:26" ht="102" customHeight="1" x14ac:dyDescent="0.25">
      <c r="A11" s="1102"/>
      <c r="B11" s="91" t="s">
        <v>505</v>
      </c>
      <c r="C11" s="1037" t="s">
        <v>846</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01" t="s">
        <v>513</v>
      </c>
      <c r="B12" s="91" t="s">
        <v>36</v>
      </c>
      <c r="C12" s="1000" t="s">
        <v>147</v>
      </c>
      <c r="D12" s="967"/>
      <c r="E12" s="136"/>
      <c r="F12" s="136"/>
      <c r="G12" s="136"/>
      <c r="H12" s="136"/>
      <c r="I12" s="136"/>
      <c r="J12" s="136"/>
      <c r="K12" s="136"/>
      <c r="L12" s="432"/>
      <c r="M12" s="433"/>
      <c r="N12" s="67"/>
      <c r="O12" s="67"/>
      <c r="P12" s="67"/>
      <c r="Q12" s="67"/>
      <c r="R12" s="67"/>
      <c r="S12" s="67"/>
      <c r="T12" s="67"/>
      <c r="U12" s="67"/>
      <c r="V12" s="67"/>
      <c r="W12" s="67"/>
      <c r="X12" s="67"/>
      <c r="Y12" s="67"/>
      <c r="Z12" s="67"/>
    </row>
    <row r="13" spans="1:26" ht="8.25" customHeight="1" x14ac:dyDescent="0.25">
      <c r="A13" s="109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9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94"/>
      <c r="B15" s="1024"/>
      <c r="C15" s="96" t="s">
        <v>518</v>
      </c>
      <c r="D15" s="263"/>
      <c r="E15" s="97" t="s">
        <v>519</v>
      </c>
      <c r="F15" s="263"/>
      <c r="G15" s="97" t="s">
        <v>520</v>
      </c>
      <c r="H15" s="263"/>
      <c r="I15" s="97" t="s">
        <v>521</v>
      </c>
      <c r="J15" s="56" t="s">
        <v>526</v>
      </c>
      <c r="K15" s="97"/>
      <c r="L15" s="97"/>
      <c r="M15" s="98"/>
      <c r="N15" s="67"/>
      <c r="O15" s="67"/>
      <c r="P15" s="67"/>
      <c r="Q15" s="67"/>
      <c r="R15" s="67"/>
      <c r="S15" s="67"/>
      <c r="T15" s="67"/>
      <c r="U15" s="67"/>
      <c r="V15" s="67"/>
      <c r="W15" s="67"/>
      <c r="X15" s="67"/>
      <c r="Y15" s="67"/>
      <c r="Z15" s="67"/>
    </row>
    <row r="16" spans="1:26" ht="15.75" customHeight="1" x14ac:dyDescent="0.25">
      <c r="A16" s="1094"/>
      <c r="B16" s="1024"/>
      <c r="C16" s="96" t="s">
        <v>522</v>
      </c>
      <c r="D16" s="50"/>
      <c r="E16" s="97" t="s">
        <v>523</v>
      </c>
      <c r="F16" s="99"/>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9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94"/>
      <c r="B18" s="1024"/>
      <c r="C18" s="96" t="s">
        <v>528</v>
      </c>
      <c r="D18" s="99"/>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9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9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94"/>
      <c r="B21" s="1024"/>
      <c r="C21" s="96" t="s">
        <v>531</v>
      </c>
      <c r="D21" s="99"/>
      <c r="E21" s="107"/>
      <c r="F21" s="97" t="s">
        <v>532</v>
      </c>
      <c r="G21" s="50"/>
      <c r="H21" s="107"/>
      <c r="I21" s="97" t="s">
        <v>533</v>
      </c>
      <c r="J21" s="50" t="s">
        <v>697</v>
      </c>
      <c r="K21" s="107"/>
      <c r="L21" s="84"/>
      <c r="M21" s="85"/>
      <c r="N21" s="67"/>
      <c r="O21" s="67"/>
      <c r="P21" s="67"/>
      <c r="Q21" s="67"/>
      <c r="R21" s="67"/>
      <c r="S21" s="67"/>
      <c r="T21" s="67"/>
      <c r="U21" s="67"/>
      <c r="V21" s="67"/>
      <c r="W21" s="67"/>
      <c r="X21" s="67"/>
      <c r="Y21" s="67"/>
      <c r="Z21" s="67"/>
    </row>
    <row r="22" spans="1:26" ht="15.75" customHeight="1" x14ac:dyDescent="0.25">
      <c r="A22" s="109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9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94"/>
      <c r="B24" s="391"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94"/>
      <c r="B25" s="393"/>
      <c r="C25" s="116" t="s">
        <v>537</v>
      </c>
      <c r="D25" s="442">
        <v>0.56699999999999995</v>
      </c>
      <c r="E25" s="107"/>
      <c r="F25" s="117" t="s">
        <v>538</v>
      </c>
      <c r="G25" s="443">
        <v>2019</v>
      </c>
      <c r="H25" s="107"/>
      <c r="I25" s="117" t="s">
        <v>539</v>
      </c>
      <c r="J25" s="1006" t="s">
        <v>782</v>
      </c>
      <c r="K25" s="967"/>
      <c r="L25" s="963"/>
      <c r="M25" s="118"/>
      <c r="N25" s="67"/>
      <c r="O25" s="67"/>
      <c r="P25" s="67"/>
      <c r="Q25" s="67"/>
      <c r="R25" s="67"/>
      <c r="S25" s="67"/>
      <c r="T25" s="67"/>
      <c r="U25" s="67"/>
      <c r="V25" s="67"/>
      <c r="W25" s="67"/>
      <c r="X25" s="67"/>
      <c r="Y25" s="67"/>
      <c r="Z25" s="67"/>
    </row>
    <row r="26" spans="1:26" ht="15.75" customHeight="1" x14ac:dyDescent="0.25">
      <c r="A26" s="1094"/>
      <c r="B26" s="26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9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94"/>
      <c r="B28" s="1024"/>
      <c r="C28" s="121" t="s">
        <v>541</v>
      </c>
      <c r="D28" s="435">
        <v>2020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9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94"/>
      <c r="B30" s="391"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94"/>
      <c r="B31" s="393"/>
      <c r="C31" s="96"/>
      <c r="D31" s="107" t="s">
        <v>545</v>
      </c>
      <c r="E31" s="107"/>
      <c r="F31" s="107" t="s">
        <v>546</v>
      </c>
      <c r="G31" s="107"/>
      <c r="H31" s="83" t="s">
        <v>547</v>
      </c>
      <c r="I31" s="83"/>
      <c r="J31" s="444" t="s">
        <v>548</v>
      </c>
      <c r="K31" s="107"/>
      <c r="L31" s="107" t="s">
        <v>549</v>
      </c>
      <c r="M31" s="130"/>
      <c r="N31" s="67"/>
      <c r="O31" s="67"/>
      <c r="P31" s="67"/>
      <c r="Q31" s="67"/>
      <c r="R31" s="67"/>
      <c r="S31" s="67"/>
      <c r="T31" s="67"/>
      <c r="U31" s="67"/>
      <c r="V31" s="67"/>
      <c r="W31" s="67"/>
      <c r="X31" s="67"/>
      <c r="Y31" s="67"/>
      <c r="Z31" s="67"/>
    </row>
    <row r="32" spans="1:26" ht="15.75" customHeight="1" x14ac:dyDescent="0.25">
      <c r="A32" s="1094"/>
      <c r="B32" s="445"/>
      <c r="C32" s="446"/>
      <c r="D32" s="447">
        <v>2019</v>
      </c>
      <c r="E32" s="442">
        <v>0.56699999999999995</v>
      </c>
      <c r="F32" s="447">
        <v>2020</v>
      </c>
      <c r="G32" s="442">
        <v>0.58399999999999996</v>
      </c>
      <c r="H32" s="447">
        <v>2021</v>
      </c>
      <c r="I32" s="442">
        <v>0.59399999999999997</v>
      </c>
      <c r="J32" s="447">
        <v>2022</v>
      </c>
      <c r="K32" s="442">
        <v>0.60399999999999998</v>
      </c>
      <c r="L32" s="447">
        <v>2023</v>
      </c>
      <c r="M32" s="442">
        <v>0.61399999999999999</v>
      </c>
      <c r="N32" s="448"/>
      <c r="O32" s="448"/>
      <c r="P32" s="448"/>
      <c r="Q32" s="448"/>
      <c r="R32" s="448"/>
      <c r="S32" s="448"/>
      <c r="T32" s="448"/>
      <c r="U32" s="448"/>
      <c r="V32" s="448"/>
      <c r="W32" s="448"/>
      <c r="X32" s="448"/>
      <c r="Y32" s="448"/>
      <c r="Z32" s="448"/>
    </row>
    <row r="33" spans="1:26" ht="15.75" customHeight="1" x14ac:dyDescent="0.25">
      <c r="A33" s="1094"/>
      <c r="B33" s="393"/>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94"/>
      <c r="B34" s="393"/>
      <c r="C34" s="96"/>
      <c r="D34" s="447">
        <v>2024</v>
      </c>
      <c r="E34" s="442">
        <v>0.624</v>
      </c>
      <c r="F34" s="447">
        <v>2025</v>
      </c>
      <c r="G34" s="442">
        <v>0.63400000000000001</v>
      </c>
      <c r="H34" s="447">
        <v>2026</v>
      </c>
      <c r="I34" s="442">
        <v>0.64400000000000002</v>
      </c>
      <c r="J34" s="447">
        <v>2027</v>
      </c>
      <c r="K34" s="442">
        <v>0.65400000000000003</v>
      </c>
      <c r="L34" s="447">
        <v>2028</v>
      </c>
      <c r="M34" s="442">
        <v>0.66400000000000003</v>
      </c>
      <c r="N34" s="67"/>
      <c r="O34" s="67"/>
      <c r="P34" s="67"/>
      <c r="Q34" s="67"/>
      <c r="R34" s="67"/>
      <c r="S34" s="67"/>
      <c r="T34" s="67"/>
      <c r="U34" s="67"/>
      <c r="V34" s="67"/>
      <c r="W34" s="67"/>
      <c r="X34" s="67"/>
      <c r="Y34" s="67"/>
      <c r="Z34" s="67"/>
    </row>
    <row r="35" spans="1:26" ht="15.75" customHeight="1" x14ac:dyDescent="0.25">
      <c r="A35" s="1094"/>
      <c r="B35" s="393"/>
      <c r="C35" s="96"/>
      <c r="D35" s="107" t="s">
        <v>555</v>
      </c>
      <c r="E35" s="107"/>
      <c r="F35" s="107" t="s">
        <v>847</v>
      </c>
      <c r="G35" s="107"/>
      <c r="H35" s="447" t="s">
        <v>557</v>
      </c>
      <c r="I35" s="83"/>
      <c r="J35" s="83" t="s">
        <v>560</v>
      </c>
      <c r="K35" s="107"/>
      <c r="L35" s="107"/>
      <c r="M35" s="98"/>
      <c r="N35" s="67"/>
      <c r="O35" s="67"/>
      <c r="P35" s="67"/>
      <c r="Q35" s="67"/>
      <c r="R35" s="67"/>
      <c r="S35" s="67"/>
      <c r="T35" s="67"/>
      <c r="U35" s="67"/>
      <c r="V35" s="67"/>
      <c r="W35" s="67"/>
      <c r="X35" s="67"/>
      <c r="Y35" s="67"/>
      <c r="Z35" s="67"/>
    </row>
    <row r="36" spans="1:26" ht="15.75" customHeight="1" x14ac:dyDescent="0.25">
      <c r="A36" s="1094"/>
      <c r="B36" s="393"/>
      <c r="C36" s="96"/>
      <c r="D36" s="447">
        <v>2029</v>
      </c>
      <c r="E36" s="277">
        <v>0.67400000000000004</v>
      </c>
      <c r="F36" s="447">
        <v>2030</v>
      </c>
      <c r="G36" s="277">
        <v>0.68400000000000005</v>
      </c>
      <c r="H36" s="447">
        <v>2031</v>
      </c>
      <c r="I36" s="277">
        <v>0.69399999999999995</v>
      </c>
      <c r="J36" s="447">
        <v>2031</v>
      </c>
      <c r="K36" s="277">
        <v>0.69399999999999995</v>
      </c>
      <c r="L36" s="277"/>
      <c r="M36" s="449"/>
      <c r="N36" s="67"/>
      <c r="O36" s="67"/>
      <c r="P36" s="67"/>
      <c r="Q36" s="67"/>
      <c r="R36" s="67"/>
      <c r="S36" s="67"/>
      <c r="T36" s="67"/>
      <c r="U36" s="67"/>
      <c r="V36" s="67"/>
      <c r="W36" s="67"/>
      <c r="X36" s="67"/>
      <c r="Y36" s="67"/>
      <c r="Z36" s="67"/>
    </row>
    <row r="37" spans="1:26" ht="15.75" customHeight="1" x14ac:dyDescent="0.25">
      <c r="A37" s="1094"/>
      <c r="B37" s="393"/>
      <c r="C37" s="96"/>
      <c r="D37" s="135"/>
      <c r="E37" s="136"/>
      <c r="F37" s="135"/>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94"/>
      <c r="B38" s="393"/>
      <c r="C38" s="96"/>
      <c r="D38" s="131"/>
      <c r="E38" s="132"/>
      <c r="F38" s="1128"/>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94"/>
      <c r="B39" s="26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9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9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9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9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105" customHeight="1" x14ac:dyDescent="0.25">
      <c r="A44" s="1094"/>
      <c r="B44" s="91" t="s">
        <v>564</v>
      </c>
      <c r="C44" s="1037" t="s">
        <v>848</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94"/>
      <c r="B45" s="91" t="s">
        <v>566</v>
      </c>
      <c r="C45" s="438" t="s">
        <v>13</v>
      </c>
      <c r="D45" s="422"/>
      <c r="E45" s="422"/>
      <c r="F45" s="422"/>
      <c r="G45" s="422"/>
      <c r="H45" s="422"/>
      <c r="I45" s="422"/>
      <c r="J45" s="422"/>
      <c r="K45" s="422"/>
      <c r="L45" s="422"/>
      <c r="M45" s="423"/>
      <c r="N45" s="67"/>
      <c r="O45" s="67"/>
      <c r="P45" s="67"/>
      <c r="Q45" s="67"/>
      <c r="R45" s="67"/>
      <c r="S45" s="67"/>
      <c r="T45" s="67"/>
      <c r="U45" s="67"/>
      <c r="V45" s="67"/>
      <c r="W45" s="67"/>
      <c r="X45" s="67"/>
      <c r="Y45" s="67"/>
      <c r="Z45" s="67"/>
    </row>
    <row r="46" spans="1:26" ht="15.75" customHeight="1" x14ac:dyDescent="0.25">
      <c r="A46" s="1094"/>
      <c r="B46" s="91" t="s">
        <v>568</v>
      </c>
      <c r="C46" s="261">
        <v>60</v>
      </c>
      <c r="D46" s="422"/>
      <c r="E46" s="422"/>
      <c r="F46" s="422"/>
      <c r="G46" s="422"/>
      <c r="H46" s="422"/>
      <c r="I46" s="422"/>
      <c r="J46" s="422"/>
      <c r="K46" s="422"/>
      <c r="L46" s="422"/>
      <c r="M46" s="423"/>
      <c r="N46" s="67"/>
      <c r="O46" s="67"/>
      <c r="P46" s="67"/>
      <c r="Q46" s="67"/>
      <c r="R46" s="67"/>
      <c r="S46" s="67"/>
      <c r="T46" s="67"/>
      <c r="U46" s="67"/>
      <c r="V46" s="67"/>
      <c r="W46" s="67"/>
      <c r="X46" s="67"/>
      <c r="Y46" s="67"/>
      <c r="Z46" s="67"/>
    </row>
    <row r="47" spans="1:26" ht="15.75" customHeight="1" x14ac:dyDescent="0.25">
      <c r="A47" s="1102"/>
      <c r="B47" s="91" t="s">
        <v>570</v>
      </c>
      <c r="C47" s="261">
        <v>2019</v>
      </c>
      <c r="D47" s="422"/>
      <c r="E47" s="422"/>
      <c r="F47" s="422"/>
      <c r="G47" s="422"/>
      <c r="H47" s="422"/>
      <c r="I47" s="422"/>
      <c r="J47" s="422"/>
      <c r="K47" s="422"/>
      <c r="L47" s="422"/>
      <c r="M47" s="423"/>
      <c r="N47" s="67"/>
      <c r="O47" s="67"/>
      <c r="P47" s="67"/>
      <c r="Q47" s="67"/>
      <c r="R47" s="67"/>
      <c r="S47" s="67"/>
      <c r="T47" s="67"/>
      <c r="U47" s="67"/>
      <c r="V47" s="67"/>
      <c r="W47" s="67"/>
      <c r="X47" s="67"/>
      <c r="Y47" s="67"/>
      <c r="Z47" s="67"/>
    </row>
    <row r="48" spans="1:26" ht="15.75" customHeight="1" x14ac:dyDescent="0.25">
      <c r="A48" s="1093" t="s">
        <v>572</v>
      </c>
      <c r="B48" s="147" t="s">
        <v>573</v>
      </c>
      <c r="C48" s="1000" t="s">
        <v>785</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94"/>
      <c r="B49" s="147" t="s">
        <v>575</v>
      </c>
      <c r="C49" s="1132" t="s">
        <v>786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147" t="s">
        <v>577</v>
      </c>
      <c r="C50" s="1000">
        <v>2005</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148" t="s">
        <v>578</v>
      </c>
      <c r="C51" s="1000" t="s">
        <v>13</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147" t="s">
        <v>580</v>
      </c>
      <c r="C52" s="1132" t="s">
        <v>787</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95"/>
      <c r="B53" s="147" t="s">
        <v>581</v>
      </c>
      <c r="C53" s="1160" t="s">
        <v>788</v>
      </c>
      <c r="D53" s="967"/>
      <c r="E53" s="967"/>
      <c r="F53" s="967"/>
      <c r="G53" s="967"/>
      <c r="H53" s="967"/>
      <c r="I53" s="967"/>
      <c r="J53" s="967"/>
      <c r="K53" s="967"/>
      <c r="L53" s="967"/>
      <c r="M53" s="967"/>
      <c r="N53" s="67"/>
      <c r="O53" s="67"/>
      <c r="P53" s="67"/>
      <c r="Q53" s="67"/>
      <c r="R53" s="67"/>
      <c r="S53" s="67"/>
      <c r="T53" s="67"/>
      <c r="U53" s="67"/>
      <c r="V53" s="67"/>
      <c r="W53" s="67"/>
      <c r="X53" s="67"/>
      <c r="Y53" s="67"/>
      <c r="Z53" s="67"/>
    </row>
    <row r="54" spans="1:26" ht="15.75" customHeight="1" x14ac:dyDescent="0.25">
      <c r="A54" s="1093" t="s">
        <v>583</v>
      </c>
      <c r="B54" s="149" t="s">
        <v>584</v>
      </c>
      <c r="C54" s="1000" t="s">
        <v>789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94"/>
      <c r="B55" s="149" t="s">
        <v>586</v>
      </c>
      <c r="C55" s="1000" t="s">
        <v>790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94"/>
      <c r="B56" s="150" t="s">
        <v>51</v>
      </c>
      <c r="C56" s="1000" t="s">
        <v>830</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418" t="s">
        <v>588</v>
      </c>
      <c r="B57" s="152"/>
      <c r="C57" s="1000" t="s">
        <v>13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67"/>
      <c r="B58" s="153"/>
      <c r="C58" s="200"/>
      <c r="D58" s="200"/>
      <c r="E58" s="200"/>
      <c r="F58" s="200"/>
      <c r="G58" s="200"/>
      <c r="H58" s="200"/>
      <c r="I58" s="200"/>
      <c r="J58" s="200"/>
      <c r="K58" s="200"/>
      <c r="L58" s="200"/>
      <c r="M58" s="200"/>
      <c r="N58" s="67"/>
      <c r="O58" s="67"/>
      <c r="P58" s="67"/>
      <c r="Q58" s="67"/>
      <c r="R58" s="67"/>
      <c r="S58" s="67"/>
      <c r="T58" s="67"/>
      <c r="U58" s="67"/>
      <c r="V58" s="67"/>
      <c r="W58" s="67"/>
      <c r="X58" s="67"/>
      <c r="Y58" s="67"/>
      <c r="Z58" s="67"/>
    </row>
    <row r="59" spans="1:26" ht="15.75" customHeight="1" x14ac:dyDescent="0.25">
      <c r="A59" s="67"/>
      <c r="B59" s="153"/>
      <c r="C59" s="200"/>
      <c r="D59" s="200"/>
      <c r="E59" s="200"/>
      <c r="F59" s="200"/>
      <c r="G59" s="200"/>
      <c r="H59" s="200"/>
      <c r="I59" s="200"/>
      <c r="J59" s="200"/>
      <c r="K59" s="200"/>
      <c r="L59" s="200"/>
      <c r="M59" s="200"/>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D00-000000000000}">
      <formula1>INDIRECT($C$7)</formula1>
    </dataValidation>
  </dataValidations>
  <hyperlinks>
    <hyperlink ref="C53" r:id="rId1" xr:uid="{00000000-0004-0000-0D00-000000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3" width="10" customWidth="1"/>
    <col min="4" max="4" width="15.5" customWidth="1"/>
    <col min="5" max="13" width="10" customWidth="1"/>
    <col min="14" max="26" width="9.125" customWidth="1"/>
  </cols>
  <sheetData>
    <row r="1" spans="1:26" ht="15.75" customHeight="1" x14ac:dyDescent="0.25">
      <c r="A1" s="349"/>
      <c r="B1" s="350" t="s">
        <v>813</v>
      </c>
      <c r="C1" s="351"/>
      <c r="D1" s="351"/>
      <c r="E1" s="351"/>
      <c r="F1" s="351"/>
      <c r="G1" s="351"/>
      <c r="H1" s="351"/>
      <c r="I1" s="351"/>
      <c r="J1" s="351"/>
      <c r="K1" s="351"/>
      <c r="L1" s="351"/>
      <c r="M1" s="352"/>
      <c r="N1" s="67"/>
      <c r="O1" s="67"/>
      <c r="P1" s="67"/>
      <c r="Q1" s="67"/>
      <c r="R1" s="67"/>
      <c r="S1" s="67"/>
      <c r="T1" s="67"/>
      <c r="U1" s="67"/>
      <c r="V1" s="67"/>
      <c r="W1" s="67"/>
      <c r="X1" s="67"/>
      <c r="Y1" s="67"/>
      <c r="Z1" s="67"/>
    </row>
    <row r="2" spans="1:26" ht="46.5" customHeight="1" x14ac:dyDescent="0.25">
      <c r="A2" s="1093" t="s">
        <v>493</v>
      </c>
      <c r="B2" s="68" t="s">
        <v>494</v>
      </c>
      <c r="C2" s="1159" t="s">
        <v>469</v>
      </c>
      <c r="D2" s="985"/>
      <c r="E2" s="985"/>
      <c r="F2" s="985"/>
      <c r="G2" s="985"/>
      <c r="H2" s="985"/>
      <c r="I2" s="985"/>
      <c r="J2" s="985"/>
      <c r="K2" s="985"/>
      <c r="L2" s="985"/>
      <c r="M2" s="1107"/>
      <c r="N2" s="67"/>
      <c r="O2" s="67"/>
      <c r="P2" s="67"/>
      <c r="Q2" s="67"/>
      <c r="R2" s="67"/>
      <c r="S2" s="67"/>
      <c r="T2" s="67"/>
      <c r="U2" s="67"/>
      <c r="V2" s="67"/>
      <c r="W2" s="67"/>
      <c r="X2" s="67"/>
      <c r="Y2" s="67"/>
      <c r="Z2" s="67"/>
    </row>
    <row r="3" spans="1:26" ht="78" customHeight="1" x14ac:dyDescent="0.25">
      <c r="A3" s="1094"/>
      <c r="B3" s="91" t="s">
        <v>694</v>
      </c>
      <c r="C3" s="1154" t="s">
        <v>849</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3</v>
      </c>
      <c r="I4" s="422"/>
      <c r="J4" s="422"/>
      <c r="K4" s="422"/>
      <c r="L4" s="422"/>
      <c r="M4" s="423"/>
      <c r="N4" s="67"/>
      <c r="O4" s="67"/>
      <c r="P4" s="67"/>
      <c r="Q4" s="67"/>
      <c r="R4" s="67"/>
      <c r="S4" s="67"/>
      <c r="T4" s="67"/>
      <c r="U4" s="67"/>
      <c r="V4" s="67"/>
      <c r="W4" s="67"/>
      <c r="X4" s="67"/>
      <c r="Y4" s="67"/>
      <c r="Z4" s="67"/>
    </row>
    <row r="5" spans="1:26" ht="16.5" customHeight="1" x14ac:dyDescent="0.25">
      <c r="A5" s="1094"/>
      <c r="B5" s="260" t="s">
        <v>498</v>
      </c>
      <c r="C5" s="1134" t="s">
        <v>778</v>
      </c>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94"/>
      <c r="B6" s="260" t="s">
        <v>500</v>
      </c>
      <c r="C6" s="421" t="s">
        <v>779</v>
      </c>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36.75" customHeight="1" x14ac:dyDescent="0.25">
      <c r="A9" s="1094"/>
      <c r="B9" s="1024"/>
      <c r="C9" s="1158" t="s">
        <v>842</v>
      </c>
      <c r="D9" s="1005"/>
      <c r="E9" s="83"/>
      <c r="F9" s="1152"/>
      <c r="G9" s="1005"/>
      <c r="H9" s="83"/>
      <c r="I9" s="1152"/>
      <c r="J9" s="1005"/>
      <c r="K9" s="83"/>
      <c r="L9" s="1152"/>
      <c r="M9" s="100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1004" t="s">
        <v>504</v>
      </c>
      <c r="M10" s="1005"/>
      <c r="N10" s="67"/>
      <c r="O10" s="67"/>
      <c r="P10" s="67"/>
      <c r="Q10" s="67"/>
      <c r="R10" s="67"/>
      <c r="S10" s="67"/>
      <c r="T10" s="67"/>
      <c r="U10" s="67"/>
      <c r="V10" s="67"/>
      <c r="W10" s="67"/>
      <c r="X10" s="67"/>
      <c r="Y10" s="67"/>
      <c r="Z10" s="67"/>
    </row>
    <row r="11" spans="1:26" ht="63" customHeight="1" x14ac:dyDescent="0.25">
      <c r="A11" s="1102"/>
      <c r="B11" s="91" t="s">
        <v>505</v>
      </c>
      <c r="C11" s="1037" t="s">
        <v>850</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01" t="s">
        <v>513</v>
      </c>
      <c r="B12" s="91" t="s">
        <v>36</v>
      </c>
      <c r="C12" s="1000" t="s">
        <v>147</v>
      </c>
      <c r="D12" s="967"/>
      <c r="E12" s="136"/>
      <c r="F12" s="136"/>
      <c r="G12" s="136"/>
      <c r="H12" s="136"/>
      <c r="I12" s="136"/>
      <c r="J12" s="136"/>
      <c r="K12" s="136"/>
      <c r="L12" s="432"/>
      <c r="M12" s="433"/>
      <c r="N12" s="67"/>
      <c r="O12" s="67"/>
      <c r="P12" s="67"/>
      <c r="Q12" s="67"/>
      <c r="R12" s="67"/>
      <c r="S12" s="67"/>
      <c r="T12" s="67"/>
      <c r="U12" s="67"/>
      <c r="V12" s="67"/>
      <c r="W12" s="67"/>
      <c r="X12" s="67"/>
      <c r="Y12" s="67"/>
      <c r="Z12" s="67"/>
    </row>
    <row r="13" spans="1:26" ht="15.75" customHeight="1" x14ac:dyDescent="0.25">
      <c r="A13" s="109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9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94"/>
      <c r="B15" s="1024"/>
      <c r="C15" s="96" t="s">
        <v>518</v>
      </c>
      <c r="D15" s="263"/>
      <c r="E15" s="97" t="s">
        <v>519</v>
      </c>
      <c r="F15" s="263"/>
      <c r="G15" s="97" t="s">
        <v>520</v>
      </c>
      <c r="H15" s="263"/>
      <c r="I15" s="97" t="s">
        <v>521</v>
      </c>
      <c r="J15" s="56" t="s">
        <v>697</v>
      </c>
      <c r="K15" s="97"/>
      <c r="L15" s="97"/>
      <c r="M15" s="98"/>
      <c r="N15" s="67"/>
      <c r="O15" s="67"/>
      <c r="P15" s="67"/>
      <c r="Q15" s="67"/>
      <c r="R15" s="67"/>
      <c r="S15" s="67"/>
      <c r="T15" s="67"/>
      <c r="U15" s="67"/>
      <c r="V15" s="67"/>
      <c r="W15" s="67"/>
      <c r="X15" s="67"/>
      <c r="Y15" s="67"/>
      <c r="Z15" s="67"/>
    </row>
    <row r="16" spans="1:26" ht="15.75" customHeight="1" x14ac:dyDescent="0.25">
      <c r="A16" s="1094"/>
      <c r="B16" s="1024"/>
      <c r="C16" s="96" t="s">
        <v>522</v>
      </c>
      <c r="D16" s="50"/>
      <c r="E16" s="97" t="s">
        <v>523</v>
      </c>
      <c r="F16" s="99"/>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9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94"/>
      <c r="B18" s="1024"/>
      <c r="C18" s="96" t="s">
        <v>528</v>
      </c>
      <c r="D18" s="99"/>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9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9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94"/>
      <c r="B21" s="1024"/>
      <c r="C21" s="96" t="s">
        <v>531</v>
      </c>
      <c r="D21" s="99"/>
      <c r="E21" s="107"/>
      <c r="F21" s="97" t="s">
        <v>532</v>
      </c>
      <c r="G21" s="50"/>
      <c r="H21" s="107"/>
      <c r="I21" s="97" t="s">
        <v>533</v>
      </c>
      <c r="J21" s="50" t="s">
        <v>697</v>
      </c>
      <c r="K21" s="107"/>
      <c r="L21" s="84"/>
      <c r="M21" s="85"/>
      <c r="N21" s="67"/>
      <c r="O21" s="67"/>
      <c r="P21" s="67"/>
      <c r="Q21" s="67"/>
      <c r="R21" s="67"/>
      <c r="S21" s="67"/>
      <c r="T21" s="67"/>
      <c r="U21" s="67"/>
      <c r="V21" s="67"/>
      <c r="W21" s="67"/>
      <c r="X21" s="67"/>
      <c r="Y21" s="67"/>
      <c r="Z21" s="67"/>
    </row>
    <row r="22" spans="1:26" ht="15.75" customHeight="1" x14ac:dyDescent="0.25">
      <c r="A22" s="109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9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94"/>
      <c r="B24" s="391"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94"/>
      <c r="B25" s="393"/>
      <c r="C25" s="116" t="s">
        <v>537</v>
      </c>
      <c r="D25" s="450">
        <v>3.3000000000000002E-2</v>
      </c>
      <c r="E25" s="107"/>
      <c r="F25" s="117" t="s">
        <v>538</v>
      </c>
      <c r="G25" s="440">
        <v>2018</v>
      </c>
      <c r="H25" s="107"/>
      <c r="I25" s="117" t="s">
        <v>539</v>
      </c>
      <c r="J25" s="1006" t="s">
        <v>782</v>
      </c>
      <c r="K25" s="967"/>
      <c r="L25" s="963"/>
      <c r="M25" s="118"/>
      <c r="N25" s="67"/>
      <c r="O25" s="67"/>
      <c r="P25" s="67"/>
      <c r="Q25" s="67"/>
      <c r="R25" s="67"/>
      <c r="S25" s="67"/>
      <c r="T25" s="67"/>
      <c r="U25" s="67"/>
      <c r="V25" s="67"/>
      <c r="W25" s="67"/>
      <c r="X25" s="67"/>
      <c r="Y25" s="67"/>
      <c r="Z25" s="67"/>
    </row>
    <row r="26" spans="1:26" ht="15.75" customHeight="1" x14ac:dyDescent="0.25">
      <c r="A26" s="1094"/>
      <c r="B26" s="260"/>
      <c r="C26" s="103"/>
      <c r="D26" s="104"/>
      <c r="E26" s="104"/>
      <c r="F26" s="104"/>
      <c r="G26" s="104"/>
      <c r="H26" s="104"/>
      <c r="I26" s="104"/>
      <c r="J26" s="451"/>
      <c r="K26" s="104"/>
      <c r="L26" s="104"/>
      <c r="M26" s="105"/>
      <c r="N26" s="67"/>
      <c r="O26" s="67"/>
      <c r="P26" s="67"/>
      <c r="Q26" s="67"/>
      <c r="R26" s="67"/>
      <c r="S26" s="67"/>
      <c r="T26" s="67"/>
      <c r="U26" s="67"/>
      <c r="V26" s="67"/>
      <c r="W26" s="67"/>
      <c r="X26" s="67"/>
      <c r="Y26" s="67"/>
      <c r="Z26" s="67"/>
    </row>
    <row r="27" spans="1:26" ht="15.75" customHeight="1" x14ac:dyDescent="0.25">
      <c r="A27" s="109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94"/>
      <c r="B28" s="1024"/>
      <c r="C28" s="121" t="s">
        <v>541</v>
      </c>
      <c r="D28" s="435">
        <v>2019</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9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94"/>
      <c r="B30" s="391"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94"/>
      <c r="B31" s="393"/>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94"/>
      <c r="B32" s="393"/>
      <c r="C32" s="96"/>
      <c r="D32" s="42">
        <v>2019</v>
      </c>
      <c r="E32" s="452">
        <v>3.4</v>
      </c>
      <c r="F32" s="42">
        <v>2020</v>
      </c>
      <c r="G32" s="452">
        <v>3.39</v>
      </c>
      <c r="H32" s="453">
        <v>2021</v>
      </c>
      <c r="I32" s="452">
        <v>3.38</v>
      </c>
      <c r="J32" s="42">
        <v>2022</v>
      </c>
      <c r="K32" s="452">
        <v>3.37</v>
      </c>
      <c r="L32" s="42">
        <v>2023</v>
      </c>
      <c r="M32" s="452">
        <v>3.36</v>
      </c>
      <c r="N32" s="67"/>
      <c r="O32" s="67"/>
      <c r="P32" s="67"/>
      <c r="Q32" s="67"/>
      <c r="R32" s="67"/>
      <c r="S32" s="67"/>
      <c r="T32" s="67"/>
      <c r="U32" s="67"/>
      <c r="V32" s="67"/>
      <c r="W32" s="67"/>
      <c r="X32" s="67"/>
      <c r="Y32" s="67"/>
      <c r="Z32" s="67"/>
    </row>
    <row r="33" spans="1:26" ht="15.75" customHeight="1" x14ac:dyDescent="0.25">
      <c r="A33" s="1094"/>
      <c r="B33" s="393"/>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94"/>
      <c r="B34" s="393"/>
      <c r="C34" s="96"/>
      <c r="D34" s="42">
        <v>2024</v>
      </c>
      <c r="E34" s="452">
        <v>3.35</v>
      </c>
      <c r="F34" s="42">
        <v>2025</v>
      </c>
      <c r="G34" s="452">
        <v>3.34</v>
      </c>
      <c r="H34" s="42">
        <v>2026</v>
      </c>
      <c r="I34" s="452">
        <v>3.33</v>
      </c>
      <c r="J34" s="42">
        <v>2027</v>
      </c>
      <c r="K34" s="452">
        <v>3.32</v>
      </c>
      <c r="L34" s="42">
        <v>2028</v>
      </c>
      <c r="M34" s="452">
        <v>3.31</v>
      </c>
      <c r="N34" s="67"/>
      <c r="O34" s="67"/>
      <c r="P34" s="67"/>
      <c r="Q34" s="67"/>
      <c r="R34" s="67"/>
      <c r="S34" s="67"/>
      <c r="T34" s="67"/>
      <c r="U34" s="67"/>
      <c r="V34" s="67"/>
      <c r="W34" s="67"/>
      <c r="X34" s="67"/>
      <c r="Y34" s="67"/>
      <c r="Z34" s="67"/>
    </row>
    <row r="35" spans="1:26" ht="15.75" customHeight="1" x14ac:dyDescent="0.25">
      <c r="A35" s="1094"/>
      <c r="B35" s="393"/>
      <c r="C35" s="96"/>
      <c r="D35" s="107" t="s">
        <v>555</v>
      </c>
      <c r="E35" s="107"/>
      <c r="F35" s="107" t="s">
        <v>847</v>
      </c>
      <c r="G35" s="107"/>
      <c r="H35" s="83" t="s">
        <v>557</v>
      </c>
      <c r="I35" s="452"/>
      <c r="J35" s="83" t="s">
        <v>560</v>
      </c>
      <c r="K35" s="107"/>
      <c r="L35" s="107"/>
      <c r="M35" s="98"/>
      <c r="N35" s="67"/>
      <c r="O35" s="67"/>
      <c r="P35" s="67"/>
      <c r="Q35" s="67"/>
      <c r="R35" s="67"/>
      <c r="S35" s="67"/>
      <c r="T35" s="67"/>
      <c r="U35" s="67"/>
      <c r="V35" s="67"/>
      <c r="W35" s="67"/>
      <c r="X35" s="67"/>
      <c r="Y35" s="67"/>
      <c r="Z35" s="67"/>
    </row>
    <row r="36" spans="1:26" ht="15.75" customHeight="1" x14ac:dyDescent="0.25">
      <c r="A36" s="1094"/>
      <c r="B36" s="393"/>
      <c r="C36" s="96"/>
      <c r="D36" s="42">
        <v>2029</v>
      </c>
      <c r="E36" s="452">
        <v>3.3</v>
      </c>
      <c r="F36" s="42">
        <v>2030</v>
      </c>
      <c r="G36" s="452">
        <v>3.29</v>
      </c>
      <c r="H36" s="42">
        <v>2031</v>
      </c>
      <c r="I36" s="452">
        <v>3.28</v>
      </c>
      <c r="J36" s="454">
        <v>2031</v>
      </c>
      <c r="K36" s="452">
        <v>3.28</v>
      </c>
      <c r="L36" s="454"/>
      <c r="M36" s="455"/>
      <c r="N36" s="67"/>
      <c r="O36" s="67"/>
      <c r="P36" s="67"/>
      <c r="Q36" s="67"/>
      <c r="R36" s="67"/>
      <c r="S36" s="67"/>
      <c r="T36" s="67"/>
      <c r="U36" s="67"/>
      <c r="V36" s="67"/>
      <c r="W36" s="67"/>
      <c r="X36" s="67"/>
      <c r="Y36" s="67"/>
      <c r="Z36" s="67"/>
    </row>
    <row r="37" spans="1:26" ht="15.75" customHeight="1" x14ac:dyDescent="0.25">
      <c r="A37" s="1094"/>
      <c r="B37" s="393"/>
      <c r="C37" s="96"/>
      <c r="D37" s="135"/>
      <c r="E37" s="136"/>
      <c r="F37" s="135"/>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94"/>
      <c r="B38" s="393"/>
      <c r="C38" s="96"/>
      <c r="D38" s="131"/>
      <c r="E38" s="132"/>
      <c r="F38" s="1128"/>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94"/>
      <c r="B39" s="26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9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9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9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9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91.5" customHeight="1" x14ac:dyDescent="0.25">
      <c r="A44" s="1094"/>
      <c r="B44" s="91" t="s">
        <v>564</v>
      </c>
      <c r="C44" s="1037" t="s">
        <v>851</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94"/>
      <c r="B45" s="91" t="s">
        <v>566</v>
      </c>
      <c r="C45" s="438" t="s">
        <v>824</v>
      </c>
      <c r="D45" s="422"/>
      <c r="E45" s="422"/>
      <c r="F45" s="422"/>
      <c r="G45" s="422"/>
      <c r="H45" s="422"/>
      <c r="I45" s="422"/>
      <c r="J45" s="422"/>
      <c r="K45" s="422"/>
      <c r="L45" s="422"/>
      <c r="M45" s="423"/>
      <c r="N45" s="67"/>
      <c r="O45" s="67"/>
      <c r="P45" s="67"/>
      <c r="Q45" s="67"/>
      <c r="R45" s="67"/>
      <c r="S45" s="67"/>
      <c r="T45" s="67"/>
      <c r="U45" s="67"/>
      <c r="V45" s="67"/>
      <c r="W45" s="67"/>
      <c r="X45" s="67"/>
      <c r="Y45" s="67"/>
      <c r="Z45" s="67"/>
    </row>
    <row r="46" spans="1:26" ht="15.75" customHeight="1" x14ac:dyDescent="0.25">
      <c r="A46" s="1094"/>
      <c r="B46" s="91" t="s">
        <v>568</v>
      </c>
      <c r="C46" s="261">
        <v>30</v>
      </c>
      <c r="D46" s="422"/>
      <c r="E46" s="422"/>
      <c r="F46" s="422"/>
      <c r="G46" s="422"/>
      <c r="H46" s="422"/>
      <c r="I46" s="422"/>
      <c r="J46" s="422"/>
      <c r="K46" s="422"/>
      <c r="L46" s="422"/>
      <c r="M46" s="423"/>
      <c r="N46" s="67"/>
      <c r="O46" s="67"/>
      <c r="P46" s="67"/>
      <c r="Q46" s="67"/>
      <c r="R46" s="67"/>
      <c r="S46" s="67"/>
      <c r="T46" s="67"/>
      <c r="U46" s="67"/>
      <c r="V46" s="67"/>
      <c r="W46" s="67"/>
      <c r="X46" s="67"/>
      <c r="Y46" s="67"/>
      <c r="Z46" s="67"/>
    </row>
    <row r="47" spans="1:26" ht="15.75" customHeight="1" x14ac:dyDescent="0.25">
      <c r="A47" s="1102"/>
      <c r="B47" s="91" t="s">
        <v>570</v>
      </c>
      <c r="C47" s="261" t="s">
        <v>852</v>
      </c>
      <c r="D47" s="422"/>
      <c r="E47" s="422"/>
      <c r="F47" s="422"/>
      <c r="G47" s="422"/>
      <c r="H47" s="422"/>
      <c r="I47" s="422"/>
      <c r="J47" s="422"/>
      <c r="K47" s="422"/>
      <c r="L47" s="422"/>
      <c r="M47" s="423"/>
      <c r="N47" s="67"/>
      <c r="O47" s="67"/>
      <c r="P47" s="67"/>
      <c r="Q47" s="67"/>
      <c r="R47" s="67"/>
      <c r="S47" s="67"/>
      <c r="T47" s="67"/>
      <c r="U47" s="67"/>
      <c r="V47" s="67"/>
      <c r="W47" s="67"/>
      <c r="X47" s="67"/>
      <c r="Y47" s="67"/>
      <c r="Z47" s="67"/>
    </row>
    <row r="48" spans="1:26" ht="15.75" customHeight="1" x14ac:dyDescent="0.25">
      <c r="A48" s="1093" t="s">
        <v>572</v>
      </c>
      <c r="B48" s="147" t="s">
        <v>573</v>
      </c>
      <c r="C48" s="1000" t="s">
        <v>785</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94"/>
      <c r="B49" s="147" t="s">
        <v>575</v>
      </c>
      <c r="C49" s="1132" t="s">
        <v>786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147" t="s">
        <v>577</v>
      </c>
      <c r="C50" s="1000">
        <v>2005</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148" t="s">
        <v>578</v>
      </c>
      <c r="C51" s="1000" t="s">
        <v>13</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147" t="s">
        <v>580</v>
      </c>
      <c r="C52" s="1132" t="s">
        <v>787</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95"/>
      <c r="B53" s="147" t="s">
        <v>581</v>
      </c>
      <c r="C53" s="1160" t="s">
        <v>788</v>
      </c>
      <c r="D53" s="967"/>
      <c r="E53" s="967"/>
      <c r="F53" s="967"/>
      <c r="G53" s="967"/>
      <c r="H53" s="967"/>
      <c r="I53" s="967"/>
      <c r="J53" s="967"/>
      <c r="K53" s="967"/>
      <c r="L53" s="967"/>
      <c r="M53" s="967"/>
      <c r="N53" s="67"/>
      <c r="O53" s="67"/>
      <c r="P53" s="67"/>
      <c r="Q53" s="67"/>
      <c r="R53" s="67"/>
      <c r="S53" s="67"/>
      <c r="T53" s="67"/>
      <c r="U53" s="67"/>
      <c r="V53" s="67"/>
      <c r="W53" s="67"/>
      <c r="X53" s="67"/>
      <c r="Y53" s="67"/>
      <c r="Z53" s="67"/>
    </row>
    <row r="54" spans="1:26" ht="15.75" customHeight="1" x14ac:dyDescent="0.25">
      <c r="A54" s="1093" t="s">
        <v>583</v>
      </c>
      <c r="B54" s="149" t="s">
        <v>584</v>
      </c>
      <c r="C54" s="1000" t="s">
        <v>790</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94"/>
      <c r="B55" s="149" t="s">
        <v>586</v>
      </c>
      <c r="C55" s="1000" t="s">
        <v>791</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94"/>
      <c r="B56" s="150" t="s">
        <v>51</v>
      </c>
      <c r="C56" s="1000" t="s">
        <v>13</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418"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C51:M51"/>
    <mergeCell ref="C52:M52"/>
    <mergeCell ref="F4:G4"/>
    <mergeCell ref="C5:M5"/>
    <mergeCell ref="I7:M7"/>
    <mergeCell ref="L9:M9"/>
    <mergeCell ref="C7:D7"/>
    <mergeCell ref="C9:D9"/>
    <mergeCell ref="F9:G9"/>
    <mergeCell ref="I9:J9"/>
    <mergeCell ref="A12:A47"/>
    <mergeCell ref="A48:A53"/>
    <mergeCell ref="A54:A56"/>
    <mergeCell ref="B8:B10"/>
    <mergeCell ref="C10:D10"/>
    <mergeCell ref="C12:D12"/>
    <mergeCell ref="B13:B19"/>
    <mergeCell ref="B20:B23"/>
    <mergeCell ref="B27:B29"/>
    <mergeCell ref="B40:B43"/>
    <mergeCell ref="C55:M55"/>
    <mergeCell ref="C56:M56"/>
    <mergeCell ref="C11:M11"/>
    <mergeCell ref="A2:A11"/>
    <mergeCell ref="C2:M2"/>
    <mergeCell ref="C3:M3"/>
    <mergeCell ref="C57:M57"/>
    <mergeCell ref="F10:G10"/>
    <mergeCell ref="I10:J10"/>
    <mergeCell ref="J25:L25"/>
    <mergeCell ref="F38:G38"/>
    <mergeCell ref="H39:I39"/>
    <mergeCell ref="F41:F42"/>
    <mergeCell ref="L41:M42"/>
    <mergeCell ref="L10:M10"/>
    <mergeCell ref="C53:M53"/>
    <mergeCell ref="C54:M54"/>
    <mergeCell ref="G41:J42"/>
    <mergeCell ref="C44:M44"/>
    <mergeCell ref="C48:M48"/>
    <mergeCell ref="C49:M49"/>
    <mergeCell ref="C50:M50"/>
  </mergeCells>
  <dataValidations count="1">
    <dataValidation type="list" allowBlank="1" showErrorMessage="1" sqref="I7" xr:uid="{00000000-0002-0000-0E00-000000000000}">
      <formula1>INDIRECT($C$7)</formula1>
    </dataValidation>
  </dataValidations>
  <hyperlinks>
    <hyperlink ref="C53"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1149</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86</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1150</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84</v>
      </c>
      <c r="D4" s="816"/>
      <c r="E4" s="817"/>
      <c r="F4" s="1169" t="s">
        <v>39</v>
      </c>
      <c r="G4" s="1170"/>
      <c r="H4" s="818"/>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71" t="s">
        <v>1151</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1152</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t="s">
        <v>100</v>
      </c>
      <c r="G9" s="1177"/>
      <c r="H9" s="830"/>
      <c r="I9" s="117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1153</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31.5" customHeight="1" x14ac:dyDescent="0.25">
      <c r="A12" s="1165"/>
      <c r="B12" s="813" t="s">
        <v>507</v>
      </c>
      <c r="C12" s="1161" t="s">
        <v>1154</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39.75" customHeight="1" x14ac:dyDescent="0.25">
      <c r="A13" s="1165"/>
      <c r="B13" s="813" t="s">
        <v>509</v>
      </c>
      <c r="C13" s="1161" t="s">
        <v>1155</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127.5" customHeight="1" thickBot="1" x14ac:dyDescent="0.3">
      <c r="A14" s="1165"/>
      <c r="B14" s="836" t="s">
        <v>511</v>
      </c>
      <c r="C14" s="1171" t="s">
        <v>1156</v>
      </c>
      <c r="D14" s="1162"/>
      <c r="E14" s="837" t="s">
        <v>512</v>
      </c>
      <c r="F14" s="1183" t="s">
        <v>89</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1157</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61" t="s">
        <v>1158</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t="s">
        <v>526</v>
      </c>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0</v>
      </c>
      <c r="E28" s="853"/>
      <c r="F28" s="863" t="s">
        <v>538</v>
      </c>
      <c r="G28" s="818">
        <v>2018</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22</v>
      </c>
      <c r="E35" s="866">
        <v>2019</v>
      </c>
      <c r="F35" s="864">
        <v>25</v>
      </c>
      <c r="G35" s="866">
        <v>2020</v>
      </c>
      <c r="H35" s="864">
        <v>27</v>
      </c>
      <c r="I35" s="866">
        <v>2021</v>
      </c>
      <c r="J35" s="864">
        <v>30</v>
      </c>
      <c r="K35" s="866">
        <v>2022</v>
      </c>
      <c r="L35" s="864">
        <v>33</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36</v>
      </c>
      <c r="E37" s="866">
        <v>2024</v>
      </c>
      <c r="F37" s="864">
        <v>38</v>
      </c>
      <c r="G37" s="866">
        <v>2025</v>
      </c>
      <c r="H37" s="864">
        <v>41</v>
      </c>
      <c r="I37" s="866">
        <v>2026</v>
      </c>
      <c r="J37" s="864">
        <v>44</v>
      </c>
      <c r="K37" s="866">
        <v>2027</v>
      </c>
      <c r="L37" s="864">
        <v>47</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50</v>
      </c>
      <c r="E39" s="866">
        <v>2029</v>
      </c>
      <c r="F39" s="864">
        <v>53</v>
      </c>
      <c r="G39" s="866">
        <v>2030</v>
      </c>
      <c r="H39" s="864">
        <v>55</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501</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c r="E45" s="818" t="s">
        <v>526</v>
      </c>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61.5" customHeight="1" x14ac:dyDescent="0.25">
      <c r="A47" s="1174"/>
      <c r="B47" s="813" t="s">
        <v>564</v>
      </c>
      <c r="C47" s="1161" t="s">
        <v>1159</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699</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thickBot="1" x14ac:dyDescent="0.3">
      <c r="A50" s="1185"/>
      <c r="B50" s="838" t="s">
        <v>570</v>
      </c>
      <c r="C50" s="1171" t="s">
        <v>571</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1160</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1161</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99"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1162</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6.5" customHeight="1" thickBot="1" x14ac:dyDescent="0.3">
      <c r="A56" s="1203"/>
      <c r="B56" s="892" t="s">
        <v>581</v>
      </c>
      <c r="C56" s="1171" t="s">
        <v>113</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L44:M45"/>
    <mergeCell ref="C13:M13"/>
    <mergeCell ref="C14:D14"/>
    <mergeCell ref="F14:M14"/>
    <mergeCell ref="A15:A50"/>
    <mergeCell ref="C15:M15"/>
    <mergeCell ref="C16:M16"/>
    <mergeCell ref="B17:B22"/>
    <mergeCell ref="B23:B26"/>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0F00-000000000000}">
      <formula1>INDIRECT($C$7)</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1170</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106</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1169</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125</v>
      </c>
      <c r="D4" s="816"/>
      <c r="E4" s="817"/>
      <c r="F4" s="1169" t="s">
        <v>39</v>
      </c>
      <c r="G4" s="1170"/>
      <c r="H4" s="818">
        <v>164</v>
      </c>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71" t="s">
        <v>1151</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1152</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t="s">
        <v>100</v>
      </c>
      <c r="G9" s="1177"/>
      <c r="H9" s="830"/>
      <c r="I9" s="1178" t="s">
        <v>1168</v>
      </c>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1167</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51" customHeight="1" x14ac:dyDescent="0.25">
      <c r="A12" s="1165"/>
      <c r="B12" s="813" t="s">
        <v>507</v>
      </c>
      <c r="C12" s="1161" t="s">
        <v>1166</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15.75" customHeight="1" x14ac:dyDescent="0.25">
      <c r="A13" s="1165"/>
      <c r="B13" s="813" t="s">
        <v>509</v>
      </c>
      <c r="C13" s="1161" t="s">
        <v>1155</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65.25" customHeight="1" thickBot="1" x14ac:dyDescent="0.3">
      <c r="A14" s="1165"/>
      <c r="B14" s="836" t="s">
        <v>511</v>
      </c>
      <c r="C14" s="1171" t="s">
        <v>108</v>
      </c>
      <c r="D14" s="1162"/>
      <c r="E14" s="837" t="s">
        <v>512</v>
      </c>
      <c r="F14" s="1183" t="s">
        <v>1165</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1157</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61" t="s">
        <v>1164</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t="s">
        <v>526</v>
      </c>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0</v>
      </c>
      <c r="E28" s="853"/>
      <c r="F28" s="863" t="s">
        <v>538</v>
      </c>
      <c r="G28" s="818">
        <v>2018</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22</v>
      </c>
      <c r="E35" s="866">
        <v>2019</v>
      </c>
      <c r="F35" s="864">
        <v>25</v>
      </c>
      <c r="G35" s="866">
        <v>2020</v>
      </c>
      <c r="H35" s="864">
        <v>27</v>
      </c>
      <c r="I35" s="866">
        <v>2021</v>
      </c>
      <c r="J35" s="864">
        <v>30</v>
      </c>
      <c r="K35" s="866">
        <v>2022</v>
      </c>
      <c r="L35" s="864">
        <v>33</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36</v>
      </c>
      <c r="E37" s="866">
        <v>2024</v>
      </c>
      <c r="F37" s="864">
        <v>38</v>
      </c>
      <c r="G37" s="866">
        <v>2025</v>
      </c>
      <c r="H37" s="864">
        <v>41</v>
      </c>
      <c r="I37" s="866">
        <v>2026</v>
      </c>
      <c r="J37" s="864">
        <v>44</v>
      </c>
      <c r="K37" s="866">
        <v>2027</v>
      </c>
      <c r="L37" s="864">
        <v>47</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50</v>
      </c>
      <c r="E39" s="866">
        <v>2029</v>
      </c>
      <c r="F39" s="864">
        <v>53</v>
      </c>
      <c r="G39" s="866">
        <v>2030</v>
      </c>
      <c r="H39" s="864">
        <v>55</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501</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c r="E45" s="818" t="s">
        <v>526</v>
      </c>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46.5" customHeight="1" x14ac:dyDescent="0.25">
      <c r="A47" s="1174"/>
      <c r="B47" s="813" t="s">
        <v>564</v>
      </c>
      <c r="C47" s="1161" t="s">
        <v>1163</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699</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thickBot="1" x14ac:dyDescent="0.3">
      <c r="A50" s="1185"/>
      <c r="B50" s="838" t="s">
        <v>570</v>
      </c>
      <c r="C50" s="1171" t="s">
        <v>571</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1160</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1161</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99"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1162</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6.5" customHeight="1" thickBot="1" x14ac:dyDescent="0.3">
      <c r="A56" s="1203"/>
      <c r="B56" s="892" t="s">
        <v>581</v>
      </c>
      <c r="C56" s="1171" t="s">
        <v>113</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C5:M5"/>
    <mergeCell ref="B23:B26"/>
    <mergeCell ref="C16:M16"/>
    <mergeCell ref="B30:B32"/>
    <mergeCell ref="F9:G9"/>
    <mergeCell ref="C12:M12"/>
    <mergeCell ref="C15:M15"/>
    <mergeCell ref="C50:M50"/>
    <mergeCell ref="C10:D10"/>
    <mergeCell ref="B43:B46"/>
    <mergeCell ref="B33:B42"/>
    <mergeCell ref="C6:M6"/>
    <mergeCell ref="F41:G41"/>
    <mergeCell ref="F44:F45"/>
    <mergeCell ref="G44:J45"/>
    <mergeCell ref="H41:I41"/>
    <mergeCell ref="C9:D9"/>
    <mergeCell ref="C48:M48"/>
    <mergeCell ref="C47:M47"/>
    <mergeCell ref="C49:M49"/>
    <mergeCell ref="A57:A59"/>
    <mergeCell ref="A51:A56"/>
    <mergeCell ref="C60:M60"/>
    <mergeCell ref="C59:M59"/>
    <mergeCell ref="C58:M58"/>
    <mergeCell ref="C57:M57"/>
    <mergeCell ref="C54:M54"/>
    <mergeCell ref="C52:M52"/>
    <mergeCell ref="C53:M53"/>
    <mergeCell ref="C55:M55"/>
    <mergeCell ref="C56:M56"/>
    <mergeCell ref="C51:M51"/>
    <mergeCell ref="A15:A50"/>
    <mergeCell ref="A2:A14"/>
    <mergeCell ref="C11:M11"/>
    <mergeCell ref="I10:J10"/>
    <mergeCell ref="F10:G10"/>
    <mergeCell ref="B17:B22"/>
    <mergeCell ref="B8:B10"/>
    <mergeCell ref="I7:M7"/>
    <mergeCell ref="I9:J9"/>
    <mergeCell ref="L44:M45"/>
    <mergeCell ref="C2:M2"/>
    <mergeCell ref="C3:M3"/>
    <mergeCell ref="F4:G4"/>
    <mergeCell ref="C13:M13"/>
    <mergeCell ref="F14:M14"/>
    <mergeCell ref="C14:D14"/>
  </mergeCells>
  <dataValidations count="1">
    <dataValidation type="list" allowBlank="1" showErrorMessage="1" sqref="I7" xr:uid="{00000000-0002-0000-1000-000000000000}">
      <formula1>INDIRECT($C$7)</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1171</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1172</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1173</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125</v>
      </c>
      <c r="D4" s="816"/>
      <c r="E4" s="817"/>
      <c r="F4" s="1169" t="s">
        <v>39</v>
      </c>
      <c r="G4" s="1170"/>
      <c r="H4" s="818">
        <v>182</v>
      </c>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71" t="s">
        <v>1128</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1129</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c r="G9" s="1177"/>
      <c r="H9" s="830"/>
      <c r="I9" s="117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1174</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31.5" customHeight="1" x14ac:dyDescent="0.25">
      <c r="A12" s="1165"/>
      <c r="B12" s="813" t="s">
        <v>507</v>
      </c>
      <c r="C12" s="1161" t="s">
        <v>1175</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39" customHeight="1" x14ac:dyDescent="0.25">
      <c r="A13" s="1165"/>
      <c r="B13" s="813" t="s">
        <v>509</v>
      </c>
      <c r="C13" s="1161" t="s">
        <v>1176</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134.25" customHeight="1" thickBot="1" x14ac:dyDescent="0.3">
      <c r="A14" s="1165"/>
      <c r="B14" s="836" t="s">
        <v>511</v>
      </c>
      <c r="C14" s="1171" t="s">
        <v>1177</v>
      </c>
      <c r="D14" s="1162"/>
      <c r="E14" s="837" t="s">
        <v>512</v>
      </c>
      <c r="F14" s="1183" t="s">
        <v>130</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123</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61" t="s">
        <v>128</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18" t="s">
        <v>526</v>
      </c>
      <c r="E21" s="844" t="s">
        <v>529</v>
      </c>
      <c r="F21" s="899" t="s">
        <v>1178</v>
      </c>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100</v>
      </c>
      <c r="E28" s="853"/>
      <c r="F28" s="863" t="s">
        <v>538</v>
      </c>
      <c r="G28" s="818">
        <v>2018</v>
      </c>
      <c r="H28" s="853"/>
      <c r="I28" s="863" t="s">
        <v>539</v>
      </c>
      <c r="J28" s="1187" t="s">
        <v>1179</v>
      </c>
      <c r="K28" s="1162"/>
      <c r="L28" s="1170"/>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10</v>
      </c>
      <c r="E35" s="866">
        <v>2019</v>
      </c>
      <c r="F35" s="864">
        <v>10</v>
      </c>
      <c r="G35" s="866">
        <v>2020</v>
      </c>
      <c r="H35" s="864">
        <v>10</v>
      </c>
      <c r="I35" s="866">
        <v>2021</v>
      </c>
      <c r="J35" s="864">
        <v>10</v>
      </c>
      <c r="K35" s="866">
        <v>2022</v>
      </c>
      <c r="L35" s="864">
        <v>10</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10</v>
      </c>
      <c r="E37" s="866">
        <v>2024</v>
      </c>
      <c r="F37" s="864">
        <v>10</v>
      </c>
      <c r="G37" s="866">
        <v>2025</v>
      </c>
      <c r="H37" s="864">
        <v>10</v>
      </c>
      <c r="I37" s="866">
        <v>2026</v>
      </c>
      <c r="J37" s="864">
        <v>10</v>
      </c>
      <c r="K37" s="866">
        <v>2027</v>
      </c>
      <c r="L37" s="864">
        <v>10</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10</v>
      </c>
      <c r="E39" s="866">
        <v>2029</v>
      </c>
      <c r="F39" s="864">
        <v>10</v>
      </c>
      <c r="G39" s="866">
        <v>2030</v>
      </c>
      <c r="H39" s="864">
        <v>10</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130</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t="s">
        <v>602</v>
      </c>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t="s">
        <v>526</v>
      </c>
      <c r="E45" s="818"/>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139.5" customHeight="1" x14ac:dyDescent="0.25">
      <c r="A47" s="1174"/>
      <c r="B47" s="813" t="s">
        <v>564</v>
      </c>
      <c r="C47" s="1161" t="s">
        <v>1180</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1181</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thickBot="1" x14ac:dyDescent="0.3">
      <c r="A50" s="1185"/>
      <c r="B50" s="838" t="s">
        <v>570</v>
      </c>
      <c r="C50" s="1171" t="s">
        <v>571</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574</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576</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71"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138</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5.75" customHeight="1" thickBot="1" x14ac:dyDescent="0.3">
      <c r="A56" s="1203"/>
      <c r="B56" s="892" t="s">
        <v>581</v>
      </c>
      <c r="C56" s="1171" t="s">
        <v>582</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C60:M60"/>
    <mergeCell ref="C55:M55"/>
    <mergeCell ref="C56:M56"/>
    <mergeCell ref="A57:A59"/>
    <mergeCell ref="C57:M57"/>
    <mergeCell ref="C58:M58"/>
    <mergeCell ref="C59:M59"/>
    <mergeCell ref="A51:A56"/>
    <mergeCell ref="C51:M51"/>
    <mergeCell ref="C52:M52"/>
    <mergeCell ref="C53:M53"/>
    <mergeCell ref="C54:M54"/>
    <mergeCell ref="L44:M45"/>
    <mergeCell ref="C47:M47"/>
    <mergeCell ref="C48:M48"/>
    <mergeCell ref="C49:M49"/>
    <mergeCell ref="C50:M50"/>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1100-000000000000}">
      <formula1>INDIRECT($C$7)</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1182</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142</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1183</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125</v>
      </c>
      <c r="D4" s="816"/>
      <c r="E4" s="817"/>
      <c r="F4" s="1169" t="s">
        <v>39</v>
      </c>
      <c r="G4" s="1170"/>
      <c r="H4" s="818">
        <v>182</v>
      </c>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71" t="s">
        <v>1128</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1129</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c r="G9" s="1177"/>
      <c r="H9" s="830"/>
      <c r="I9" s="117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1184</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31.5" customHeight="1" x14ac:dyDescent="0.25">
      <c r="A12" s="1165"/>
      <c r="B12" s="813" t="s">
        <v>507</v>
      </c>
      <c r="C12" s="1161" t="s">
        <v>1088</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15.75" customHeight="1" x14ac:dyDescent="0.25">
      <c r="A13" s="1165"/>
      <c r="B13" s="813" t="s">
        <v>509</v>
      </c>
      <c r="C13" s="1161" t="s">
        <v>1176</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126" customHeight="1" thickBot="1" x14ac:dyDescent="0.3">
      <c r="A14" s="1165"/>
      <c r="B14" s="836" t="s">
        <v>511</v>
      </c>
      <c r="C14" s="1171" t="s">
        <v>1177</v>
      </c>
      <c r="D14" s="1162"/>
      <c r="E14" s="837" t="s">
        <v>512</v>
      </c>
      <c r="F14" s="1183" t="s">
        <v>130</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123</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61" t="s">
        <v>143</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t="s">
        <v>526</v>
      </c>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18"/>
      <c r="E21" s="844" t="s">
        <v>529</v>
      </c>
      <c r="F21" s="899"/>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1031</v>
      </c>
      <c r="E28" s="853"/>
      <c r="F28" s="863" t="s">
        <v>538</v>
      </c>
      <c r="G28" s="818">
        <v>2018</v>
      </c>
      <c r="H28" s="853"/>
      <c r="I28" s="863" t="s">
        <v>539</v>
      </c>
      <c r="J28" s="1187" t="s">
        <v>1179</v>
      </c>
      <c r="K28" s="1162"/>
      <c r="L28" s="1170"/>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250</v>
      </c>
      <c r="E35" s="866">
        <v>2019</v>
      </c>
      <c r="F35" s="864">
        <v>250</v>
      </c>
      <c r="G35" s="866">
        <v>2020</v>
      </c>
      <c r="H35" s="864">
        <v>250</v>
      </c>
      <c r="I35" s="866">
        <v>2021</v>
      </c>
      <c r="J35" s="864">
        <v>250</v>
      </c>
      <c r="K35" s="866">
        <v>2022</v>
      </c>
      <c r="L35" s="864">
        <v>250</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250</v>
      </c>
      <c r="E37" s="866">
        <v>2024</v>
      </c>
      <c r="F37" s="864">
        <v>250</v>
      </c>
      <c r="G37" s="866">
        <v>2025</v>
      </c>
      <c r="H37" s="864">
        <v>250</v>
      </c>
      <c r="I37" s="866">
        <v>2026</v>
      </c>
      <c r="J37" s="864">
        <v>250</v>
      </c>
      <c r="K37" s="866">
        <v>2027</v>
      </c>
      <c r="L37" s="864">
        <v>250</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250</v>
      </c>
      <c r="E39" s="866">
        <v>2029</v>
      </c>
      <c r="F39" s="864">
        <v>250</v>
      </c>
      <c r="G39" s="866">
        <v>2030</v>
      </c>
      <c r="H39" s="864">
        <v>250</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3250</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t="s">
        <v>602</v>
      </c>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t="s">
        <v>526</v>
      </c>
      <c r="E45" s="818"/>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30.75" customHeight="1" x14ac:dyDescent="0.25">
      <c r="A47" s="1174"/>
      <c r="B47" s="813" t="s">
        <v>564</v>
      </c>
      <c r="C47" s="1161" t="s">
        <v>1185</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1186</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1187</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thickBot="1" x14ac:dyDescent="0.3">
      <c r="A50" s="1185"/>
      <c r="B50" s="838" t="s">
        <v>570</v>
      </c>
      <c r="C50" s="1171" t="s">
        <v>571</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574</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576</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71"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138</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5.75" customHeight="1" thickBot="1" x14ac:dyDescent="0.3">
      <c r="A56" s="1203"/>
      <c r="B56" s="892" t="s">
        <v>581</v>
      </c>
      <c r="C56" s="1171" t="s">
        <v>582</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C60:M60"/>
    <mergeCell ref="C55:M55"/>
    <mergeCell ref="C56:M56"/>
    <mergeCell ref="A57:A59"/>
    <mergeCell ref="C57:M57"/>
    <mergeCell ref="C58:M58"/>
    <mergeCell ref="C59:M59"/>
    <mergeCell ref="A51:A56"/>
    <mergeCell ref="C51:M51"/>
    <mergeCell ref="C52:M52"/>
    <mergeCell ref="C53:M53"/>
    <mergeCell ref="C54:M54"/>
    <mergeCell ref="L44:M45"/>
    <mergeCell ref="C47:M47"/>
    <mergeCell ref="C48:M48"/>
    <mergeCell ref="C49:M49"/>
    <mergeCell ref="C50:M50"/>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G44:J45"/>
    <mergeCell ref="C12:M12"/>
    <mergeCell ref="A2:A14"/>
    <mergeCell ref="C2:M2"/>
    <mergeCell ref="C3:M3"/>
    <mergeCell ref="F4:G4"/>
    <mergeCell ref="C5:M5"/>
    <mergeCell ref="C6:M6"/>
    <mergeCell ref="I7:M7"/>
    <mergeCell ref="B8:B10"/>
    <mergeCell ref="C9:D9"/>
    <mergeCell ref="F9:G9"/>
    <mergeCell ref="I9:J9"/>
    <mergeCell ref="C10:D10"/>
    <mergeCell ref="F10:G10"/>
    <mergeCell ref="I10:J10"/>
    <mergeCell ref="C11:M11"/>
  </mergeCells>
  <dataValidations count="1">
    <dataValidation type="list" allowBlank="1" showErrorMessage="1" sqref="I7" xr:uid="{00000000-0002-0000-1200-000000000000}">
      <formula1>INDIRECT($C$7)</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693</v>
      </c>
      <c r="C1" s="65"/>
      <c r="D1" s="65"/>
      <c r="E1" s="65"/>
      <c r="F1" s="65"/>
      <c r="G1" s="65"/>
      <c r="H1" s="65"/>
      <c r="I1" s="65"/>
      <c r="J1" s="65"/>
      <c r="K1" s="65"/>
      <c r="L1" s="65"/>
      <c r="M1" s="66"/>
      <c r="N1" s="67"/>
      <c r="O1" s="67"/>
      <c r="P1" s="67"/>
      <c r="Q1" s="67"/>
      <c r="R1" s="67"/>
      <c r="S1" s="67"/>
      <c r="T1" s="67"/>
      <c r="U1" s="67"/>
      <c r="V1" s="67"/>
      <c r="W1" s="67"/>
      <c r="X1" s="67"/>
      <c r="Y1" s="67"/>
      <c r="Z1" s="67"/>
    </row>
    <row r="2" spans="1:26" ht="30" customHeight="1" x14ac:dyDescent="0.25">
      <c r="A2" s="1022" t="s">
        <v>493</v>
      </c>
      <c r="B2" s="68" t="s">
        <v>494</v>
      </c>
      <c r="C2" s="1037" t="s">
        <v>80</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69" t="s">
        <v>694</v>
      </c>
      <c r="C3" s="1037" t="s">
        <v>695</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84</v>
      </c>
      <c r="D4" s="1006"/>
      <c r="E4" s="963"/>
      <c r="F4" s="1038" t="s">
        <v>39</v>
      </c>
      <c r="G4" s="963"/>
      <c r="H4" s="1006" t="s">
        <v>499</v>
      </c>
      <c r="I4" s="967"/>
      <c r="J4" s="967"/>
      <c r="K4" s="967"/>
      <c r="L4" s="967"/>
      <c r="M4" s="999"/>
      <c r="N4" s="67"/>
      <c r="O4" s="67"/>
      <c r="P4" s="67"/>
      <c r="Q4" s="67"/>
      <c r="R4" s="67"/>
      <c r="S4" s="67"/>
      <c r="T4" s="67"/>
      <c r="U4" s="67"/>
      <c r="V4" s="67"/>
      <c r="W4" s="67"/>
      <c r="X4" s="67"/>
      <c r="Y4" s="67"/>
      <c r="Z4" s="67"/>
    </row>
    <row r="5" spans="1:26" ht="16.5" customHeight="1" x14ac:dyDescent="0.25">
      <c r="A5" s="1020"/>
      <c r="B5" s="70" t="s">
        <v>498</v>
      </c>
      <c r="C5" s="1017" t="s">
        <v>499</v>
      </c>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20"/>
      <c r="B6" s="260" t="s">
        <v>500</v>
      </c>
      <c r="C6" s="1000" t="s">
        <v>499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91" t="s">
        <v>501</v>
      </c>
      <c r="C7" s="1033" t="s">
        <v>7</v>
      </c>
      <c r="D7" s="967"/>
      <c r="E7" s="967"/>
      <c r="F7" s="967"/>
      <c r="G7" s="77"/>
      <c r="H7" s="78" t="s">
        <v>51</v>
      </c>
      <c r="I7" s="1034" t="s">
        <v>9</v>
      </c>
      <c r="J7" s="967"/>
      <c r="K7" s="967"/>
      <c r="L7" s="967"/>
      <c r="M7" s="999"/>
      <c r="N7" s="67"/>
      <c r="O7" s="67"/>
      <c r="P7" s="67"/>
      <c r="Q7" s="67"/>
      <c r="R7" s="67"/>
      <c r="S7" s="67"/>
      <c r="T7" s="67"/>
      <c r="U7" s="67"/>
      <c r="V7" s="67"/>
      <c r="W7" s="67"/>
      <c r="X7" s="67"/>
      <c r="Y7" s="67"/>
      <c r="Z7" s="67"/>
    </row>
    <row r="8" spans="1:26" ht="12.75" customHeight="1" x14ac:dyDescent="0.25">
      <c r="A8" s="1020"/>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7" customHeight="1" x14ac:dyDescent="0.25">
      <c r="A11" s="1020"/>
      <c r="B11" s="69" t="s">
        <v>505</v>
      </c>
      <c r="C11" s="998" t="s">
        <v>696</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031" t="s">
        <v>513</v>
      </c>
      <c r="B12" s="91" t="s">
        <v>36</v>
      </c>
      <c r="C12" s="1000" t="s">
        <v>188</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63"/>
      <c r="G15" s="97" t="s">
        <v>520</v>
      </c>
      <c r="H15" s="263"/>
      <c r="I15" s="97" t="s">
        <v>521</v>
      </c>
      <c r="J15" s="50" t="s">
        <v>526</v>
      </c>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t="s">
        <v>526</v>
      </c>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112"/>
      <c r="C25" s="116" t="s">
        <v>537</v>
      </c>
      <c r="D25" s="265">
        <v>0</v>
      </c>
      <c r="E25" s="107"/>
      <c r="F25" s="117" t="s">
        <v>538</v>
      </c>
      <c r="G25" s="50">
        <v>2018</v>
      </c>
      <c r="H25" s="107"/>
      <c r="I25" s="117" t="s">
        <v>539</v>
      </c>
      <c r="J25" s="1006" t="s">
        <v>499</v>
      </c>
      <c r="K25" s="967"/>
      <c r="L25" s="963"/>
      <c r="M25" s="118"/>
      <c r="N25" s="67"/>
      <c r="O25" s="67"/>
      <c r="P25" s="67"/>
      <c r="Q25" s="67"/>
      <c r="R25" s="67"/>
      <c r="S25" s="67"/>
      <c r="T25" s="67"/>
      <c r="U25" s="67"/>
      <c r="V25" s="67"/>
      <c r="W25" s="67"/>
      <c r="X25" s="67"/>
      <c r="Y25" s="67"/>
      <c r="Z25" s="67"/>
    </row>
    <row r="26" spans="1:26" ht="15.75" customHeight="1" x14ac:dyDescent="0.25">
      <c r="A26" s="1024"/>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v>2019</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112"/>
      <c r="C32" s="96"/>
      <c r="D32" s="267">
        <v>36.700000000000003</v>
      </c>
      <c r="E32" s="132">
        <v>2019</v>
      </c>
      <c r="F32" s="268">
        <v>41.7</v>
      </c>
      <c r="G32" s="132">
        <v>2020</v>
      </c>
      <c r="H32" s="268">
        <v>45</v>
      </c>
      <c r="I32" s="132">
        <v>2021</v>
      </c>
      <c r="J32" s="268">
        <v>50</v>
      </c>
      <c r="K32" s="132">
        <v>2022</v>
      </c>
      <c r="L32" s="268">
        <v>55</v>
      </c>
      <c r="M32" s="134">
        <v>2023</v>
      </c>
      <c r="N32" s="67"/>
      <c r="O32" s="67"/>
      <c r="P32" s="67"/>
      <c r="Q32" s="67"/>
      <c r="R32" s="67"/>
      <c r="S32" s="67"/>
      <c r="T32" s="67"/>
      <c r="U32" s="67"/>
      <c r="V32" s="67"/>
      <c r="W32" s="67"/>
      <c r="X32" s="67"/>
      <c r="Y32" s="67"/>
      <c r="Z32" s="67"/>
    </row>
    <row r="33" spans="1:26" ht="15.75" customHeight="1" x14ac:dyDescent="0.25">
      <c r="A33" s="1024"/>
      <c r="B33" s="112"/>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24"/>
      <c r="B34" s="112"/>
      <c r="C34" s="96"/>
      <c r="D34" s="268">
        <v>60</v>
      </c>
      <c r="E34" s="132">
        <v>2024</v>
      </c>
      <c r="F34" s="268">
        <v>63.3</v>
      </c>
      <c r="G34" s="132">
        <v>2025</v>
      </c>
      <c r="H34" s="268">
        <v>68.3</v>
      </c>
      <c r="I34" s="132">
        <v>2026</v>
      </c>
      <c r="J34" s="268">
        <v>73.3</v>
      </c>
      <c r="K34" s="132">
        <v>2027</v>
      </c>
      <c r="L34" s="268">
        <v>78.3</v>
      </c>
      <c r="M34" s="134">
        <v>2028</v>
      </c>
      <c r="N34" s="67"/>
      <c r="O34" s="67"/>
      <c r="P34" s="67"/>
      <c r="Q34" s="67"/>
      <c r="R34" s="67"/>
      <c r="S34" s="67"/>
      <c r="T34" s="67"/>
      <c r="U34" s="67"/>
      <c r="V34" s="67"/>
      <c r="W34" s="67"/>
      <c r="X34" s="67"/>
      <c r="Y34" s="67"/>
      <c r="Z34" s="67"/>
    </row>
    <row r="35" spans="1:26" ht="15.75" customHeight="1" x14ac:dyDescent="0.25">
      <c r="A35" s="1024"/>
      <c r="B35" s="112"/>
      <c r="C35" s="96"/>
      <c r="D35" s="107" t="s">
        <v>555</v>
      </c>
      <c r="E35" s="107"/>
      <c r="F35" s="107" t="s">
        <v>556</v>
      </c>
      <c r="G35" s="107"/>
      <c r="H35" s="83" t="s">
        <v>557</v>
      </c>
      <c r="I35" s="83"/>
      <c r="J35" s="83" t="s">
        <v>558</v>
      </c>
      <c r="K35" s="107"/>
      <c r="L35" s="107" t="s">
        <v>559</v>
      </c>
      <c r="M35" s="98"/>
      <c r="N35" s="67"/>
      <c r="O35" s="67"/>
      <c r="P35" s="67"/>
      <c r="Q35" s="67"/>
      <c r="R35" s="67"/>
      <c r="S35" s="67"/>
      <c r="T35" s="67"/>
      <c r="U35" s="67"/>
      <c r="V35" s="67"/>
      <c r="W35" s="67"/>
      <c r="X35" s="67"/>
      <c r="Y35" s="67"/>
      <c r="Z35" s="67"/>
    </row>
    <row r="36" spans="1:26" ht="15.75" customHeight="1" x14ac:dyDescent="0.25">
      <c r="A36" s="1024"/>
      <c r="B36" s="112"/>
      <c r="C36" s="96"/>
      <c r="D36" s="268">
        <v>83.3</v>
      </c>
      <c r="E36" s="132">
        <v>2029</v>
      </c>
      <c r="F36" s="268">
        <v>88.3</v>
      </c>
      <c r="G36" s="132">
        <v>2030</v>
      </c>
      <c r="H36" s="268">
        <v>91.7</v>
      </c>
      <c r="I36" s="132">
        <v>2031</v>
      </c>
      <c r="J36" s="133"/>
      <c r="K36" s="132"/>
      <c r="L36" s="133"/>
      <c r="M36" s="134"/>
      <c r="N36" s="67"/>
      <c r="O36" s="67"/>
      <c r="P36" s="67"/>
      <c r="Q36" s="67"/>
      <c r="R36" s="67"/>
      <c r="S36" s="67"/>
      <c r="T36" s="67"/>
      <c r="U36" s="67"/>
      <c r="V36" s="67"/>
      <c r="W36" s="67"/>
      <c r="X36" s="67"/>
      <c r="Y36" s="67"/>
      <c r="Z36" s="67"/>
    </row>
    <row r="37" spans="1:26" ht="15.75" customHeight="1" x14ac:dyDescent="0.25">
      <c r="A37" s="1024"/>
      <c r="B37" s="112"/>
      <c r="C37" s="96"/>
      <c r="D37" s="135" t="s">
        <v>559</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4"/>
      <c r="B38" s="112"/>
      <c r="C38" s="96"/>
      <c r="D38" s="133">
        <v>2019</v>
      </c>
      <c r="E38" s="132"/>
      <c r="F38" s="1006">
        <v>91.7</v>
      </c>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4"/>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528</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697</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162.75" customHeight="1" x14ac:dyDescent="0.25">
      <c r="A44" s="1024"/>
      <c r="B44" s="91" t="s">
        <v>564</v>
      </c>
      <c r="C44" s="1036" t="s">
        <v>698</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24"/>
      <c r="B45" s="91" t="s">
        <v>566</v>
      </c>
      <c r="C45" s="1000" t="s">
        <v>699</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t="s">
        <v>569</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t="s">
        <v>571</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19" t="s">
        <v>572</v>
      </c>
      <c r="B48" s="147" t="s">
        <v>573</v>
      </c>
      <c r="C48" s="1013" t="s">
        <v>700</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13" t="s">
        <v>701</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13" t="s">
        <v>9</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14" t="s">
        <v>579</v>
      </c>
      <c r="D51" s="1015"/>
      <c r="E51" s="1015"/>
      <c r="F51" s="1015"/>
      <c r="G51" s="1015"/>
      <c r="H51" s="1015"/>
      <c r="I51" s="1015"/>
      <c r="J51" s="1015"/>
      <c r="K51" s="1015"/>
      <c r="L51" s="1015"/>
      <c r="M51" s="1016"/>
      <c r="N51" s="67"/>
      <c r="O51" s="67"/>
      <c r="P51" s="67"/>
      <c r="Q51" s="67"/>
      <c r="R51" s="67"/>
      <c r="S51" s="67"/>
      <c r="T51" s="67"/>
      <c r="U51" s="67"/>
      <c r="V51" s="67"/>
      <c r="W51" s="67"/>
      <c r="X51" s="67"/>
      <c r="Y51" s="67"/>
      <c r="Z51" s="67"/>
    </row>
    <row r="52" spans="1:26" ht="15.75" customHeight="1" x14ac:dyDescent="0.25">
      <c r="A52" s="1020"/>
      <c r="B52" s="154" t="s">
        <v>580</v>
      </c>
      <c r="C52" s="1028" t="s">
        <v>702</v>
      </c>
      <c r="D52" s="967"/>
      <c r="E52" s="967"/>
      <c r="F52" s="967"/>
      <c r="G52" s="967"/>
      <c r="H52" s="967"/>
      <c r="I52" s="967"/>
      <c r="J52" s="967"/>
      <c r="K52" s="967"/>
      <c r="L52" s="967"/>
      <c r="M52" s="963"/>
      <c r="N52" s="67"/>
      <c r="O52" s="67"/>
      <c r="P52" s="67"/>
      <c r="Q52" s="67"/>
      <c r="R52" s="67"/>
      <c r="S52" s="67"/>
      <c r="T52" s="67"/>
      <c r="U52" s="67"/>
      <c r="V52" s="67"/>
      <c r="W52" s="67"/>
      <c r="X52" s="67"/>
      <c r="Y52" s="67"/>
      <c r="Z52" s="67"/>
    </row>
    <row r="53" spans="1:26" ht="15.75" customHeight="1" x14ac:dyDescent="0.25">
      <c r="A53" s="1021"/>
      <c r="B53" s="147" t="s">
        <v>581</v>
      </c>
      <c r="C53" s="1029" t="s">
        <v>113</v>
      </c>
      <c r="D53" s="1005"/>
      <c r="E53" s="1005"/>
      <c r="F53" s="1005"/>
      <c r="G53" s="1005"/>
      <c r="H53" s="1005"/>
      <c r="I53" s="1005"/>
      <c r="J53" s="1005"/>
      <c r="K53" s="1005"/>
      <c r="L53" s="1005"/>
      <c r="M53" s="1030"/>
      <c r="N53" s="67"/>
      <c r="O53" s="67"/>
      <c r="P53" s="67"/>
      <c r="Q53" s="67"/>
      <c r="R53" s="67"/>
      <c r="S53" s="67"/>
      <c r="T53" s="67"/>
      <c r="U53" s="67"/>
      <c r="V53" s="67"/>
      <c r="W53" s="67"/>
      <c r="X53" s="67"/>
      <c r="Y53" s="67"/>
      <c r="Z53" s="67"/>
    </row>
    <row r="54" spans="1:26" ht="15.75" customHeight="1" x14ac:dyDescent="0.25">
      <c r="A54" s="1022" t="s">
        <v>583</v>
      </c>
      <c r="B54" s="149" t="s">
        <v>584</v>
      </c>
      <c r="C54" s="1013" t="s">
        <v>585</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13" t="s">
        <v>587</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13" t="s">
        <v>9</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6">
    <mergeCell ref="A12:A47"/>
    <mergeCell ref="C6:M6"/>
    <mergeCell ref="C7:F7"/>
    <mergeCell ref="I7:M7"/>
    <mergeCell ref="F9:G9"/>
    <mergeCell ref="I9:J9"/>
    <mergeCell ref="G41:J42"/>
    <mergeCell ref="C44:M44"/>
    <mergeCell ref="C45:M45"/>
    <mergeCell ref="C46:M46"/>
    <mergeCell ref="C47:M47"/>
    <mergeCell ref="A2:A11"/>
    <mergeCell ref="C2:M2"/>
    <mergeCell ref="C3:M3"/>
    <mergeCell ref="D4:E4"/>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1:M11"/>
    <mergeCell ref="C12:M12"/>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100-000000000000}">
      <formula1>INDIRECT($C$7)</formula1>
    </dataValidation>
  </dataValidations>
  <hyperlinks>
    <hyperlink ref="C52" r:id="rId1" xr:uid="{00000000-0004-0000-0100-000000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853</v>
      </c>
      <c r="C1" s="351"/>
      <c r="D1" s="351"/>
      <c r="E1" s="351"/>
      <c r="F1" s="351"/>
      <c r="G1" s="351"/>
      <c r="H1" s="351"/>
      <c r="I1" s="351"/>
      <c r="J1" s="351"/>
      <c r="K1" s="351"/>
      <c r="L1" s="351"/>
      <c r="M1" s="352"/>
      <c r="N1" s="67"/>
      <c r="O1" s="67"/>
      <c r="P1" s="67"/>
      <c r="Q1" s="67"/>
      <c r="R1" s="67"/>
      <c r="S1" s="67"/>
      <c r="T1" s="67"/>
      <c r="U1" s="67"/>
      <c r="V1" s="67"/>
      <c r="W1" s="67"/>
      <c r="X1" s="67"/>
      <c r="Y1" s="67"/>
      <c r="Z1" s="67"/>
    </row>
    <row r="2" spans="1:26" ht="26.25" customHeight="1" x14ac:dyDescent="0.25">
      <c r="A2" s="1093" t="s">
        <v>493</v>
      </c>
      <c r="B2" s="68" t="s">
        <v>494</v>
      </c>
      <c r="C2" s="1209" t="s">
        <v>150</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13" t="s">
        <v>854</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154" t="s">
        <v>290</v>
      </c>
      <c r="D4" s="72">
        <v>7830</v>
      </c>
      <c r="E4" s="73"/>
      <c r="F4" s="1108" t="s">
        <v>39</v>
      </c>
      <c r="G4" s="963"/>
      <c r="H4" s="56">
        <v>3</v>
      </c>
      <c r="I4" s="356"/>
      <c r="J4" s="356"/>
      <c r="K4" s="356"/>
      <c r="L4" s="356"/>
      <c r="M4" s="357"/>
      <c r="N4" s="67"/>
      <c r="O4" s="67"/>
      <c r="P4" s="67"/>
      <c r="Q4" s="67"/>
      <c r="R4" s="67"/>
      <c r="S4" s="67"/>
      <c r="T4" s="67"/>
      <c r="U4" s="67"/>
      <c r="V4" s="67"/>
      <c r="W4" s="67"/>
      <c r="X4" s="67"/>
      <c r="Y4" s="67"/>
      <c r="Z4" s="67"/>
    </row>
    <row r="5" spans="1:26" ht="15.75" customHeight="1" x14ac:dyDescent="0.25">
      <c r="A5" s="1094"/>
      <c r="B5" s="260" t="s">
        <v>498</v>
      </c>
      <c r="C5" s="154"/>
      <c r="D5" s="356"/>
      <c r="E5" s="356"/>
      <c r="F5" s="356"/>
      <c r="G5" s="356"/>
      <c r="H5" s="356"/>
      <c r="I5" s="356"/>
      <c r="J5" s="356"/>
      <c r="K5" s="356"/>
      <c r="L5" s="356"/>
      <c r="M5" s="357"/>
      <c r="N5" s="67"/>
      <c r="O5" s="67"/>
      <c r="P5" s="67"/>
      <c r="Q5" s="67"/>
      <c r="R5" s="67"/>
      <c r="S5" s="67"/>
      <c r="T5" s="67"/>
      <c r="U5" s="67"/>
      <c r="V5" s="67"/>
      <c r="W5" s="67"/>
      <c r="X5" s="67"/>
      <c r="Y5" s="67"/>
      <c r="Z5" s="67"/>
    </row>
    <row r="6" spans="1:26" ht="15.75" customHeight="1" x14ac:dyDescent="0.25">
      <c r="A6" s="1094"/>
      <c r="B6" s="260" t="s">
        <v>500</v>
      </c>
      <c r="C6" s="154"/>
      <c r="D6" s="356"/>
      <c r="E6" s="356"/>
      <c r="F6" s="356"/>
      <c r="G6" s="356"/>
      <c r="H6" s="356"/>
      <c r="I6" s="356"/>
      <c r="J6" s="356"/>
      <c r="K6" s="356"/>
      <c r="L6" s="356"/>
      <c r="M6" s="357"/>
      <c r="N6" s="67"/>
      <c r="O6" s="67"/>
      <c r="P6" s="67"/>
      <c r="Q6" s="67"/>
      <c r="R6" s="67"/>
      <c r="S6" s="67"/>
      <c r="T6" s="67"/>
      <c r="U6" s="67"/>
      <c r="V6" s="67"/>
      <c r="W6" s="67"/>
      <c r="X6" s="67"/>
      <c r="Y6" s="67"/>
      <c r="Z6" s="67"/>
    </row>
    <row r="7" spans="1:26" ht="15.75" customHeight="1" x14ac:dyDescent="0.25">
      <c r="A7" s="1094"/>
      <c r="B7" s="91" t="s">
        <v>501</v>
      </c>
      <c r="C7" s="1096" t="s">
        <v>11</v>
      </c>
      <c r="D7" s="967"/>
      <c r="E7" s="358"/>
      <c r="F7" s="358"/>
      <c r="G7" s="359"/>
      <c r="H7" s="360" t="s">
        <v>51</v>
      </c>
      <c r="I7" s="1109" t="s">
        <v>793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362"/>
      <c r="D8" s="363"/>
      <c r="E8" s="363"/>
      <c r="F8" s="363"/>
      <c r="G8" s="363"/>
      <c r="H8" s="363"/>
      <c r="I8" s="363"/>
      <c r="J8" s="363"/>
      <c r="K8" s="363"/>
      <c r="L8" s="364"/>
      <c r="M8" s="365"/>
      <c r="N8" s="67"/>
      <c r="O8" s="67"/>
      <c r="P8" s="67"/>
      <c r="Q8" s="67"/>
      <c r="R8" s="67"/>
      <c r="S8" s="67"/>
      <c r="T8" s="67"/>
      <c r="U8" s="67"/>
      <c r="V8" s="67"/>
      <c r="W8" s="67"/>
      <c r="X8" s="67"/>
      <c r="Y8" s="67"/>
      <c r="Z8" s="67"/>
    </row>
    <row r="9" spans="1:26" ht="28.5" customHeight="1" x14ac:dyDescent="0.25">
      <c r="A9" s="1094"/>
      <c r="B9" s="1024"/>
      <c r="C9" s="1206" t="s">
        <v>13</v>
      </c>
      <c r="D9" s="997"/>
      <c r="E9" s="287"/>
      <c r="F9" s="1100"/>
      <c r="G9" s="997"/>
      <c r="H9" s="287"/>
      <c r="I9" s="1100"/>
      <c r="J9" s="997"/>
      <c r="K9" s="287"/>
      <c r="L9" s="67"/>
      <c r="M9" s="366"/>
      <c r="N9" s="67"/>
      <c r="O9" s="67"/>
      <c r="P9" s="67"/>
      <c r="Q9" s="67"/>
      <c r="R9" s="67"/>
      <c r="S9" s="67"/>
      <c r="T9" s="67"/>
      <c r="U9" s="67"/>
      <c r="V9" s="67"/>
      <c r="W9" s="67"/>
      <c r="X9" s="67"/>
      <c r="Y9" s="67"/>
      <c r="Z9" s="67"/>
    </row>
    <row r="10" spans="1:26" ht="15.75" customHeight="1" x14ac:dyDescent="0.25">
      <c r="A10" s="1094"/>
      <c r="B10" s="1025"/>
      <c r="C10" s="1097" t="s">
        <v>504</v>
      </c>
      <c r="D10" s="997"/>
      <c r="E10" s="367"/>
      <c r="F10" s="1100" t="s">
        <v>504</v>
      </c>
      <c r="G10" s="997"/>
      <c r="H10" s="367"/>
      <c r="I10" s="1100" t="s">
        <v>504</v>
      </c>
      <c r="J10" s="997"/>
      <c r="K10" s="367"/>
      <c r="L10" s="368"/>
      <c r="M10" s="369"/>
      <c r="N10" s="67"/>
      <c r="O10" s="67"/>
      <c r="P10" s="67"/>
      <c r="Q10" s="67"/>
      <c r="R10" s="67"/>
      <c r="S10" s="67"/>
      <c r="T10" s="67"/>
      <c r="U10" s="67"/>
      <c r="V10" s="67"/>
      <c r="W10" s="67"/>
      <c r="X10" s="67"/>
      <c r="Y10" s="67"/>
      <c r="Z10" s="67"/>
    </row>
    <row r="11" spans="1:26" ht="45" customHeight="1" x14ac:dyDescent="0.25">
      <c r="A11" s="1094"/>
      <c r="B11" s="91" t="s">
        <v>505</v>
      </c>
      <c r="C11" s="1013" t="s">
        <v>855</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9" customHeight="1" x14ac:dyDescent="0.25">
      <c r="A12" s="1094"/>
      <c r="B12" s="91" t="s">
        <v>507</v>
      </c>
      <c r="C12" s="1013" t="s">
        <v>856</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39.75" customHeight="1" x14ac:dyDescent="0.25">
      <c r="A13" s="1094"/>
      <c r="B13" s="91" t="s">
        <v>509</v>
      </c>
      <c r="C13" s="1013" t="s">
        <v>857</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13" t="s">
        <v>152</v>
      </c>
      <c r="D14" s="967"/>
      <c r="E14" s="456" t="s">
        <v>512</v>
      </c>
      <c r="F14" s="1103" t="s">
        <v>858</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13"/>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8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15.75" customHeight="1" x14ac:dyDescent="0.25">
      <c r="A17" s="1094"/>
      <c r="B17" s="91" t="s">
        <v>515</v>
      </c>
      <c r="C17" s="1013" t="s">
        <v>859</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372"/>
      <c r="D18" s="373"/>
      <c r="E18" s="373"/>
      <c r="F18" s="373"/>
      <c r="G18" s="373"/>
      <c r="H18" s="373"/>
      <c r="I18" s="373"/>
      <c r="J18" s="373"/>
      <c r="K18" s="373"/>
      <c r="L18" s="373"/>
      <c r="M18" s="374"/>
      <c r="N18" s="67"/>
      <c r="O18" s="67"/>
      <c r="P18" s="67"/>
      <c r="Q18" s="67"/>
      <c r="R18" s="67"/>
      <c r="S18" s="67"/>
      <c r="T18" s="67"/>
      <c r="U18" s="67"/>
      <c r="V18" s="67"/>
      <c r="W18" s="67"/>
      <c r="X18" s="67"/>
      <c r="Y18" s="67"/>
      <c r="Z18" s="67"/>
    </row>
    <row r="19" spans="1:26" ht="9" customHeight="1" x14ac:dyDescent="0.25">
      <c r="A19" s="1094"/>
      <c r="B19" s="1024"/>
      <c r="C19" s="375"/>
      <c r="D19" s="376"/>
      <c r="E19" s="377"/>
      <c r="F19" s="376"/>
      <c r="G19" s="377"/>
      <c r="H19" s="376"/>
      <c r="I19" s="377"/>
      <c r="J19" s="376"/>
      <c r="K19" s="377"/>
      <c r="L19" s="377"/>
      <c r="M19" s="288"/>
      <c r="N19" s="67"/>
      <c r="O19" s="67"/>
      <c r="P19" s="67"/>
      <c r="Q19" s="67"/>
      <c r="R19" s="67"/>
      <c r="S19" s="67"/>
      <c r="T19" s="67"/>
      <c r="U19" s="67"/>
      <c r="V19" s="67"/>
      <c r="W19" s="67"/>
      <c r="X19" s="67"/>
      <c r="Y19" s="67"/>
      <c r="Z19" s="67"/>
    </row>
    <row r="20" spans="1:26" ht="15.75" customHeight="1" x14ac:dyDescent="0.25">
      <c r="A20" s="1094"/>
      <c r="B20" s="1024"/>
      <c r="C20" s="378" t="s">
        <v>518</v>
      </c>
      <c r="D20" s="379"/>
      <c r="E20" s="380" t="s">
        <v>519</v>
      </c>
      <c r="F20" s="379"/>
      <c r="G20" s="380" t="s">
        <v>520</v>
      </c>
      <c r="H20" s="379"/>
      <c r="I20" s="380" t="s">
        <v>521</v>
      </c>
      <c r="J20" s="381" t="s">
        <v>526</v>
      </c>
      <c r="K20" s="380"/>
      <c r="L20" s="380"/>
      <c r="M20" s="288"/>
      <c r="N20" s="67"/>
      <c r="O20" s="67"/>
      <c r="P20" s="67"/>
      <c r="Q20" s="67"/>
      <c r="R20" s="67"/>
      <c r="S20" s="67"/>
      <c r="T20" s="67"/>
      <c r="U20" s="67"/>
      <c r="V20" s="67"/>
      <c r="W20" s="67"/>
      <c r="X20" s="67"/>
      <c r="Y20" s="67"/>
      <c r="Z20" s="67"/>
    </row>
    <row r="21" spans="1:26" ht="15.75" customHeight="1" x14ac:dyDescent="0.25">
      <c r="A21" s="1094"/>
      <c r="B21" s="1024"/>
      <c r="C21" s="378" t="s">
        <v>522</v>
      </c>
      <c r="D21" s="381"/>
      <c r="E21" s="380" t="s">
        <v>523</v>
      </c>
      <c r="F21" s="382"/>
      <c r="G21" s="380" t="s">
        <v>524</v>
      </c>
      <c r="H21" s="382"/>
      <c r="I21" s="380"/>
      <c r="J21" s="377"/>
      <c r="K21" s="380"/>
      <c r="L21" s="380"/>
      <c r="M21" s="288"/>
      <c r="N21" s="67"/>
      <c r="O21" s="67"/>
      <c r="P21" s="67"/>
      <c r="Q21" s="67"/>
      <c r="R21" s="67"/>
      <c r="S21" s="67"/>
      <c r="T21" s="67"/>
      <c r="U21" s="67"/>
      <c r="V21" s="67"/>
      <c r="W21" s="67"/>
      <c r="X21" s="67"/>
      <c r="Y21" s="67"/>
      <c r="Z21" s="67"/>
    </row>
    <row r="22" spans="1:26" ht="15.75" customHeight="1" x14ac:dyDescent="0.25">
      <c r="A22" s="1094"/>
      <c r="B22" s="1024"/>
      <c r="C22" s="378" t="s">
        <v>525</v>
      </c>
      <c r="D22" s="381"/>
      <c r="E22" s="380" t="s">
        <v>527</v>
      </c>
      <c r="F22" s="381"/>
      <c r="G22" s="380"/>
      <c r="H22" s="377"/>
      <c r="I22" s="380"/>
      <c r="J22" s="377"/>
      <c r="K22" s="380"/>
      <c r="L22" s="380"/>
      <c r="M22" s="288"/>
      <c r="N22" s="67"/>
      <c r="O22" s="67"/>
      <c r="P22" s="67"/>
      <c r="Q22" s="67"/>
      <c r="R22" s="67"/>
      <c r="S22" s="67"/>
      <c r="T22" s="67"/>
      <c r="U22" s="67"/>
      <c r="V22" s="67"/>
      <c r="W22" s="67"/>
      <c r="X22" s="67"/>
      <c r="Y22" s="67"/>
      <c r="Z22" s="67"/>
    </row>
    <row r="23" spans="1:26" ht="15.75" customHeight="1" x14ac:dyDescent="0.25">
      <c r="A23" s="1094"/>
      <c r="B23" s="1024"/>
      <c r="C23" s="378" t="s">
        <v>528</v>
      </c>
      <c r="D23" s="382"/>
      <c r="E23" s="380" t="s">
        <v>529</v>
      </c>
      <c r="F23" s="367"/>
      <c r="G23" s="367"/>
      <c r="H23" s="367"/>
      <c r="I23" s="367"/>
      <c r="J23" s="367"/>
      <c r="K23" s="367"/>
      <c r="L23" s="367"/>
      <c r="M23" s="383"/>
      <c r="N23" s="67"/>
      <c r="O23" s="67"/>
      <c r="P23" s="67"/>
      <c r="Q23" s="67"/>
      <c r="R23" s="67"/>
      <c r="S23" s="67"/>
      <c r="T23" s="67"/>
      <c r="U23" s="67"/>
      <c r="V23" s="67"/>
      <c r="W23" s="67"/>
      <c r="X23" s="67"/>
      <c r="Y23" s="67"/>
      <c r="Z23" s="67"/>
    </row>
    <row r="24" spans="1:26" ht="9.75" customHeight="1" x14ac:dyDescent="0.25">
      <c r="A24" s="1094"/>
      <c r="B24" s="1025"/>
      <c r="C24" s="384"/>
      <c r="D24" s="385"/>
      <c r="E24" s="385"/>
      <c r="F24" s="385"/>
      <c r="G24" s="385"/>
      <c r="H24" s="385"/>
      <c r="I24" s="385"/>
      <c r="J24" s="385"/>
      <c r="K24" s="385"/>
      <c r="L24" s="385"/>
      <c r="M24" s="386"/>
      <c r="N24" s="67"/>
      <c r="O24" s="67"/>
      <c r="P24" s="67"/>
      <c r="Q24" s="67"/>
      <c r="R24" s="67"/>
      <c r="S24" s="67"/>
      <c r="T24" s="67"/>
      <c r="U24" s="67"/>
      <c r="V24" s="67"/>
      <c r="W24" s="67"/>
      <c r="X24" s="67"/>
      <c r="Y24" s="67"/>
      <c r="Z24" s="67"/>
    </row>
    <row r="25" spans="1:26" ht="15.75" customHeight="1" x14ac:dyDescent="0.25">
      <c r="A25" s="1094"/>
      <c r="B25" s="1023" t="s">
        <v>530</v>
      </c>
      <c r="C25" s="387"/>
      <c r="D25" s="373"/>
      <c r="E25" s="373"/>
      <c r="F25" s="373"/>
      <c r="G25" s="373"/>
      <c r="H25" s="373"/>
      <c r="I25" s="373"/>
      <c r="J25" s="373"/>
      <c r="K25" s="373"/>
      <c r="L25" s="364"/>
      <c r="M25" s="365"/>
      <c r="N25" s="67"/>
      <c r="O25" s="67"/>
      <c r="P25" s="67"/>
      <c r="Q25" s="67"/>
      <c r="R25" s="67"/>
      <c r="S25" s="67"/>
      <c r="T25" s="67"/>
      <c r="U25" s="67"/>
      <c r="V25" s="67"/>
      <c r="W25" s="67"/>
      <c r="X25" s="67"/>
      <c r="Y25" s="67"/>
      <c r="Z25" s="67"/>
    </row>
    <row r="26" spans="1:26" ht="15.75" customHeight="1" x14ac:dyDescent="0.25">
      <c r="A26" s="1094"/>
      <c r="B26" s="1024"/>
      <c r="C26" s="378" t="s">
        <v>531</v>
      </c>
      <c r="D26" s="382"/>
      <c r="E26" s="286"/>
      <c r="F26" s="380" t="s">
        <v>532</v>
      </c>
      <c r="G26" s="381"/>
      <c r="H26" s="286"/>
      <c r="I26" s="380" t="s">
        <v>533</v>
      </c>
      <c r="J26" s="381" t="s">
        <v>526</v>
      </c>
      <c r="K26" s="286"/>
      <c r="L26" s="67"/>
      <c r="M26" s="366"/>
      <c r="N26" s="67"/>
      <c r="O26" s="67"/>
      <c r="P26" s="67"/>
      <c r="Q26" s="67"/>
      <c r="R26" s="67"/>
      <c r="S26" s="67"/>
      <c r="T26" s="67"/>
      <c r="U26" s="67"/>
      <c r="V26" s="67"/>
      <c r="W26" s="67"/>
      <c r="X26" s="67"/>
      <c r="Y26" s="67"/>
      <c r="Z26" s="67"/>
    </row>
    <row r="27" spans="1:26" ht="15.75" customHeight="1" x14ac:dyDescent="0.25">
      <c r="A27" s="1094"/>
      <c r="B27" s="1024"/>
      <c r="C27" s="378" t="s">
        <v>534</v>
      </c>
      <c r="D27" s="388"/>
      <c r="E27" s="67"/>
      <c r="F27" s="380" t="s">
        <v>535</v>
      </c>
      <c r="G27" s="382"/>
      <c r="H27" s="67"/>
      <c r="I27" s="389"/>
      <c r="J27" s="67"/>
      <c r="K27" s="287"/>
      <c r="L27" s="67"/>
      <c r="M27" s="366"/>
      <c r="N27" s="67"/>
      <c r="O27" s="67"/>
      <c r="P27" s="67"/>
      <c r="Q27" s="67"/>
      <c r="R27" s="67"/>
      <c r="S27" s="67"/>
      <c r="T27" s="67"/>
      <c r="U27" s="67"/>
      <c r="V27" s="67"/>
      <c r="W27" s="67"/>
      <c r="X27" s="67"/>
      <c r="Y27" s="67"/>
      <c r="Z27" s="67"/>
    </row>
    <row r="28" spans="1:26" ht="15.75" customHeight="1" x14ac:dyDescent="0.25">
      <c r="A28" s="1094"/>
      <c r="B28" s="1025"/>
      <c r="C28" s="390"/>
      <c r="D28" s="376"/>
      <c r="E28" s="376"/>
      <c r="F28" s="376"/>
      <c r="G28" s="376"/>
      <c r="H28" s="376"/>
      <c r="I28" s="376"/>
      <c r="J28" s="376"/>
      <c r="K28" s="376"/>
      <c r="L28" s="368"/>
      <c r="M28" s="369"/>
      <c r="N28" s="67"/>
      <c r="O28" s="67"/>
      <c r="P28" s="67"/>
      <c r="Q28" s="67"/>
      <c r="R28" s="67"/>
      <c r="S28" s="67"/>
      <c r="T28" s="67"/>
      <c r="U28" s="67"/>
      <c r="V28" s="67"/>
      <c r="W28" s="67"/>
      <c r="X28" s="67"/>
      <c r="Y28" s="67"/>
      <c r="Z28" s="67"/>
    </row>
    <row r="29" spans="1:26" ht="15.75" customHeight="1" x14ac:dyDescent="0.25">
      <c r="A29" s="1094"/>
      <c r="B29" s="393" t="s">
        <v>536</v>
      </c>
      <c r="C29" s="392"/>
      <c r="D29" s="292"/>
      <c r="E29" s="292"/>
      <c r="F29" s="292"/>
      <c r="G29" s="292"/>
      <c r="H29" s="292"/>
      <c r="I29" s="292"/>
      <c r="J29" s="292"/>
      <c r="K29" s="292"/>
      <c r="L29" s="292"/>
      <c r="M29" s="293"/>
      <c r="N29" s="67"/>
      <c r="O29" s="67"/>
      <c r="P29" s="67"/>
      <c r="Q29" s="67"/>
      <c r="R29" s="67"/>
      <c r="S29" s="67"/>
      <c r="T29" s="67"/>
      <c r="U29" s="67"/>
      <c r="V29" s="67"/>
      <c r="W29" s="67"/>
      <c r="X29" s="67"/>
      <c r="Y29" s="67"/>
      <c r="Z29" s="67"/>
    </row>
    <row r="30" spans="1:26" ht="15.75" customHeight="1" x14ac:dyDescent="0.25">
      <c r="A30" s="1094"/>
      <c r="B30" s="393"/>
      <c r="C30" s="394" t="s">
        <v>537</v>
      </c>
      <c r="D30" s="457">
        <v>77.13</v>
      </c>
      <c r="E30" s="286"/>
      <c r="F30" s="396" t="s">
        <v>538</v>
      </c>
      <c r="G30" s="382">
        <v>2018</v>
      </c>
      <c r="H30" s="286"/>
      <c r="I30" s="396" t="s">
        <v>539</v>
      </c>
      <c r="J30" s="282" t="s">
        <v>860</v>
      </c>
      <c r="K30" s="290"/>
      <c r="L30" s="283"/>
      <c r="M30" s="296"/>
      <c r="N30" s="67"/>
      <c r="O30" s="67"/>
      <c r="P30" s="67"/>
      <c r="Q30" s="67"/>
      <c r="R30" s="67"/>
      <c r="S30" s="67"/>
      <c r="T30" s="67"/>
      <c r="U30" s="67"/>
      <c r="V30" s="67"/>
      <c r="W30" s="67"/>
      <c r="X30" s="67"/>
      <c r="Y30" s="67"/>
      <c r="Z30" s="67"/>
    </row>
    <row r="31" spans="1:26" ht="15.75" customHeight="1" x14ac:dyDescent="0.25">
      <c r="A31" s="1094"/>
      <c r="B31" s="260"/>
      <c r="C31" s="384"/>
      <c r="D31" s="385"/>
      <c r="E31" s="385"/>
      <c r="F31" s="385"/>
      <c r="G31" s="385"/>
      <c r="H31" s="385"/>
      <c r="I31" s="385"/>
      <c r="J31" s="385"/>
      <c r="K31" s="385"/>
      <c r="L31" s="385"/>
      <c r="M31" s="386"/>
      <c r="N31" s="67"/>
      <c r="O31" s="67"/>
      <c r="P31" s="67"/>
      <c r="Q31" s="67"/>
      <c r="R31" s="67"/>
      <c r="S31" s="67"/>
      <c r="T31" s="67"/>
      <c r="U31" s="67"/>
      <c r="V31" s="67"/>
      <c r="W31" s="67"/>
      <c r="X31" s="67"/>
      <c r="Y31" s="67"/>
      <c r="Z31" s="67"/>
    </row>
    <row r="32" spans="1:26" ht="15.75" customHeight="1" x14ac:dyDescent="0.25">
      <c r="A32" s="1094"/>
      <c r="B32" s="1023" t="s">
        <v>540</v>
      </c>
      <c r="C32" s="397"/>
      <c r="D32" s="398"/>
      <c r="E32" s="398"/>
      <c r="F32" s="398"/>
      <c r="G32" s="398"/>
      <c r="H32" s="398"/>
      <c r="I32" s="398"/>
      <c r="J32" s="398"/>
      <c r="K32" s="398"/>
      <c r="L32" s="364"/>
      <c r="M32" s="365"/>
      <c r="N32" s="67"/>
      <c r="O32" s="67"/>
      <c r="P32" s="67"/>
      <c r="Q32" s="67"/>
      <c r="R32" s="67"/>
      <c r="S32" s="67"/>
      <c r="T32" s="67"/>
      <c r="U32" s="67"/>
      <c r="V32" s="67"/>
      <c r="W32" s="67"/>
      <c r="X32" s="67"/>
      <c r="Y32" s="67"/>
      <c r="Z32" s="67"/>
    </row>
    <row r="33" spans="1:26" ht="15.75" customHeight="1" x14ac:dyDescent="0.25">
      <c r="A33" s="1094"/>
      <c r="B33" s="1024"/>
      <c r="C33" s="399" t="s">
        <v>541</v>
      </c>
      <c r="D33" s="400">
        <v>2019</v>
      </c>
      <c r="E33" s="401"/>
      <c r="F33" s="286" t="s">
        <v>542</v>
      </c>
      <c r="G33" s="458" t="s">
        <v>601</v>
      </c>
      <c r="H33" s="401"/>
      <c r="I33" s="396"/>
      <c r="J33" s="401"/>
      <c r="K33" s="401"/>
      <c r="L33" s="67"/>
      <c r="M33" s="366"/>
      <c r="N33" s="67"/>
      <c r="O33" s="67"/>
      <c r="P33" s="67"/>
      <c r="Q33" s="67"/>
      <c r="R33" s="67"/>
      <c r="S33" s="67"/>
      <c r="T33" s="67"/>
      <c r="U33" s="67"/>
      <c r="V33" s="67"/>
      <c r="W33" s="67"/>
      <c r="X33" s="67"/>
      <c r="Y33" s="67"/>
      <c r="Z33" s="67"/>
    </row>
    <row r="34" spans="1:26" ht="15.75" customHeight="1" x14ac:dyDescent="0.25">
      <c r="A34" s="1094"/>
      <c r="B34" s="1025"/>
      <c r="C34" s="384"/>
      <c r="D34" s="459"/>
      <c r="E34" s="460"/>
      <c r="F34" s="385"/>
      <c r="G34" s="460"/>
      <c r="H34" s="460"/>
      <c r="I34" s="461"/>
      <c r="J34" s="460"/>
      <c r="K34" s="460"/>
      <c r="L34" s="368"/>
      <c r="M34" s="369"/>
      <c r="N34" s="67"/>
      <c r="O34" s="67"/>
      <c r="P34" s="67"/>
      <c r="Q34" s="67"/>
      <c r="R34" s="67"/>
      <c r="S34" s="67"/>
      <c r="T34" s="67"/>
      <c r="U34" s="67"/>
      <c r="V34" s="67"/>
      <c r="W34" s="67"/>
      <c r="X34" s="67"/>
      <c r="Y34" s="67"/>
      <c r="Z34" s="67"/>
    </row>
    <row r="35" spans="1:26" ht="15.75" customHeight="1" x14ac:dyDescent="0.25">
      <c r="A35" s="1094"/>
      <c r="B35" s="1023" t="s">
        <v>544</v>
      </c>
      <c r="C35" s="404"/>
      <c r="D35" s="405"/>
      <c r="E35" s="405"/>
      <c r="F35" s="405"/>
      <c r="G35" s="405"/>
      <c r="H35" s="405"/>
      <c r="I35" s="405"/>
      <c r="J35" s="405"/>
      <c r="K35" s="405"/>
      <c r="L35" s="405"/>
      <c r="M35" s="406"/>
      <c r="N35" s="67"/>
      <c r="O35" s="67"/>
      <c r="P35" s="67"/>
      <c r="Q35" s="67"/>
      <c r="R35" s="67"/>
      <c r="S35" s="67"/>
      <c r="T35" s="67"/>
      <c r="U35" s="67"/>
      <c r="V35" s="67"/>
      <c r="W35" s="67"/>
      <c r="X35" s="67"/>
      <c r="Y35" s="67"/>
      <c r="Z35" s="67"/>
    </row>
    <row r="36" spans="1:26" ht="15.75" customHeight="1" x14ac:dyDescent="0.25">
      <c r="A36" s="1094"/>
      <c r="B36" s="1024"/>
      <c r="C36" s="378"/>
      <c r="D36" s="286" t="s">
        <v>861</v>
      </c>
      <c r="E36" s="286"/>
      <c r="F36" s="286" t="s">
        <v>862</v>
      </c>
      <c r="G36" s="286"/>
      <c r="H36" s="287" t="s">
        <v>863</v>
      </c>
      <c r="I36" s="287"/>
      <c r="J36" s="287" t="s">
        <v>864</v>
      </c>
      <c r="K36" s="286"/>
      <c r="L36" s="286" t="s">
        <v>865</v>
      </c>
      <c r="M36" s="407"/>
      <c r="N36" s="67"/>
      <c r="O36" s="67"/>
      <c r="P36" s="67"/>
      <c r="Q36" s="67"/>
      <c r="R36" s="67"/>
      <c r="S36" s="67"/>
      <c r="T36" s="67"/>
      <c r="U36" s="67"/>
      <c r="V36" s="67"/>
      <c r="W36" s="67"/>
      <c r="X36" s="67"/>
      <c r="Y36" s="67"/>
      <c r="Z36" s="67"/>
    </row>
    <row r="37" spans="1:26" ht="15.75" customHeight="1" x14ac:dyDescent="0.25">
      <c r="A37" s="1094"/>
      <c r="B37" s="1024"/>
      <c r="C37" s="378"/>
      <c r="D37" s="49">
        <v>0.81399999999999995</v>
      </c>
      <c r="E37" s="283"/>
      <c r="F37" s="49">
        <v>0.81899999999999995</v>
      </c>
      <c r="G37" s="283"/>
      <c r="H37" s="49">
        <v>0.82399999999999995</v>
      </c>
      <c r="I37" s="283"/>
      <c r="J37" s="49">
        <v>0.82899999999999996</v>
      </c>
      <c r="K37" s="283"/>
      <c r="L37" s="49">
        <v>0.83399999999999996</v>
      </c>
      <c r="M37" s="285"/>
      <c r="N37" s="67"/>
      <c r="O37" s="67"/>
      <c r="P37" s="67"/>
      <c r="Q37" s="67"/>
      <c r="R37" s="67"/>
      <c r="S37" s="67"/>
      <c r="T37" s="67"/>
      <c r="U37" s="67"/>
      <c r="V37" s="67"/>
      <c r="W37" s="67"/>
      <c r="X37" s="67"/>
      <c r="Y37" s="67"/>
      <c r="Z37" s="67"/>
    </row>
    <row r="38" spans="1:26" ht="15.75" customHeight="1" x14ac:dyDescent="0.25">
      <c r="A38" s="1094"/>
      <c r="B38" s="1024"/>
      <c r="C38" s="378"/>
      <c r="D38" s="286" t="s">
        <v>866</v>
      </c>
      <c r="E38" s="286"/>
      <c r="F38" s="286" t="s">
        <v>867</v>
      </c>
      <c r="G38" s="286"/>
      <c r="H38" s="287" t="s">
        <v>868</v>
      </c>
      <c r="I38" s="287"/>
      <c r="J38" s="287" t="s">
        <v>869</v>
      </c>
      <c r="K38" s="286"/>
      <c r="L38" s="286" t="s">
        <v>870</v>
      </c>
      <c r="M38" s="288"/>
      <c r="N38" s="67"/>
      <c r="O38" s="67"/>
      <c r="P38" s="67"/>
      <c r="Q38" s="67"/>
      <c r="R38" s="67"/>
      <c r="S38" s="67"/>
      <c r="T38" s="67"/>
      <c r="U38" s="67"/>
      <c r="V38" s="67"/>
      <c r="W38" s="67"/>
      <c r="X38" s="67"/>
      <c r="Y38" s="67"/>
      <c r="Z38" s="67"/>
    </row>
    <row r="39" spans="1:26" ht="15.75" customHeight="1" x14ac:dyDescent="0.25">
      <c r="A39" s="1094"/>
      <c r="B39" s="1024"/>
      <c r="C39" s="378"/>
      <c r="D39" s="49">
        <v>0.83799999999999997</v>
      </c>
      <c r="E39" s="283"/>
      <c r="F39" s="49">
        <v>0.84299999999999997</v>
      </c>
      <c r="G39" s="283"/>
      <c r="H39" s="49">
        <v>0.84799999999999998</v>
      </c>
      <c r="I39" s="283"/>
      <c r="J39" s="49">
        <v>0.85299999999999998</v>
      </c>
      <c r="K39" s="283"/>
      <c r="L39" s="49">
        <v>0.85799999999999998</v>
      </c>
      <c r="M39" s="285"/>
      <c r="N39" s="67"/>
      <c r="O39" s="67"/>
      <c r="P39" s="67"/>
      <c r="Q39" s="67"/>
      <c r="R39" s="67"/>
      <c r="S39" s="67"/>
      <c r="T39" s="67"/>
      <c r="U39" s="67"/>
      <c r="V39" s="67"/>
      <c r="W39" s="67"/>
      <c r="X39" s="67"/>
      <c r="Y39" s="67"/>
      <c r="Z39" s="67"/>
    </row>
    <row r="40" spans="1:26" ht="15.75" customHeight="1" x14ac:dyDescent="0.25">
      <c r="A40" s="1094"/>
      <c r="B40" s="1024"/>
      <c r="C40" s="378"/>
      <c r="D40" s="286" t="s">
        <v>871</v>
      </c>
      <c r="E40" s="286"/>
      <c r="F40" s="286" t="s">
        <v>872</v>
      </c>
      <c r="G40" s="286"/>
      <c r="H40" s="287" t="s">
        <v>873</v>
      </c>
      <c r="I40" s="287"/>
      <c r="J40" s="287" t="s">
        <v>558</v>
      </c>
      <c r="K40" s="286"/>
      <c r="L40" s="286" t="s">
        <v>559</v>
      </c>
      <c r="M40" s="288"/>
      <c r="N40" s="67"/>
      <c r="O40" s="67"/>
      <c r="P40" s="67"/>
      <c r="Q40" s="67"/>
      <c r="R40" s="67"/>
      <c r="S40" s="67"/>
      <c r="T40" s="67"/>
      <c r="U40" s="67"/>
      <c r="V40" s="67"/>
      <c r="W40" s="67"/>
      <c r="X40" s="67"/>
      <c r="Y40" s="67"/>
      <c r="Z40" s="67"/>
    </row>
    <row r="41" spans="1:26" ht="15.75" customHeight="1" x14ac:dyDescent="0.25">
      <c r="A41" s="1094"/>
      <c r="B41" s="1024"/>
      <c r="C41" s="378"/>
      <c r="D41" s="49">
        <v>0.86199999999999999</v>
      </c>
      <c r="E41" s="283"/>
      <c r="F41" s="49">
        <v>0.86699999999999999</v>
      </c>
      <c r="G41" s="283"/>
      <c r="H41" s="49">
        <v>0.872</v>
      </c>
      <c r="I41" s="283"/>
      <c r="J41" s="294"/>
      <c r="K41" s="283"/>
      <c r="L41" s="294"/>
      <c r="M41" s="285"/>
      <c r="N41" s="67"/>
      <c r="O41" s="67"/>
      <c r="P41" s="67"/>
      <c r="Q41" s="67"/>
      <c r="R41" s="67"/>
      <c r="S41" s="67"/>
      <c r="T41" s="67"/>
      <c r="U41" s="67"/>
      <c r="V41" s="67"/>
      <c r="W41" s="67"/>
      <c r="X41" s="67"/>
      <c r="Y41" s="67"/>
      <c r="Z41" s="67"/>
    </row>
    <row r="42" spans="1:26" ht="15.75" customHeight="1" x14ac:dyDescent="0.25">
      <c r="A42" s="1094"/>
      <c r="B42" s="1024"/>
      <c r="C42" s="378"/>
      <c r="D42" s="289" t="s">
        <v>559</v>
      </c>
      <c r="E42" s="290"/>
      <c r="F42" s="289" t="s">
        <v>560</v>
      </c>
      <c r="G42" s="290"/>
      <c r="H42" s="291"/>
      <c r="I42" s="292"/>
      <c r="J42" s="291"/>
      <c r="K42" s="292"/>
      <c r="L42" s="291"/>
      <c r="M42" s="293"/>
      <c r="N42" s="67"/>
      <c r="O42" s="67"/>
      <c r="P42" s="67"/>
      <c r="Q42" s="67"/>
      <c r="R42" s="67"/>
      <c r="S42" s="67"/>
      <c r="T42" s="67"/>
      <c r="U42" s="67"/>
      <c r="V42" s="67"/>
      <c r="W42" s="67"/>
      <c r="X42" s="67"/>
      <c r="Y42" s="67"/>
      <c r="Z42" s="67"/>
    </row>
    <row r="43" spans="1:26" ht="15.75" customHeight="1" x14ac:dyDescent="0.25">
      <c r="A43" s="1094"/>
      <c r="B43" s="1024"/>
      <c r="C43" s="378"/>
      <c r="D43" s="294"/>
      <c r="E43" s="283"/>
      <c r="F43" s="1207">
        <f>+H41</f>
        <v>0.872</v>
      </c>
      <c r="G43" s="963"/>
      <c r="H43" s="1208"/>
      <c r="I43" s="1099"/>
      <c r="J43" s="295"/>
      <c r="K43" s="286"/>
      <c r="L43" s="295"/>
      <c r="M43" s="296"/>
      <c r="N43" s="67"/>
      <c r="O43" s="67"/>
      <c r="P43" s="67"/>
      <c r="Q43" s="67"/>
      <c r="R43" s="67"/>
      <c r="S43" s="67"/>
      <c r="T43" s="67"/>
      <c r="U43" s="67"/>
      <c r="V43" s="67"/>
      <c r="W43" s="67"/>
      <c r="X43" s="67"/>
      <c r="Y43" s="67"/>
      <c r="Z43" s="67"/>
    </row>
    <row r="44" spans="1:26" ht="15.75" customHeight="1" x14ac:dyDescent="0.25">
      <c r="A44" s="1094"/>
      <c r="B44" s="1024"/>
      <c r="C44" s="409"/>
      <c r="D44" s="289"/>
      <c r="E44" s="290"/>
      <c r="F44" s="289"/>
      <c r="G44" s="290"/>
      <c r="H44" s="410"/>
      <c r="I44" s="385"/>
      <c r="J44" s="410"/>
      <c r="K44" s="385"/>
      <c r="L44" s="410"/>
      <c r="M44" s="386"/>
      <c r="N44" s="67"/>
      <c r="O44" s="67"/>
      <c r="P44" s="67"/>
      <c r="Q44" s="67"/>
      <c r="R44" s="67"/>
      <c r="S44" s="67"/>
      <c r="T44" s="67"/>
      <c r="U44" s="67"/>
      <c r="V44" s="67"/>
      <c r="W44" s="67"/>
      <c r="X44" s="67"/>
      <c r="Y44" s="67"/>
      <c r="Z44" s="67"/>
    </row>
    <row r="45" spans="1:26" ht="18" customHeight="1" x14ac:dyDescent="0.25">
      <c r="A45" s="1094"/>
      <c r="B45" s="1023" t="s">
        <v>561</v>
      </c>
      <c r="C45" s="387"/>
      <c r="D45" s="373"/>
      <c r="E45" s="373"/>
      <c r="F45" s="373"/>
      <c r="G45" s="373"/>
      <c r="H45" s="373"/>
      <c r="I45" s="373"/>
      <c r="J45" s="373"/>
      <c r="K45" s="373"/>
      <c r="L45" s="67"/>
      <c r="M45" s="366"/>
      <c r="N45" s="67"/>
      <c r="O45" s="67"/>
      <c r="P45" s="67"/>
      <c r="Q45" s="67"/>
      <c r="R45" s="67"/>
      <c r="S45" s="67"/>
      <c r="T45" s="67"/>
      <c r="U45" s="67"/>
      <c r="V45" s="67"/>
      <c r="W45" s="67"/>
      <c r="X45" s="67"/>
      <c r="Y45" s="67"/>
      <c r="Z45" s="67"/>
    </row>
    <row r="46" spans="1:26" ht="15.75" customHeight="1" x14ac:dyDescent="0.25">
      <c r="A46" s="1094"/>
      <c r="B46" s="1024"/>
      <c r="C46" s="412"/>
      <c r="D46" s="413" t="s">
        <v>125</v>
      </c>
      <c r="E46" s="414" t="s">
        <v>84</v>
      </c>
      <c r="F46" s="1089" t="s">
        <v>562</v>
      </c>
      <c r="G46" s="1086"/>
      <c r="H46" s="976"/>
      <c r="I46" s="976"/>
      <c r="J46" s="965"/>
      <c r="K46" s="415" t="s">
        <v>563</v>
      </c>
      <c r="L46" s="1091"/>
      <c r="M46" s="1011"/>
      <c r="N46" s="67"/>
      <c r="O46" s="67"/>
      <c r="P46" s="67"/>
      <c r="Q46" s="67"/>
      <c r="R46" s="67"/>
      <c r="S46" s="67"/>
      <c r="T46" s="67"/>
      <c r="U46" s="67"/>
      <c r="V46" s="67"/>
      <c r="W46" s="67"/>
      <c r="X46" s="67"/>
      <c r="Y46" s="67"/>
      <c r="Z46" s="67"/>
    </row>
    <row r="47" spans="1:26" ht="15.75" customHeight="1" x14ac:dyDescent="0.25">
      <c r="A47" s="1094"/>
      <c r="B47" s="1024"/>
      <c r="C47" s="412"/>
      <c r="D47" s="416"/>
      <c r="E47" s="381" t="s">
        <v>526</v>
      </c>
      <c r="F47" s="1090"/>
      <c r="G47" s="990"/>
      <c r="H47" s="997"/>
      <c r="I47" s="997"/>
      <c r="J47" s="991"/>
      <c r="K47" s="67"/>
      <c r="L47" s="990"/>
      <c r="M47" s="1012"/>
      <c r="N47" s="67"/>
      <c r="O47" s="67"/>
      <c r="P47" s="67"/>
      <c r="Q47" s="67"/>
      <c r="R47" s="67"/>
      <c r="S47" s="67"/>
      <c r="T47" s="67"/>
      <c r="U47" s="67"/>
      <c r="V47" s="67"/>
      <c r="W47" s="67"/>
      <c r="X47" s="67"/>
      <c r="Y47" s="67"/>
      <c r="Z47" s="67"/>
    </row>
    <row r="48" spans="1:26" ht="15.75" customHeight="1" x14ac:dyDescent="0.25">
      <c r="A48" s="1094"/>
      <c r="B48" s="1025"/>
      <c r="C48" s="417"/>
      <c r="D48" s="368"/>
      <c r="E48" s="368"/>
      <c r="F48" s="368"/>
      <c r="G48" s="368"/>
      <c r="H48" s="368"/>
      <c r="I48" s="368"/>
      <c r="J48" s="368"/>
      <c r="K48" s="368"/>
      <c r="L48" s="67"/>
      <c r="M48" s="366"/>
      <c r="N48" s="67"/>
      <c r="O48" s="67"/>
      <c r="P48" s="67"/>
      <c r="Q48" s="67"/>
      <c r="R48" s="67"/>
      <c r="S48" s="67"/>
      <c r="T48" s="67"/>
      <c r="U48" s="67"/>
      <c r="V48" s="67"/>
      <c r="W48" s="67"/>
      <c r="X48" s="67"/>
      <c r="Y48" s="67"/>
      <c r="Z48" s="67"/>
    </row>
    <row r="49" spans="1:26" ht="39" customHeight="1" x14ac:dyDescent="0.25">
      <c r="A49" s="1094"/>
      <c r="B49" s="91" t="s">
        <v>564</v>
      </c>
      <c r="C49" s="1205" t="s">
        <v>874</v>
      </c>
      <c r="D49" s="967"/>
      <c r="E49" s="967"/>
      <c r="F49" s="967"/>
      <c r="G49" s="967"/>
      <c r="H49" s="967"/>
      <c r="I49" s="967"/>
      <c r="J49" s="967"/>
      <c r="K49" s="967"/>
      <c r="L49" s="967"/>
      <c r="M49" s="999"/>
      <c r="N49" s="67" t="s">
        <v>875</v>
      </c>
      <c r="O49" s="67"/>
      <c r="P49" s="67"/>
      <c r="Q49" s="67"/>
      <c r="R49" s="67"/>
      <c r="S49" s="67"/>
      <c r="T49" s="67"/>
      <c r="U49" s="67"/>
      <c r="V49" s="67"/>
      <c r="W49" s="67"/>
      <c r="X49" s="67"/>
      <c r="Y49" s="67"/>
      <c r="Z49" s="67"/>
    </row>
    <row r="50" spans="1:26" ht="15.75" customHeight="1" x14ac:dyDescent="0.25">
      <c r="A50" s="1094"/>
      <c r="B50" s="91" t="s">
        <v>566</v>
      </c>
      <c r="C50" s="1205" t="s">
        <v>876</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91" t="s">
        <v>568</v>
      </c>
      <c r="C51" s="1013">
        <v>365</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91" t="s">
        <v>570</v>
      </c>
      <c r="C52" s="1013">
        <v>2014</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93" t="s">
        <v>572</v>
      </c>
      <c r="B53" s="147" t="s">
        <v>573</v>
      </c>
      <c r="C53" s="1000" t="s">
        <v>877</v>
      </c>
      <c r="D53" s="967"/>
      <c r="E53" s="967"/>
      <c r="F53" s="967"/>
      <c r="G53" s="967"/>
      <c r="H53" s="967"/>
      <c r="I53" s="967"/>
      <c r="J53" s="967"/>
      <c r="K53" s="967"/>
      <c r="L53" s="967"/>
      <c r="M53" s="999"/>
      <c r="N53" s="67" t="s">
        <v>878</v>
      </c>
      <c r="O53" s="67" t="s">
        <v>879</v>
      </c>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156</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204" t="s">
        <v>159</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95"/>
      <c r="B58" s="147" t="s">
        <v>581</v>
      </c>
      <c r="C58" s="1013" t="s">
        <v>881</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13"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13"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A16:A52"/>
    <mergeCell ref="A53:A58"/>
    <mergeCell ref="A59:A61"/>
    <mergeCell ref="A2:A15"/>
    <mergeCell ref="B14:B15"/>
    <mergeCell ref="B18:B24"/>
    <mergeCell ref="B25:B28"/>
    <mergeCell ref="B32:B34"/>
    <mergeCell ref="B35:B44"/>
    <mergeCell ref="B45:B48"/>
    <mergeCell ref="B8:B10"/>
    <mergeCell ref="C2:M2"/>
    <mergeCell ref="C3:M3"/>
    <mergeCell ref="F4:G4"/>
    <mergeCell ref="C7:D7"/>
    <mergeCell ref="I7:M7"/>
    <mergeCell ref="C13:M13"/>
    <mergeCell ref="C9:D9"/>
    <mergeCell ref="F9:G9"/>
    <mergeCell ref="F43:G43"/>
    <mergeCell ref="H43:I43"/>
    <mergeCell ref="C14:D14"/>
    <mergeCell ref="F14:M14"/>
    <mergeCell ref="C15:M15"/>
    <mergeCell ref="C16:M16"/>
    <mergeCell ref="C17:M17"/>
    <mergeCell ref="C10:D10"/>
    <mergeCell ref="I9:J9"/>
    <mergeCell ref="I10:J10"/>
    <mergeCell ref="C11:M11"/>
    <mergeCell ref="C12:M12"/>
    <mergeCell ref="F10:G10"/>
    <mergeCell ref="F46:F47"/>
    <mergeCell ref="G46:J47"/>
    <mergeCell ref="L46:M47"/>
    <mergeCell ref="C56:M56"/>
    <mergeCell ref="C57:M57"/>
    <mergeCell ref="C49:M49"/>
    <mergeCell ref="C50:M50"/>
    <mergeCell ref="C51:M51"/>
    <mergeCell ref="C52:M52"/>
    <mergeCell ref="C53:M53"/>
    <mergeCell ref="C54:M54"/>
    <mergeCell ref="C55:M55"/>
    <mergeCell ref="C58:M58"/>
    <mergeCell ref="C59:M59"/>
    <mergeCell ref="C60:M60"/>
    <mergeCell ref="C61:M61"/>
    <mergeCell ref="C62:M62"/>
  </mergeCells>
  <dataValidations count="1">
    <dataValidation type="list" allowBlank="1" showErrorMessage="1" sqref="I7" xr:uid="{00000000-0002-0000-1300-000000000000}">
      <formula1>INDIRECT($C$7)</formula1>
    </dataValidation>
  </dataValidations>
  <hyperlinks>
    <hyperlink ref="C57" r:id="rId1"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63"/>
      <c r="B1" s="64" t="s">
        <v>882</v>
      </c>
      <c r="C1" s="65"/>
      <c r="D1" s="65"/>
      <c r="E1" s="65"/>
      <c r="F1" s="65"/>
      <c r="G1" s="65"/>
      <c r="H1" s="65"/>
      <c r="I1" s="65"/>
      <c r="J1" s="65"/>
      <c r="K1" s="65"/>
      <c r="L1" s="65"/>
      <c r="M1" s="66"/>
      <c r="N1" s="67"/>
      <c r="O1" s="67"/>
      <c r="P1" s="67"/>
      <c r="Q1" s="67"/>
      <c r="R1" s="67"/>
      <c r="S1" s="67"/>
      <c r="T1" s="67"/>
      <c r="U1" s="67"/>
      <c r="V1" s="67"/>
      <c r="W1" s="67"/>
      <c r="X1" s="67"/>
      <c r="Y1" s="67"/>
      <c r="Z1" s="67"/>
    </row>
    <row r="2" spans="1:26" ht="26.25" customHeight="1" x14ac:dyDescent="0.25">
      <c r="A2" s="1022" t="s">
        <v>493</v>
      </c>
      <c r="B2" s="68" t="s">
        <v>494</v>
      </c>
      <c r="C2" s="1157" t="s">
        <v>164</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20"/>
      <c r="B3" s="69" t="s">
        <v>496</v>
      </c>
      <c r="C3" s="1037" t="s">
        <v>883</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261" t="s">
        <v>84</v>
      </c>
      <c r="D4" s="72"/>
      <c r="E4" s="73"/>
      <c r="F4" s="1038" t="s">
        <v>39</v>
      </c>
      <c r="G4" s="963"/>
      <c r="H4" s="56" t="s">
        <v>84</v>
      </c>
      <c r="I4" s="422"/>
      <c r="J4" s="422"/>
      <c r="K4" s="422"/>
      <c r="L4" s="422"/>
      <c r="M4" s="423"/>
      <c r="N4" s="67"/>
      <c r="O4" s="67"/>
      <c r="P4" s="67"/>
      <c r="Q4" s="67"/>
      <c r="R4" s="67"/>
      <c r="S4" s="67"/>
      <c r="T4" s="67"/>
      <c r="U4" s="67"/>
      <c r="V4" s="67"/>
      <c r="W4" s="67"/>
      <c r="X4" s="67"/>
      <c r="Y4" s="67"/>
      <c r="Z4" s="67"/>
    </row>
    <row r="5" spans="1:26" ht="15.75" customHeight="1" x14ac:dyDescent="0.25">
      <c r="A5" s="1020"/>
      <c r="B5" s="70" t="s">
        <v>498</v>
      </c>
      <c r="C5" s="261" t="s">
        <v>84</v>
      </c>
      <c r="D5" s="422"/>
      <c r="E5" s="422"/>
      <c r="F5" s="422"/>
      <c r="G5" s="422"/>
      <c r="H5" s="422"/>
      <c r="I5" s="422"/>
      <c r="J5" s="422"/>
      <c r="K5" s="422"/>
      <c r="L5" s="422"/>
      <c r="M5" s="423"/>
      <c r="N5" s="67"/>
      <c r="O5" s="67"/>
      <c r="P5" s="67"/>
      <c r="Q5" s="67"/>
      <c r="R5" s="67"/>
      <c r="S5" s="67"/>
      <c r="T5" s="67"/>
      <c r="U5" s="67"/>
      <c r="V5" s="67"/>
      <c r="W5" s="67"/>
      <c r="X5" s="67"/>
      <c r="Y5" s="67"/>
      <c r="Z5" s="67"/>
    </row>
    <row r="6" spans="1:26" ht="15.75" customHeight="1" x14ac:dyDescent="0.25">
      <c r="A6" s="1020"/>
      <c r="B6" s="70" t="s">
        <v>500</v>
      </c>
      <c r="C6" s="261" t="s">
        <v>84</v>
      </c>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20"/>
      <c r="B7" s="69" t="s">
        <v>501</v>
      </c>
      <c r="C7" s="421" t="s">
        <v>884</v>
      </c>
      <c r="D7" s="438"/>
      <c r="E7" s="76"/>
      <c r="F7" s="76"/>
      <c r="G7" s="77"/>
      <c r="H7" s="78" t="s">
        <v>51</v>
      </c>
      <c r="I7" s="421" t="s">
        <v>845</v>
      </c>
      <c r="J7" s="438"/>
      <c r="K7" s="76"/>
      <c r="L7" s="76"/>
      <c r="M7" s="77"/>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20"/>
      <c r="B9" s="1024"/>
      <c r="C9" s="1158" t="s">
        <v>780</v>
      </c>
      <c r="D9" s="1140"/>
      <c r="E9" s="83"/>
      <c r="F9" s="1004"/>
      <c r="G9" s="1140"/>
      <c r="H9" s="83"/>
      <c r="I9" s="1004"/>
      <c r="J9" s="1140"/>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140"/>
      <c r="E10" s="86"/>
      <c r="F10" s="1004" t="s">
        <v>504</v>
      </c>
      <c r="G10" s="1140"/>
      <c r="H10" s="86"/>
      <c r="I10" s="1004" t="s">
        <v>504</v>
      </c>
      <c r="J10" s="1140"/>
      <c r="K10" s="86"/>
      <c r="L10" s="87"/>
      <c r="M10" s="88"/>
      <c r="N10" s="67"/>
      <c r="O10" s="67"/>
      <c r="P10" s="67"/>
      <c r="Q10" s="67"/>
      <c r="R10" s="67"/>
      <c r="S10" s="67"/>
      <c r="T10" s="67"/>
      <c r="U10" s="67"/>
      <c r="V10" s="67"/>
      <c r="W10" s="67"/>
      <c r="X10" s="67"/>
      <c r="Y10" s="67"/>
      <c r="Z10" s="67"/>
    </row>
    <row r="11" spans="1:26" ht="84.75" customHeight="1" x14ac:dyDescent="0.25">
      <c r="A11" s="1020"/>
      <c r="B11" s="69" t="s">
        <v>505</v>
      </c>
      <c r="C11" s="1037" t="s">
        <v>885</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40.25" customHeight="1" x14ac:dyDescent="0.25">
      <c r="A12" s="1020"/>
      <c r="B12" s="69" t="s">
        <v>507</v>
      </c>
      <c r="C12" s="1037" t="s">
        <v>886</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30.75" customHeight="1" x14ac:dyDescent="0.25">
      <c r="A13" s="1020"/>
      <c r="B13" s="69" t="s">
        <v>509</v>
      </c>
      <c r="C13" s="1037" t="s">
        <v>857</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20"/>
      <c r="B14" s="1213" t="s">
        <v>511</v>
      </c>
      <c r="C14" s="1000" t="s">
        <v>152</v>
      </c>
      <c r="D14" s="1145"/>
      <c r="E14" s="90" t="s">
        <v>512</v>
      </c>
      <c r="F14" s="1210" t="s">
        <v>887</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144"/>
      <c r="B15" s="121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55" t="s">
        <v>513</v>
      </c>
      <c r="B16" s="91" t="s">
        <v>36</v>
      </c>
      <c r="C16" s="1037" t="s">
        <v>147</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7.5" customHeight="1" x14ac:dyDescent="0.25">
      <c r="A17" s="1020"/>
      <c r="B17" s="91" t="s">
        <v>515</v>
      </c>
      <c r="C17" s="1037" t="s">
        <v>165</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20"/>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20"/>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20"/>
      <c r="B20" s="1024"/>
      <c r="C20" s="96" t="s">
        <v>518</v>
      </c>
      <c r="D20" s="263"/>
      <c r="E20" s="97" t="s">
        <v>519</v>
      </c>
      <c r="F20" s="263"/>
      <c r="G20" s="97" t="s">
        <v>520</v>
      </c>
      <c r="H20" s="263"/>
      <c r="I20" s="97" t="s">
        <v>521</v>
      </c>
      <c r="J20" s="50" t="s">
        <v>526</v>
      </c>
      <c r="K20" s="97"/>
      <c r="L20" s="97"/>
      <c r="M20" s="98"/>
      <c r="N20" s="67"/>
      <c r="O20" s="67"/>
      <c r="P20" s="67"/>
      <c r="Q20" s="67"/>
      <c r="R20" s="67"/>
      <c r="S20" s="67"/>
      <c r="T20" s="67"/>
      <c r="U20" s="67"/>
      <c r="V20" s="67"/>
      <c r="W20" s="67"/>
      <c r="X20" s="67"/>
      <c r="Y20" s="67"/>
      <c r="Z20" s="67"/>
    </row>
    <row r="21" spans="1:26" ht="15.75" customHeight="1" x14ac:dyDescent="0.25">
      <c r="A21" s="1020"/>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20"/>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20"/>
      <c r="B23" s="1024"/>
      <c r="C23" s="96" t="s">
        <v>528</v>
      </c>
      <c r="D23" s="99"/>
      <c r="E23" s="97" t="s">
        <v>529</v>
      </c>
      <c r="F23" s="86"/>
      <c r="G23" s="86"/>
      <c r="H23" s="86"/>
      <c r="I23" s="86"/>
      <c r="J23" s="86"/>
      <c r="K23" s="86"/>
      <c r="L23" s="86"/>
      <c r="M23" s="102"/>
      <c r="N23" s="67"/>
      <c r="O23" s="67"/>
      <c r="P23" s="67"/>
      <c r="Q23" s="67"/>
      <c r="R23" s="67"/>
      <c r="S23" s="67"/>
      <c r="T23" s="67"/>
      <c r="U23" s="67"/>
      <c r="V23" s="67"/>
      <c r="W23" s="67"/>
      <c r="X23" s="67"/>
      <c r="Y23" s="67"/>
      <c r="Z23" s="67"/>
    </row>
    <row r="24" spans="1:26" ht="9.75" customHeight="1" x14ac:dyDescent="0.25">
      <c r="A24" s="1020"/>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20"/>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20"/>
      <c r="B26" s="1024"/>
      <c r="C26" s="96" t="s">
        <v>531</v>
      </c>
      <c r="D26" s="99"/>
      <c r="E26" s="107"/>
      <c r="F26" s="97" t="s">
        <v>532</v>
      </c>
      <c r="G26" s="50"/>
      <c r="H26" s="107"/>
      <c r="I26" s="97" t="s">
        <v>533</v>
      </c>
      <c r="J26" s="50" t="s">
        <v>526</v>
      </c>
      <c r="K26" s="107"/>
      <c r="L26" s="84"/>
      <c r="M26" s="85"/>
      <c r="N26" s="67"/>
      <c r="O26" s="67"/>
      <c r="P26" s="67"/>
      <c r="Q26" s="67"/>
      <c r="R26" s="67"/>
      <c r="S26" s="67"/>
      <c r="T26" s="67"/>
      <c r="U26" s="67"/>
      <c r="V26" s="67"/>
      <c r="W26" s="67"/>
      <c r="X26" s="67"/>
      <c r="Y26" s="67"/>
      <c r="Z26" s="67"/>
    </row>
    <row r="27" spans="1:26" ht="15.75" customHeight="1" x14ac:dyDescent="0.25">
      <c r="A27" s="1020"/>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20"/>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20"/>
      <c r="B29" s="112"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20"/>
      <c r="B30" s="112"/>
      <c r="C30" s="116" t="s">
        <v>537</v>
      </c>
      <c r="D30" s="99" t="s">
        <v>888</v>
      </c>
      <c r="E30" s="107"/>
      <c r="F30" s="117" t="s">
        <v>538</v>
      </c>
      <c r="G30" s="99">
        <v>2018</v>
      </c>
      <c r="H30" s="107"/>
      <c r="I30" s="117" t="s">
        <v>539</v>
      </c>
      <c r="J30" s="1210" t="s">
        <v>889</v>
      </c>
      <c r="K30" s="967"/>
      <c r="L30" s="963"/>
      <c r="M30" s="118"/>
      <c r="N30" s="67"/>
      <c r="O30" s="67"/>
      <c r="P30" s="67"/>
      <c r="Q30" s="67"/>
      <c r="R30" s="67"/>
      <c r="S30" s="67"/>
      <c r="T30" s="67"/>
      <c r="U30" s="67"/>
      <c r="V30" s="67"/>
      <c r="W30" s="67"/>
      <c r="X30" s="67"/>
      <c r="Y30" s="67"/>
      <c r="Z30" s="67"/>
    </row>
    <row r="31" spans="1:26" ht="15.75" customHeight="1" x14ac:dyDescent="0.25">
      <c r="A31" s="1020"/>
      <c r="B31" s="7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20"/>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20"/>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20"/>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20"/>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20"/>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20"/>
      <c r="B37" s="1024"/>
      <c r="C37" s="96"/>
      <c r="D37" s="48" t="s">
        <v>890</v>
      </c>
      <c r="E37" s="132"/>
      <c r="F37" s="48" t="s">
        <v>891</v>
      </c>
      <c r="G37" s="132"/>
      <c r="H37" s="48" t="s">
        <v>892</v>
      </c>
      <c r="I37" s="132"/>
      <c r="J37" s="48" t="s">
        <v>893</v>
      </c>
      <c r="K37" s="132"/>
      <c r="L37" s="48" t="s">
        <v>894</v>
      </c>
      <c r="M37" s="134"/>
      <c r="N37" s="67"/>
      <c r="O37" s="67"/>
      <c r="P37" s="67"/>
      <c r="Q37" s="67"/>
      <c r="R37" s="67"/>
      <c r="S37" s="67"/>
      <c r="T37" s="67"/>
      <c r="U37" s="67"/>
      <c r="V37" s="67"/>
      <c r="W37" s="67"/>
      <c r="X37" s="67"/>
      <c r="Y37" s="67"/>
      <c r="Z37" s="67"/>
    </row>
    <row r="38" spans="1:26" ht="15.75" customHeight="1" x14ac:dyDescent="0.25">
      <c r="A38" s="1020"/>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20"/>
      <c r="B39" s="1024"/>
      <c r="C39" s="96"/>
      <c r="D39" s="48" t="s">
        <v>895</v>
      </c>
      <c r="E39" s="132"/>
      <c r="F39" s="48" t="s">
        <v>896</v>
      </c>
      <c r="G39" s="132"/>
      <c r="H39" s="48" t="s">
        <v>897</v>
      </c>
      <c r="I39" s="132"/>
      <c r="J39" s="48" t="s">
        <v>898</v>
      </c>
      <c r="K39" s="132"/>
      <c r="L39" s="48" t="s">
        <v>899</v>
      </c>
      <c r="M39" s="134"/>
      <c r="N39" s="67"/>
      <c r="O39" s="67"/>
      <c r="P39" s="67"/>
      <c r="Q39" s="67"/>
      <c r="R39" s="67"/>
      <c r="S39" s="67"/>
      <c r="T39" s="67"/>
      <c r="U39" s="67"/>
      <c r="V39" s="67"/>
      <c r="W39" s="67"/>
      <c r="X39" s="67"/>
      <c r="Y39" s="67"/>
      <c r="Z39" s="67"/>
    </row>
    <row r="40" spans="1:26" ht="15.75" customHeight="1" x14ac:dyDescent="0.25">
      <c r="A40" s="1020"/>
      <c r="B40" s="1024"/>
      <c r="C40" s="96"/>
      <c r="D40" s="107" t="s">
        <v>871</v>
      </c>
      <c r="E40" s="107"/>
      <c r="F40" s="107" t="s">
        <v>872</v>
      </c>
      <c r="G40" s="107"/>
      <c r="H40" s="83" t="s">
        <v>873</v>
      </c>
      <c r="I40" s="83"/>
      <c r="J40" s="83" t="s">
        <v>559</v>
      </c>
      <c r="K40" s="107"/>
      <c r="L40" s="107" t="s">
        <v>559</v>
      </c>
      <c r="M40" s="98"/>
      <c r="N40" s="67"/>
      <c r="O40" s="67"/>
      <c r="P40" s="67"/>
      <c r="Q40" s="67"/>
      <c r="R40" s="67"/>
      <c r="S40" s="67"/>
      <c r="T40" s="67"/>
      <c r="U40" s="67"/>
      <c r="V40" s="67"/>
      <c r="W40" s="67"/>
      <c r="X40" s="67"/>
      <c r="Y40" s="67"/>
      <c r="Z40" s="67"/>
    </row>
    <row r="41" spans="1:26" ht="15.75" customHeight="1" x14ac:dyDescent="0.25">
      <c r="A41" s="1020"/>
      <c r="B41" s="1024"/>
      <c r="C41" s="96"/>
      <c r="D41" s="48" t="s">
        <v>900</v>
      </c>
      <c r="E41" s="132"/>
      <c r="F41" s="48" t="s">
        <v>901</v>
      </c>
      <c r="G41" s="132"/>
      <c r="H41" s="48" t="s">
        <v>902</v>
      </c>
      <c r="I41" s="132"/>
      <c r="J41" s="131"/>
      <c r="K41" s="132"/>
      <c r="L41" s="131"/>
      <c r="M41" s="134"/>
      <c r="N41" s="67"/>
      <c r="O41" s="67"/>
      <c r="P41" s="67"/>
      <c r="Q41" s="67"/>
      <c r="R41" s="67"/>
      <c r="S41" s="67"/>
      <c r="T41" s="67"/>
      <c r="U41" s="67"/>
      <c r="V41" s="67"/>
      <c r="W41" s="67"/>
      <c r="X41" s="67"/>
      <c r="Y41" s="67"/>
      <c r="Z41" s="67"/>
    </row>
    <row r="42" spans="1:26" ht="15.75" customHeight="1" x14ac:dyDescent="0.25">
      <c r="A42" s="1020"/>
      <c r="B42" s="1024"/>
      <c r="C42" s="96"/>
      <c r="D42" s="135" t="s">
        <v>559</v>
      </c>
      <c r="E42" s="136"/>
      <c r="F42" s="135" t="s">
        <v>560</v>
      </c>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20"/>
      <c r="B43" s="1024"/>
      <c r="C43" s="96"/>
      <c r="D43" s="131"/>
      <c r="E43" s="132"/>
      <c r="F43" s="1128" t="s">
        <v>903</v>
      </c>
      <c r="G43" s="963"/>
      <c r="H43" s="1211"/>
      <c r="I43" s="1212"/>
      <c r="J43" s="138"/>
      <c r="K43" s="107"/>
      <c r="L43" s="138"/>
      <c r="M43" s="118"/>
      <c r="N43" s="67"/>
      <c r="O43" s="67"/>
      <c r="P43" s="67"/>
      <c r="Q43" s="67"/>
      <c r="R43" s="67"/>
      <c r="S43" s="67"/>
      <c r="T43" s="67"/>
      <c r="U43" s="67"/>
      <c r="V43" s="67"/>
      <c r="W43" s="67"/>
      <c r="X43" s="67"/>
      <c r="Y43" s="67"/>
      <c r="Z43" s="67"/>
    </row>
    <row r="44" spans="1:26" ht="15.75" customHeight="1" x14ac:dyDescent="0.25">
      <c r="A44" s="1020"/>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20"/>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20"/>
      <c r="B46" s="1024"/>
      <c r="C46" s="141"/>
      <c r="D46" s="142" t="s">
        <v>125</v>
      </c>
      <c r="E46" s="143" t="s">
        <v>84</v>
      </c>
      <c r="F46" s="1008" t="s">
        <v>562</v>
      </c>
      <c r="G46" s="1035" t="s">
        <v>904</v>
      </c>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20"/>
      <c r="B47" s="1024"/>
      <c r="C47" s="141"/>
      <c r="D47" s="145"/>
      <c r="E47" s="50" t="s">
        <v>697</v>
      </c>
      <c r="F47" s="1141"/>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20"/>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65.25" customHeight="1" x14ac:dyDescent="0.25">
      <c r="A49" s="1020"/>
      <c r="B49" s="69" t="s">
        <v>564</v>
      </c>
      <c r="C49" s="1037" t="s">
        <v>905</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24" customHeight="1" x14ac:dyDescent="0.25">
      <c r="A50" s="1020"/>
      <c r="B50" s="91" t="s">
        <v>566</v>
      </c>
      <c r="C50" s="1000" t="s">
        <v>906</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91" t="s">
        <v>568</v>
      </c>
      <c r="C51" s="1000">
        <v>30</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144"/>
      <c r="B52" s="91" t="s">
        <v>570</v>
      </c>
      <c r="C52" s="1000">
        <v>2014</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2" t="s">
        <v>572</v>
      </c>
      <c r="B53" s="147" t="s">
        <v>573</v>
      </c>
      <c r="C53" s="1000" t="s">
        <v>811</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7" t="s">
        <v>575</v>
      </c>
      <c r="C54" s="1000" t="s">
        <v>812</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577</v>
      </c>
      <c r="C55" s="1000" t="s">
        <v>780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20"/>
      <c r="B56" s="148" t="s">
        <v>578</v>
      </c>
      <c r="C56" s="1000" t="s">
        <v>907</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0"/>
      <c r="B57" s="147" t="s">
        <v>580</v>
      </c>
      <c r="C57" s="1000" t="s">
        <v>908</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21"/>
      <c r="B58" s="147" t="s">
        <v>581</v>
      </c>
      <c r="C58" s="1000" t="s">
        <v>909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22" t="s">
        <v>583</v>
      </c>
      <c r="B59" s="149" t="s">
        <v>584</v>
      </c>
      <c r="C59" s="1000"/>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20"/>
      <c r="B60" s="149" t="s">
        <v>586</v>
      </c>
      <c r="C60" s="1000"/>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144"/>
      <c r="B61" s="150" t="s">
        <v>51</v>
      </c>
      <c r="C61" s="1000"/>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151" t="s">
        <v>588</v>
      </c>
      <c r="B62" s="152"/>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B8:B10"/>
    <mergeCell ref="B14:B15"/>
    <mergeCell ref="B18:B24"/>
    <mergeCell ref="B25:B28"/>
    <mergeCell ref="B32:B34"/>
    <mergeCell ref="C14:D14"/>
    <mergeCell ref="F14:M14"/>
    <mergeCell ref="A16:A52"/>
    <mergeCell ref="A53:A58"/>
    <mergeCell ref="A59:A61"/>
    <mergeCell ref="B35:B44"/>
    <mergeCell ref="B45:B48"/>
    <mergeCell ref="C15:M15"/>
    <mergeCell ref="C16:M16"/>
    <mergeCell ref="C17:M17"/>
    <mergeCell ref="A2:A15"/>
    <mergeCell ref="C2:M2"/>
    <mergeCell ref="C3:M3"/>
    <mergeCell ref="F4:G4"/>
    <mergeCell ref="F9:G9"/>
    <mergeCell ref="F10:G10"/>
    <mergeCell ref="C13:M13"/>
    <mergeCell ref="I9:J9"/>
    <mergeCell ref="I10:J10"/>
    <mergeCell ref="C9:D9"/>
    <mergeCell ref="C10:D10"/>
    <mergeCell ref="C11:M11"/>
    <mergeCell ref="C12:M12"/>
    <mergeCell ref="J30:L30"/>
    <mergeCell ref="F43:G43"/>
    <mergeCell ref="H43:I43"/>
    <mergeCell ref="F46:F47"/>
    <mergeCell ref="L46:M47"/>
    <mergeCell ref="C60:M60"/>
    <mergeCell ref="C61:M61"/>
    <mergeCell ref="C62:M62"/>
    <mergeCell ref="G46:J47"/>
    <mergeCell ref="C49:M49"/>
    <mergeCell ref="C50:M50"/>
    <mergeCell ref="C51:M51"/>
    <mergeCell ref="C52:M52"/>
    <mergeCell ref="C53:M53"/>
    <mergeCell ref="C54:M54"/>
    <mergeCell ref="C55:M55"/>
    <mergeCell ref="C56:M56"/>
    <mergeCell ref="C57:M57"/>
    <mergeCell ref="C58:M58"/>
    <mergeCell ref="C59:M59"/>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outlinePr summaryBelow="0" summaryRight="0"/>
  </sheetPr>
  <dimension ref="A1:Z1000"/>
  <sheetViews>
    <sheetView workbookViewId="0"/>
  </sheetViews>
  <sheetFormatPr baseColWidth="10" defaultColWidth="12.625" defaultRowHeight="15" customHeight="1" x14ac:dyDescent="0.2"/>
  <cols>
    <col min="1" max="1" width="12.625" customWidth="1"/>
    <col min="2" max="2" width="28.125" customWidth="1"/>
    <col min="3" max="6" width="12.625" customWidth="1"/>
  </cols>
  <sheetData>
    <row r="1" spans="1:26" ht="15.75" customHeight="1" x14ac:dyDescent="0.25">
      <c r="A1" s="156"/>
      <c r="B1" s="157" t="s">
        <v>635</v>
      </c>
      <c r="C1" s="158"/>
      <c r="D1" s="159"/>
      <c r="E1" s="159"/>
      <c r="F1" s="159"/>
      <c r="G1" s="159"/>
      <c r="H1" s="159"/>
      <c r="I1" s="159"/>
      <c r="J1" s="159"/>
      <c r="K1" s="159"/>
      <c r="L1" s="159"/>
      <c r="M1" s="160"/>
      <c r="N1" s="161"/>
      <c r="O1" s="161"/>
      <c r="P1" s="161"/>
      <c r="Q1" s="161"/>
      <c r="R1" s="161"/>
      <c r="S1" s="161"/>
      <c r="T1" s="161"/>
      <c r="U1" s="161"/>
      <c r="V1" s="161"/>
      <c r="W1" s="161"/>
      <c r="X1" s="161"/>
      <c r="Y1" s="161"/>
      <c r="Z1" s="161"/>
    </row>
    <row r="2" spans="1:26" x14ac:dyDescent="0.2">
      <c r="A2" s="1239" t="s">
        <v>493</v>
      </c>
      <c r="B2" s="162" t="s">
        <v>494</v>
      </c>
      <c r="C2" s="1226" t="s">
        <v>636</v>
      </c>
      <c r="D2" s="967"/>
      <c r="E2" s="967"/>
      <c r="F2" s="967"/>
      <c r="G2" s="967"/>
      <c r="H2" s="967"/>
      <c r="I2" s="967"/>
      <c r="J2" s="967"/>
      <c r="K2" s="967"/>
      <c r="L2" s="967"/>
      <c r="M2" s="963"/>
      <c r="N2" s="161"/>
      <c r="O2" s="161"/>
      <c r="P2" s="161"/>
      <c r="Q2" s="161"/>
      <c r="R2" s="161"/>
      <c r="S2" s="161"/>
      <c r="T2" s="161"/>
      <c r="U2" s="161"/>
      <c r="V2" s="161"/>
      <c r="W2" s="161"/>
      <c r="X2" s="161"/>
      <c r="Y2" s="161"/>
      <c r="Z2" s="161"/>
    </row>
    <row r="3" spans="1:26" ht="15" customHeight="1" x14ac:dyDescent="0.2">
      <c r="A3" s="1216"/>
      <c r="B3" s="163" t="s">
        <v>496</v>
      </c>
      <c r="C3" s="1226" t="s">
        <v>637</v>
      </c>
      <c r="D3" s="967"/>
      <c r="E3" s="967"/>
      <c r="F3" s="967"/>
      <c r="G3" s="967"/>
      <c r="H3" s="967"/>
      <c r="I3" s="967"/>
      <c r="J3" s="967"/>
      <c r="K3" s="967"/>
      <c r="L3" s="967"/>
      <c r="M3" s="963"/>
      <c r="N3" s="161"/>
      <c r="O3" s="161"/>
      <c r="P3" s="161"/>
      <c r="Q3" s="161"/>
      <c r="R3" s="161"/>
      <c r="S3" s="161"/>
      <c r="T3" s="161"/>
      <c r="U3" s="161"/>
      <c r="V3" s="161"/>
      <c r="W3" s="161"/>
      <c r="X3" s="161"/>
      <c r="Y3" s="161"/>
      <c r="Z3" s="161"/>
    </row>
    <row r="4" spans="1:26" ht="15.75" x14ac:dyDescent="0.25">
      <c r="A4" s="1216"/>
      <c r="B4" s="164" t="s">
        <v>38</v>
      </c>
      <c r="C4" s="165" t="s">
        <v>84</v>
      </c>
      <c r="D4" s="166"/>
      <c r="E4" s="167"/>
      <c r="F4" s="1240" t="s">
        <v>638</v>
      </c>
      <c r="G4" s="963"/>
      <c r="H4" s="168"/>
      <c r="I4" s="1220"/>
      <c r="J4" s="997"/>
      <c r="K4" s="997"/>
      <c r="L4" s="997"/>
      <c r="M4" s="991"/>
      <c r="N4" s="161"/>
      <c r="O4" s="161"/>
      <c r="P4" s="161"/>
      <c r="Q4" s="161"/>
      <c r="R4" s="161"/>
      <c r="S4" s="161"/>
      <c r="T4" s="161"/>
      <c r="U4" s="161"/>
      <c r="V4" s="161"/>
      <c r="W4" s="161"/>
      <c r="X4" s="161"/>
      <c r="Y4" s="161"/>
      <c r="Z4" s="161"/>
    </row>
    <row r="5" spans="1:26" ht="15" customHeight="1" x14ac:dyDescent="0.2">
      <c r="A5" s="1216"/>
      <c r="B5" s="164" t="s">
        <v>498</v>
      </c>
      <c r="C5" s="1223"/>
      <c r="D5" s="967"/>
      <c r="E5" s="967"/>
      <c r="F5" s="967"/>
      <c r="G5" s="967"/>
      <c r="H5" s="967"/>
      <c r="I5" s="967"/>
      <c r="J5" s="967"/>
      <c r="K5" s="967"/>
      <c r="L5" s="967"/>
      <c r="M5" s="963"/>
      <c r="N5" s="161"/>
      <c r="O5" s="161"/>
      <c r="P5" s="161"/>
      <c r="Q5" s="161"/>
      <c r="R5" s="161"/>
      <c r="S5" s="161"/>
      <c r="T5" s="161"/>
      <c r="U5" s="161"/>
      <c r="V5" s="161"/>
      <c r="W5" s="161"/>
      <c r="X5" s="161"/>
      <c r="Y5" s="161"/>
      <c r="Z5" s="161"/>
    </row>
    <row r="6" spans="1:26" ht="15" customHeight="1" x14ac:dyDescent="0.2">
      <c r="A6" s="1216"/>
      <c r="B6" s="164" t="s">
        <v>500</v>
      </c>
      <c r="C6" s="1223"/>
      <c r="D6" s="967"/>
      <c r="E6" s="967"/>
      <c r="F6" s="967"/>
      <c r="G6" s="967"/>
      <c r="H6" s="967"/>
      <c r="I6" s="967"/>
      <c r="J6" s="967"/>
      <c r="K6" s="967"/>
      <c r="L6" s="967"/>
      <c r="M6" s="963"/>
      <c r="N6" s="161"/>
      <c r="O6" s="161"/>
      <c r="P6" s="161"/>
      <c r="Q6" s="161"/>
      <c r="R6" s="161"/>
      <c r="S6" s="161"/>
      <c r="T6" s="161"/>
      <c r="U6" s="161"/>
      <c r="V6" s="161"/>
      <c r="W6" s="161"/>
      <c r="X6" s="161"/>
      <c r="Y6" s="161"/>
      <c r="Z6" s="161"/>
    </row>
    <row r="7" spans="1:26" ht="15" customHeight="1" x14ac:dyDescent="0.2">
      <c r="A7" s="1216"/>
      <c r="B7" s="164" t="s">
        <v>501</v>
      </c>
      <c r="C7" s="1225" t="s">
        <v>7</v>
      </c>
      <c r="D7" s="967"/>
      <c r="E7" s="169"/>
      <c r="F7" s="169"/>
      <c r="G7" s="170"/>
      <c r="H7" s="171" t="s">
        <v>51</v>
      </c>
      <c r="I7" s="1226" t="s">
        <v>9</v>
      </c>
      <c r="J7" s="967"/>
      <c r="K7" s="967"/>
      <c r="L7" s="967"/>
      <c r="M7" s="963"/>
      <c r="N7" s="161"/>
      <c r="O7" s="161"/>
      <c r="P7" s="161"/>
      <c r="Q7" s="161"/>
      <c r="R7" s="161"/>
      <c r="S7" s="161"/>
      <c r="T7" s="161"/>
      <c r="U7" s="161"/>
      <c r="V7" s="161"/>
      <c r="W7" s="161"/>
      <c r="X7" s="161"/>
      <c r="Y7" s="161"/>
      <c r="Z7" s="161"/>
    </row>
    <row r="8" spans="1:26" ht="15" customHeight="1" x14ac:dyDescent="0.2">
      <c r="A8" s="1216"/>
      <c r="B8" s="1241" t="s">
        <v>502</v>
      </c>
      <c r="C8" s="172"/>
      <c r="D8" s="172"/>
      <c r="E8" s="173"/>
      <c r="F8" s="173"/>
      <c r="G8" s="173"/>
      <c r="H8" s="173"/>
      <c r="I8" s="172"/>
      <c r="J8" s="172"/>
      <c r="K8" s="172"/>
      <c r="L8" s="174"/>
      <c r="M8" s="175"/>
      <c r="N8" s="161"/>
      <c r="O8" s="161"/>
      <c r="P8" s="161"/>
      <c r="Q8" s="161"/>
      <c r="R8" s="161"/>
      <c r="S8" s="161"/>
      <c r="T8" s="161"/>
      <c r="U8" s="161"/>
      <c r="V8" s="161"/>
      <c r="W8" s="161"/>
      <c r="X8" s="161"/>
      <c r="Y8" s="161"/>
      <c r="Z8" s="161"/>
    </row>
    <row r="9" spans="1:26" ht="15.75" x14ac:dyDescent="0.25">
      <c r="A9" s="1216"/>
      <c r="B9" s="1233"/>
      <c r="C9" s="1228" t="s">
        <v>503</v>
      </c>
      <c r="D9" s="1005"/>
      <c r="E9" s="172"/>
      <c r="F9" s="1228" t="s">
        <v>184</v>
      </c>
      <c r="G9" s="1005"/>
      <c r="H9" s="172"/>
      <c r="I9" s="1220"/>
      <c r="J9" s="997"/>
      <c r="K9" s="172"/>
      <c r="L9" s="174"/>
      <c r="M9" s="175"/>
      <c r="N9" s="161"/>
      <c r="O9" s="161"/>
      <c r="P9" s="161"/>
      <c r="Q9" s="161"/>
      <c r="R9" s="161"/>
      <c r="S9" s="161"/>
      <c r="T9" s="161"/>
      <c r="U9" s="161"/>
      <c r="V9" s="161"/>
      <c r="W9" s="161"/>
      <c r="X9" s="161"/>
      <c r="Y9" s="161"/>
      <c r="Z9" s="161"/>
    </row>
    <row r="10" spans="1:26" ht="15" customHeight="1" x14ac:dyDescent="0.2">
      <c r="A10" s="1216"/>
      <c r="B10" s="1234"/>
      <c r="C10" s="1228" t="s">
        <v>51</v>
      </c>
      <c r="D10" s="1005"/>
      <c r="E10" s="165"/>
      <c r="F10" s="1228" t="s">
        <v>51</v>
      </c>
      <c r="G10" s="1005"/>
      <c r="H10" s="165"/>
      <c r="I10" s="1228" t="s">
        <v>51</v>
      </c>
      <c r="J10" s="1005"/>
      <c r="K10" s="165"/>
      <c r="L10" s="176"/>
      <c r="M10" s="177"/>
      <c r="N10" s="161"/>
      <c r="O10" s="161"/>
      <c r="P10" s="161"/>
      <c r="Q10" s="161"/>
      <c r="R10" s="161"/>
      <c r="S10" s="161"/>
      <c r="T10" s="161"/>
      <c r="U10" s="161"/>
      <c r="V10" s="161"/>
      <c r="W10" s="161"/>
      <c r="X10" s="161"/>
      <c r="Y10" s="161"/>
      <c r="Z10" s="161"/>
    </row>
    <row r="11" spans="1:26" x14ac:dyDescent="0.2">
      <c r="A11" s="1216"/>
      <c r="B11" s="164" t="s">
        <v>505</v>
      </c>
      <c r="C11" s="1226" t="s">
        <v>639</v>
      </c>
      <c r="D11" s="967"/>
      <c r="E11" s="967"/>
      <c r="F11" s="967"/>
      <c r="G11" s="967"/>
      <c r="H11" s="967"/>
      <c r="I11" s="967"/>
      <c r="J11" s="967"/>
      <c r="K11" s="967"/>
      <c r="L11" s="967"/>
      <c r="M11" s="963"/>
      <c r="N11" s="161"/>
      <c r="O11" s="161"/>
      <c r="P11" s="161"/>
      <c r="Q11" s="161"/>
      <c r="R11" s="161"/>
      <c r="S11" s="161"/>
      <c r="T11" s="161"/>
      <c r="U11" s="161"/>
      <c r="V11" s="161"/>
      <c r="W11" s="161"/>
      <c r="X11" s="161"/>
      <c r="Y11" s="161"/>
      <c r="Z11" s="161"/>
    </row>
    <row r="12" spans="1:26" ht="30.75" customHeight="1" x14ac:dyDescent="0.2">
      <c r="A12" s="1216"/>
      <c r="B12" s="164" t="s">
        <v>507</v>
      </c>
      <c r="C12" s="1227" t="s">
        <v>640</v>
      </c>
      <c r="D12" s="967"/>
      <c r="E12" s="967"/>
      <c r="F12" s="967"/>
      <c r="G12" s="967"/>
      <c r="H12" s="967"/>
      <c r="I12" s="967"/>
      <c r="J12" s="967"/>
      <c r="K12" s="967"/>
      <c r="L12" s="967"/>
      <c r="M12" s="963"/>
      <c r="N12" s="161"/>
      <c r="O12" s="161"/>
      <c r="P12" s="161"/>
      <c r="Q12" s="161"/>
      <c r="R12" s="161"/>
      <c r="S12" s="161"/>
      <c r="T12" s="161"/>
      <c r="U12" s="161"/>
      <c r="V12" s="161"/>
      <c r="W12" s="161"/>
      <c r="X12" s="161"/>
      <c r="Y12" s="161"/>
      <c r="Z12" s="161"/>
    </row>
    <row r="13" spans="1:26" ht="21.75" customHeight="1" x14ac:dyDescent="0.2">
      <c r="A13" s="1216"/>
      <c r="B13" s="164" t="s">
        <v>509</v>
      </c>
      <c r="C13" s="1226" t="s">
        <v>641</v>
      </c>
      <c r="D13" s="967"/>
      <c r="E13" s="967"/>
      <c r="F13" s="967"/>
      <c r="G13" s="967"/>
      <c r="H13" s="967"/>
      <c r="I13" s="967"/>
      <c r="J13" s="967"/>
      <c r="K13" s="967"/>
      <c r="L13" s="967"/>
      <c r="M13" s="963"/>
      <c r="N13" s="161"/>
      <c r="O13" s="161"/>
      <c r="P13" s="161"/>
      <c r="Q13" s="161"/>
      <c r="R13" s="161"/>
      <c r="S13" s="161"/>
      <c r="T13" s="161"/>
      <c r="U13" s="161"/>
      <c r="V13" s="161"/>
      <c r="W13" s="161"/>
      <c r="X13" s="161"/>
      <c r="Y13" s="161"/>
      <c r="Z13" s="161"/>
    </row>
    <row r="14" spans="1:26" ht="27.75" customHeight="1" x14ac:dyDescent="0.25">
      <c r="A14" s="1216"/>
      <c r="B14" s="178" t="s">
        <v>511</v>
      </c>
      <c r="C14" s="1223" t="s">
        <v>642</v>
      </c>
      <c r="D14" s="967"/>
      <c r="E14" s="179" t="s">
        <v>512</v>
      </c>
      <c r="F14" s="1226" t="s">
        <v>643</v>
      </c>
      <c r="G14" s="967"/>
      <c r="H14" s="967"/>
      <c r="I14" s="967"/>
      <c r="J14" s="967"/>
      <c r="K14" s="967"/>
      <c r="L14" s="967"/>
      <c r="M14" s="963"/>
      <c r="N14" s="161"/>
      <c r="O14" s="161"/>
      <c r="P14" s="161"/>
      <c r="Q14" s="161"/>
      <c r="R14" s="161"/>
      <c r="S14" s="161"/>
      <c r="T14" s="161"/>
      <c r="U14" s="161"/>
      <c r="V14" s="161"/>
      <c r="W14" s="161"/>
      <c r="X14" s="161"/>
      <c r="Y14" s="161"/>
      <c r="Z14" s="161"/>
    </row>
    <row r="15" spans="1:26" ht="15" customHeight="1" x14ac:dyDescent="0.2">
      <c r="A15" s="1232" t="s">
        <v>513</v>
      </c>
      <c r="B15" s="180" t="s">
        <v>36</v>
      </c>
      <c r="C15" s="1238" t="s">
        <v>123</v>
      </c>
      <c r="D15" s="967"/>
      <c r="E15" s="967"/>
      <c r="F15" s="967"/>
      <c r="G15" s="967"/>
      <c r="H15" s="967"/>
      <c r="I15" s="967"/>
      <c r="J15" s="967"/>
      <c r="K15" s="967"/>
      <c r="L15" s="967"/>
      <c r="M15" s="963"/>
      <c r="N15" s="161"/>
      <c r="O15" s="161"/>
      <c r="P15" s="161"/>
      <c r="Q15" s="161"/>
      <c r="R15" s="161"/>
      <c r="S15" s="161"/>
      <c r="T15" s="161"/>
      <c r="U15" s="161"/>
      <c r="V15" s="161"/>
      <c r="W15" s="161"/>
      <c r="X15" s="161"/>
      <c r="Y15" s="161"/>
      <c r="Z15" s="161"/>
    </row>
    <row r="16" spans="1:26" ht="30" customHeight="1" x14ac:dyDescent="0.2">
      <c r="A16" s="1233"/>
      <c r="B16" s="181" t="s">
        <v>515</v>
      </c>
      <c r="C16" s="1222" t="s">
        <v>181</v>
      </c>
      <c r="D16" s="967"/>
      <c r="E16" s="967"/>
      <c r="F16" s="967"/>
      <c r="G16" s="967"/>
      <c r="H16" s="967"/>
      <c r="I16" s="967"/>
      <c r="J16" s="967"/>
      <c r="K16" s="967"/>
      <c r="L16" s="967"/>
      <c r="M16" s="963"/>
      <c r="N16" s="161"/>
      <c r="O16" s="161"/>
      <c r="P16" s="161"/>
      <c r="Q16" s="161"/>
      <c r="R16" s="161"/>
      <c r="S16" s="161"/>
      <c r="T16" s="161"/>
      <c r="U16" s="161"/>
      <c r="V16" s="161"/>
      <c r="W16" s="161"/>
      <c r="X16" s="161"/>
      <c r="Y16" s="161"/>
      <c r="Z16" s="161"/>
    </row>
    <row r="17" spans="1:26" ht="15" customHeight="1" x14ac:dyDescent="0.2">
      <c r="A17" s="1233"/>
      <c r="B17" s="1235" t="s">
        <v>517</v>
      </c>
      <c r="C17" s="174"/>
      <c r="D17" s="174"/>
      <c r="E17" s="174"/>
      <c r="F17" s="174"/>
      <c r="G17" s="174"/>
      <c r="H17" s="174"/>
      <c r="I17" s="174"/>
      <c r="J17" s="174"/>
      <c r="K17" s="174"/>
      <c r="L17" s="174"/>
      <c r="M17" s="175"/>
      <c r="N17" s="161"/>
      <c r="O17" s="161"/>
      <c r="P17" s="161"/>
      <c r="Q17" s="161"/>
      <c r="R17" s="161"/>
      <c r="S17" s="161"/>
      <c r="T17" s="161"/>
      <c r="U17" s="161"/>
      <c r="V17" s="161"/>
      <c r="W17" s="161"/>
      <c r="X17" s="161"/>
      <c r="Y17" s="161"/>
      <c r="Z17" s="161"/>
    </row>
    <row r="18" spans="1:26" ht="15" customHeight="1" x14ac:dyDescent="0.2">
      <c r="A18" s="1233"/>
      <c r="B18" s="1233"/>
      <c r="C18" s="182" t="s">
        <v>518</v>
      </c>
      <c r="D18" s="183"/>
      <c r="E18" s="182" t="s">
        <v>519</v>
      </c>
      <c r="F18" s="183"/>
      <c r="G18" s="182" t="s">
        <v>520</v>
      </c>
      <c r="H18" s="183"/>
      <c r="I18" s="182" t="s">
        <v>521</v>
      </c>
      <c r="J18" s="168"/>
      <c r="K18" s="182"/>
      <c r="L18" s="182"/>
      <c r="M18" s="175"/>
      <c r="N18" s="161"/>
      <c r="O18" s="161"/>
      <c r="P18" s="161"/>
      <c r="Q18" s="161"/>
      <c r="R18" s="161"/>
      <c r="S18" s="161"/>
      <c r="T18" s="161"/>
      <c r="U18" s="161"/>
      <c r="V18" s="161"/>
      <c r="W18" s="161"/>
      <c r="X18" s="161"/>
      <c r="Y18" s="161"/>
      <c r="Z18" s="161"/>
    </row>
    <row r="19" spans="1:26" ht="15" customHeight="1" x14ac:dyDescent="0.2">
      <c r="A19" s="1233"/>
      <c r="B19" s="1233"/>
      <c r="C19" s="182" t="s">
        <v>522</v>
      </c>
      <c r="D19" s="168"/>
      <c r="E19" s="182" t="s">
        <v>523</v>
      </c>
      <c r="F19" s="184"/>
      <c r="G19" s="182" t="s">
        <v>524</v>
      </c>
      <c r="H19" s="184"/>
      <c r="I19" s="182"/>
      <c r="J19" s="174"/>
      <c r="K19" s="182"/>
      <c r="L19" s="182"/>
      <c r="M19" s="175"/>
      <c r="N19" s="161"/>
      <c r="O19" s="161"/>
      <c r="P19" s="161"/>
      <c r="Q19" s="161"/>
      <c r="R19" s="161"/>
      <c r="S19" s="161"/>
      <c r="T19" s="161"/>
      <c r="U19" s="161"/>
      <c r="V19" s="161"/>
      <c r="W19" s="161"/>
      <c r="X19" s="161"/>
      <c r="Y19" s="161"/>
      <c r="Z19" s="161"/>
    </row>
    <row r="20" spans="1:26" ht="15" customHeight="1" x14ac:dyDescent="0.2">
      <c r="A20" s="1233"/>
      <c r="B20" s="1233"/>
      <c r="C20" s="182" t="s">
        <v>525</v>
      </c>
      <c r="D20" s="168" t="s">
        <v>526</v>
      </c>
      <c r="E20" s="182" t="s">
        <v>527</v>
      </c>
      <c r="F20" s="168"/>
      <c r="G20" s="182"/>
      <c r="H20" s="174"/>
      <c r="I20" s="182"/>
      <c r="J20" s="174"/>
      <c r="K20" s="182"/>
      <c r="L20" s="182"/>
      <c r="M20" s="175"/>
      <c r="N20" s="161"/>
      <c r="O20" s="161"/>
      <c r="P20" s="161"/>
      <c r="Q20" s="161"/>
      <c r="R20" s="161"/>
      <c r="S20" s="161"/>
      <c r="T20" s="161"/>
      <c r="U20" s="161"/>
      <c r="V20" s="161"/>
      <c r="W20" s="161"/>
      <c r="X20" s="161"/>
      <c r="Y20" s="161"/>
      <c r="Z20" s="161"/>
    </row>
    <row r="21" spans="1:26" ht="15" customHeight="1" x14ac:dyDescent="0.2">
      <c r="A21" s="1233"/>
      <c r="B21" s="1233"/>
      <c r="C21" s="182" t="s">
        <v>528</v>
      </c>
      <c r="D21" s="168"/>
      <c r="E21" s="182" t="s">
        <v>529</v>
      </c>
      <c r="F21" s="185" t="s">
        <v>644</v>
      </c>
      <c r="G21" s="165"/>
      <c r="H21" s="165"/>
      <c r="I21" s="165"/>
      <c r="J21" s="165"/>
      <c r="K21" s="165"/>
      <c r="L21" s="165"/>
      <c r="M21" s="186"/>
      <c r="N21" s="161"/>
      <c r="O21" s="161"/>
      <c r="P21" s="161"/>
      <c r="Q21" s="161"/>
      <c r="R21" s="161"/>
      <c r="S21" s="161"/>
      <c r="T21" s="161"/>
      <c r="U21" s="161"/>
      <c r="V21" s="161"/>
      <c r="W21" s="161"/>
      <c r="X21" s="161"/>
      <c r="Y21" s="161"/>
      <c r="Z21" s="161"/>
    </row>
    <row r="22" spans="1:26" ht="15" customHeight="1" x14ac:dyDescent="0.2">
      <c r="A22" s="1233"/>
      <c r="B22" s="1234"/>
      <c r="C22" s="165"/>
      <c r="D22" s="165"/>
      <c r="E22" s="165"/>
      <c r="F22" s="165"/>
      <c r="G22" s="165"/>
      <c r="H22" s="165"/>
      <c r="I22" s="165"/>
      <c r="J22" s="165"/>
      <c r="K22" s="165"/>
      <c r="L22" s="165"/>
      <c r="M22" s="186"/>
      <c r="N22" s="161"/>
      <c r="O22" s="161"/>
      <c r="P22" s="161"/>
      <c r="Q22" s="161"/>
      <c r="R22" s="161"/>
      <c r="S22" s="161"/>
      <c r="T22" s="161"/>
      <c r="U22" s="161"/>
      <c r="V22" s="161"/>
      <c r="W22" s="161"/>
      <c r="X22" s="161"/>
      <c r="Y22" s="161"/>
      <c r="Z22" s="161"/>
    </row>
    <row r="23" spans="1:26" ht="15" customHeight="1" x14ac:dyDescent="0.2">
      <c r="A23" s="1233"/>
      <c r="B23" s="1235" t="s">
        <v>530</v>
      </c>
      <c r="C23" s="174"/>
      <c r="D23" s="174"/>
      <c r="E23" s="174"/>
      <c r="F23" s="174"/>
      <c r="G23" s="174"/>
      <c r="H23" s="174"/>
      <c r="I23" s="174"/>
      <c r="J23" s="174"/>
      <c r="K23" s="174"/>
      <c r="L23" s="174"/>
      <c r="M23" s="175"/>
      <c r="N23" s="161"/>
      <c r="O23" s="161"/>
      <c r="P23" s="161"/>
      <c r="Q23" s="161"/>
      <c r="R23" s="161"/>
      <c r="S23" s="161"/>
      <c r="T23" s="161"/>
      <c r="U23" s="161"/>
      <c r="V23" s="161"/>
      <c r="W23" s="161"/>
      <c r="X23" s="161"/>
      <c r="Y23" s="161"/>
      <c r="Z23" s="161"/>
    </row>
    <row r="24" spans="1:26" ht="15" customHeight="1" x14ac:dyDescent="0.2">
      <c r="A24" s="1233"/>
      <c r="B24" s="1233"/>
      <c r="C24" s="182" t="s">
        <v>531</v>
      </c>
      <c r="D24" s="184"/>
      <c r="E24" s="172"/>
      <c r="F24" s="182" t="s">
        <v>532</v>
      </c>
      <c r="G24" s="168"/>
      <c r="H24" s="172"/>
      <c r="I24" s="182" t="s">
        <v>533</v>
      </c>
      <c r="J24" s="168" t="s">
        <v>526</v>
      </c>
      <c r="K24" s="172"/>
      <c r="L24" s="174"/>
      <c r="M24" s="175"/>
      <c r="N24" s="161"/>
      <c r="O24" s="161"/>
      <c r="P24" s="161"/>
      <c r="Q24" s="161"/>
      <c r="R24" s="161"/>
      <c r="S24" s="161"/>
      <c r="T24" s="161"/>
      <c r="U24" s="161"/>
      <c r="V24" s="161"/>
      <c r="W24" s="161"/>
      <c r="X24" s="161"/>
      <c r="Y24" s="161"/>
      <c r="Z24" s="161"/>
    </row>
    <row r="25" spans="1:26" ht="15" customHeight="1" x14ac:dyDescent="0.2">
      <c r="A25" s="1233"/>
      <c r="B25" s="1233"/>
      <c r="C25" s="182" t="s">
        <v>534</v>
      </c>
      <c r="D25" s="184"/>
      <c r="E25" s="174"/>
      <c r="F25" s="182" t="s">
        <v>535</v>
      </c>
      <c r="G25" s="168"/>
      <c r="H25" s="174"/>
      <c r="I25" s="182"/>
      <c r="J25" s="174"/>
      <c r="K25" s="172"/>
      <c r="L25" s="174"/>
      <c r="M25" s="175"/>
      <c r="N25" s="161"/>
      <c r="O25" s="161"/>
      <c r="P25" s="161"/>
      <c r="Q25" s="161"/>
      <c r="R25" s="161"/>
      <c r="S25" s="161"/>
      <c r="T25" s="161"/>
      <c r="U25" s="161"/>
      <c r="V25" s="161"/>
      <c r="W25" s="161"/>
      <c r="X25" s="161"/>
      <c r="Y25" s="161"/>
      <c r="Z25" s="161"/>
    </row>
    <row r="26" spans="1:26" ht="15" customHeight="1" x14ac:dyDescent="0.2">
      <c r="A26" s="1233"/>
      <c r="B26" s="1234"/>
      <c r="C26" s="176"/>
      <c r="D26" s="176"/>
      <c r="E26" s="176"/>
      <c r="F26" s="176"/>
      <c r="G26" s="176"/>
      <c r="H26" s="176"/>
      <c r="I26" s="176"/>
      <c r="J26" s="176"/>
      <c r="K26" s="176"/>
      <c r="L26" s="176"/>
      <c r="M26" s="177"/>
      <c r="N26" s="161"/>
      <c r="O26" s="161"/>
      <c r="P26" s="161"/>
      <c r="Q26" s="161"/>
      <c r="R26" s="161"/>
      <c r="S26" s="161"/>
      <c r="T26" s="161"/>
      <c r="U26" s="161"/>
      <c r="V26" s="161"/>
      <c r="W26" s="161"/>
      <c r="X26" s="161"/>
      <c r="Y26" s="161"/>
      <c r="Z26" s="161"/>
    </row>
    <row r="27" spans="1:26" ht="15" customHeight="1" x14ac:dyDescent="0.2">
      <c r="A27" s="1233"/>
      <c r="B27" s="171" t="s">
        <v>536</v>
      </c>
      <c r="C27" s="172"/>
      <c r="D27" s="172"/>
      <c r="E27" s="172"/>
      <c r="F27" s="172"/>
      <c r="G27" s="172"/>
      <c r="H27" s="172"/>
      <c r="I27" s="172"/>
      <c r="J27" s="172"/>
      <c r="K27" s="172"/>
      <c r="L27" s="172"/>
      <c r="M27" s="187"/>
      <c r="N27" s="161"/>
      <c r="O27" s="161"/>
      <c r="P27" s="161"/>
      <c r="Q27" s="161"/>
      <c r="R27" s="161"/>
      <c r="S27" s="161"/>
      <c r="T27" s="161"/>
      <c r="U27" s="161"/>
      <c r="V27" s="161"/>
      <c r="W27" s="161"/>
      <c r="X27" s="161"/>
      <c r="Y27" s="161"/>
      <c r="Z27" s="161"/>
    </row>
    <row r="28" spans="1:26" ht="15" customHeight="1" x14ac:dyDescent="0.2">
      <c r="A28" s="1233"/>
      <c r="B28" s="171"/>
      <c r="C28" s="188" t="s">
        <v>537</v>
      </c>
      <c r="D28" s="168">
        <v>0</v>
      </c>
      <c r="E28" s="172"/>
      <c r="F28" s="182" t="s">
        <v>538</v>
      </c>
      <c r="G28" s="168">
        <v>2018</v>
      </c>
      <c r="H28" s="172"/>
      <c r="I28" s="182" t="s">
        <v>539</v>
      </c>
      <c r="J28" s="1237" t="s">
        <v>499</v>
      </c>
      <c r="K28" s="967"/>
      <c r="L28" s="963"/>
      <c r="M28" s="187"/>
      <c r="N28" s="161"/>
      <c r="O28" s="161"/>
      <c r="P28" s="161"/>
      <c r="Q28" s="161"/>
      <c r="R28" s="161"/>
      <c r="S28" s="161"/>
      <c r="T28" s="161"/>
      <c r="U28" s="161"/>
      <c r="V28" s="161"/>
      <c r="W28" s="161"/>
      <c r="X28" s="161"/>
      <c r="Y28" s="161"/>
      <c r="Z28" s="161"/>
    </row>
    <row r="29" spans="1:26" ht="15" customHeight="1" x14ac:dyDescent="0.2">
      <c r="A29" s="1233"/>
      <c r="B29" s="189"/>
      <c r="C29" s="165"/>
      <c r="D29" s="165"/>
      <c r="E29" s="165"/>
      <c r="F29" s="165"/>
      <c r="G29" s="165"/>
      <c r="H29" s="165"/>
      <c r="I29" s="165"/>
      <c r="J29" s="165"/>
      <c r="K29" s="165"/>
      <c r="L29" s="165"/>
      <c r="M29" s="186"/>
      <c r="N29" s="161"/>
      <c r="O29" s="161"/>
      <c r="P29" s="161"/>
      <c r="Q29" s="161"/>
      <c r="R29" s="161"/>
      <c r="S29" s="161"/>
      <c r="T29" s="161"/>
      <c r="U29" s="161"/>
      <c r="V29" s="161"/>
      <c r="W29" s="161"/>
      <c r="X29" s="161"/>
      <c r="Y29" s="161"/>
      <c r="Z29" s="161"/>
    </row>
    <row r="30" spans="1:26" ht="15.75" customHeight="1" x14ac:dyDescent="0.25">
      <c r="A30" s="1233"/>
      <c r="B30" s="1235" t="s">
        <v>540</v>
      </c>
      <c r="C30" s="190"/>
      <c r="D30" s="190"/>
      <c r="E30" s="190"/>
      <c r="F30" s="190"/>
      <c r="G30" s="190"/>
      <c r="H30" s="190"/>
      <c r="I30" s="190"/>
      <c r="J30" s="190"/>
      <c r="K30" s="190"/>
      <c r="L30" s="174"/>
      <c r="M30" s="175"/>
      <c r="N30" s="161"/>
      <c r="O30" s="161"/>
      <c r="P30" s="161"/>
      <c r="Q30" s="161"/>
      <c r="R30" s="161"/>
      <c r="S30" s="161"/>
      <c r="T30" s="161"/>
      <c r="U30" s="161"/>
      <c r="V30" s="161"/>
      <c r="W30" s="161"/>
      <c r="X30" s="161"/>
      <c r="Y30" s="161"/>
      <c r="Z30" s="161"/>
    </row>
    <row r="31" spans="1:26" ht="15.75" customHeight="1" x14ac:dyDescent="0.25">
      <c r="A31" s="1233"/>
      <c r="B31" s="1233"/>
      <c r="C31" s="172" t="s">
        <v>541</v>
      </c>
      <c r="D31" s="168">
        <v>2019</v>
      </c>
      <c r="E31" s="190"/>
      <c r="F31" s="172" t="s">
        <v>542</v>
      </c>
      <c r="G31" s="168">
        <v>2031</v>
      </c>
      <c r="H31" s="190"/>
      <c r="I31" s="182"/>
      <c r="J31" s="190"/>
      <c r="K31" s="190"/>
      <c r="L31" s="174"/>
      <c r="M31" s="175"/>
      <c r="N31" s="161"/>
      <c r="O31" s="161"/>
      <c r="P31" s="161"/>
      <c r="Q31" s="161"/>
      <c r="R31" s="161"/>
      <c r="S31" s="161"/>
      <c r="T31" s="161"/>
      <c r="U31" s="161"/>
      <c r="V31" s="161"/>
      <c r="W31" s="161"/>
      <c r="X31" s="161"/>
      <c r="Y31" s="161"/>
      <c r="Z31" s="161"/>
    </row>
    <row r="32" spans="1:26" ht="15.75" customHeight="1" x14ac:dyDescent="0.25">
      <c r="A32" s="1233"/>
      <c r="B32" s="1234"/>
      <c r="C32" s="165"/>
      <c r="D32" s="176"/>
      <c r="E32" s="191"/>
      <c r="F32" s="165"/>
      <c r="G32" s="191"/>
      <c r="H32" s="191"/>
      <c r="I32" s="192"/>
      <c r="J32" s="191"/>
      <c r="K32" s="191"/>
      <c r="L32" s="176"/>
      <c r="M32" s="177"/>
      <c r="N32" s="161"/>
      <c r="O32" s="161"/>
      <c r="P32" s="161"/>
      <c r="Q32" s="161"/>
      <c r="R32" s="161"/>
      <c r="S32" s="161"/>
      <c r="T32" s="161"/>
      <c r="U32" s="161"/>
      <c r="V32" s="161"/>
      <c r="W32" s="161"/>
      <c r="X32" s="161"/>
      <c r="Y32" s="161"/>
      <c r="Z32" s="161"/>
    </row>
    <row r="33" spans="1:26" ht="15" customHeight="1" x14ac:dyDescent="0.2">
      <c r="A33" s="1233"/>
      <c r="B33" s="1235" t="s">
        <v>544</v>
      </c>
      <c r="C33" s="169"/>
      <c r="D33" s="169"/>
      <c r="E33" s="169"/>
      <c r="F33" s="169"/>
      <c r="G33" s="169"/>
      <c r="H33" s="169"/>
      <c r="I33" s="169"/>
      <c r="J33" s="169"/>
      <c r="K33" s="169"/>
      <c r="L33" s="169"/>
      <c r="M33" s="170"/>
      <c r="N33" s="161"/>
      <c r="O33" s="161"/>
      <c r="P33" s="161"/>
      <c r="Q33" s="161"/>
      <c r="R33" s="161"/>
      <c r="S33" s="161"/>
      <c r="T33" s="161"/>
      <c r="U33" s="161"/>
      <c r="V33" s="161"/>
      <c r="W33" s="161"/>
      <c r="X33" s="161"/>
      <c r="Y33" s="161"/>
      <c r="Z33" s="161"/>
    </row>
    <row r="34" spans="1:26" ht="15" customHeight="1" x14ac:dyDescent="0.2">
      <c r="A34" s="1233"/>
      <c r="B34" s="1233"/>
      <c r="C34" s="182"/>
      <c r="D34" s="172" t="s">
        <v>545</v>
      </c>
      <c r="E34" s="172"/>
      <c r="F34" s="172" t="s">
        <v>546</v>
      </c>
      <c r="G34" s="172"/>
      <c r="H34" s="172" t="s">
        <v>547</v>
      </c>
      <c r="I34" s="172"/>
      <c r="J34" s="172" t="s">
        <v>548</v>
      </c>
      <c r="K34" s="172"/>
      <c r="L34" s="172" t="s">
        <v>549</v>
      </c>
      <c r="M34" s="170"/>
      <c r="N34" s="161"/>
      <c r="O34" s="161"/>
      <c r="P34" s="161"/>
      <c r="Q34" s="161"/>
      <c r="R34" s="161"/>
      <c r="S34" s="161"/>
      <c r="T34" s="161"/>
      <c r="U34" s="161"/>
      <c r="V34" s="161"/>
      <c r="W34" s="161"/>
      <c r="X34" s="161"/>
      <c r="Y34" s="161"/>
      <c r="Z34" s="161"/>
    </row>
    <row r="35" spans="1:26" ht="15" customHeight="1" x14ac:dyDescent="0.2">
      <c r="A35" s="1233"/>
      <c r="B35" s="1233"/>
      <c r="C35" s="182"/>
      <c r="D35" s="193">
        <v>0</v>
      </c>
      <c r="E35" s="194">
        <v>2019</v>
      </c>
      <c r="F35" s="195">
        <v>0.1</v>
      </c>
      <c r="G35" s="194">
        <v>2020</v>
      </c>
      <c r="H35" s="195">
        <v>0.2</v>
      </c>
      <c r="I35" s="194">
        <v>2021</v>
      </c>
      <c r="J35" s="195">
        <v>0.3</v>
      </c>
      <c r="K35" s="194">
        <v>2022</v>
      </c>
      <c r="L35" s="195">
        <v>0.4</v>
      </c>
      <c r="M35" s="194">
        <v>2023</v>
      </c>
      <c r="N35" s="161"/>
      <c r="O35" s="161"/>
      <c r="P35" s="161"/>
      <c r="Q35" s="161"/>
      <c r="R35" s="161"/>
      <c r="S35" s="161"/>
      <c r="T35" s="161"/>
      <c r="U35" s="161"/>
      <c r="V35" s="161"/>
      <c r="W35" s="161"/>
      <c r="X35" s="161"/>
      <c r="Y35" s="161"/>
      <c r="Z35" s="161"/>
    </row>
    <row r="36" spans="1:26" ht="15" customHeight="1" x14ac:dyDescent="0.2">
      <c r="A36" s="1233"/>
      <c r="B36" s="1233"/>
      <c r="C36" s="182"/>
      <c r="D36" s="172" t="s">
        <v>550</v>
      </c>
      <c r="E36" s="196"/>
      <c r="F36" s="172" t="s">
        <v>551</v>
      </c>
      <c r="G36" s="172"/>
      <c r="H36" s="172" t="s">
        <v>552</v>
      </c>
      <c r="I36" s="172"/>
      <c r="J36" s="172" t="s">
        <v>553</v>
      </c>
      <c r="K36" s="172"/>
      <c r="L36" s="172" t="s">
        <v>554</v>
      </c>
      <c r="M36" s="175"/>
      <c r="N36" s="161"/>
      <c r="O36" s="161"/>
      <c r="P36" s="161"/>
      <c r="Q36" s="161"/>
      <c r="R36" s="161"/>
      <c r="S36" s="161"/>
      <c r="T36" s="161"/>
      <c r="U36" s="161"/>
      <c r="V36" s="161"/>
      <c r="W36" s="161"/>
      <c r="X36" s="161"/>
      <c r="Y36" s="161"/>
      <c r="Z36" s="161"/>
    </row>
    <row r="37" spans="1:26" ht="15" customHeight="1" x14ac:dyDescent="0.2">
      <c r="A37" s="1233"/>
      <c r="B37" s="1233"/>
      <c r="C37" s="182"/>
      <c r="D37" s="193">
        <v>0.5</v>
      </c>
      <c r="E37" s="194">
        <v>2024</v>
      </c>
      <c r="F37" s="195">
        <v>0.6</v>
      </c>
      <c r="G37" s="194">
        <v>2025</v>
      </c>
      <c r="H37" s="195">
        <v>0.7</v>
      </c>
      <c r="I37" s="194">
        <v>2026</v>
      </c>
      <c r="J37" s="195">
        <v>0.8</v>
      </c>
      <c r="K37" s="194">
        <v>2027</v>
      </c>
      <c r="L37" s="195">
        <v>0.9</v>
      </c>
      <c r="M37" s="194">
        <v>2028</v>
      </c>
      <c r="N37" s="161"/>
      <c r="O37" s="161"/>
      <c r="P37" s="161"/>
      <c r="Q37" s="161"/>
      <c r="R37" s="161"/>
      <c r="S37" s="161"/>
      <c r="T37" s="161"/>
      <c r="U37" s="161"/>
      <c r="V37" s="161"/>
      <c r="W37" s="161"/>
      <c r="X37" s="161"/>
      <c r="Y37" s="161"/>
      <c r="Z37" s="161"/>
    </row>
    <row r="38" spans="1:26" ht="15" customHeight="1" x14ac:dyDescent="0.2">
      <c r="A38" s="1233"/>
      <c r="B38" s="1233"/>
      <c r="C38" s="182"/>
      <c r="D38" s="172" t="s">
        <v>555</v>
      </c>
      <c r="E38" s="172"/>
      <c r="F38" s="172" t="s">
        <v>556</v>
      </c>
      <c r="G38" s="172"/>
      <c r="H38" s="172" t="s">
        <v>557</v>
      </c>
      <c r="I38" s="172"/>
      <c r="J38" s="172" t="s">
        <v>558</v>
      </c>
      <c r="K38" s="172"/>
      <c r="L38" s="172" t="s">
        <v>559</v>
      </c>
      <c r="M38" s="175"/>
      <c r="N38" s="161"/>
      <c r="O38" s="161"/>
      <c r="P38" s="161"/>
      <c r="Q38" s="161"/>
      <c r="R38" s="161"/>
      <c r="S38" s="161"/>
      <c r="T38" s="161"/>
      <c r="U38" s="161"/>
      <c r="V38" s="161"/>
      <c r="W38" s="161"/>
      <c r="X38" s="161"/>
      <c r="Y38" s="161"/>
      <c r="Z38" s="161"/>
    </row>
    <row r="39" spans="1:26" ht="15" customHeight="1" x14ac:dyDescent="0.2">
      <c r="A39" s="1233"/>
      <c r="B39" s="1233"/>
      <c r="C39" s="182"/>
      <c r="D39" s="193">
        <v>1</v>
      </c>
      <c r="E39" s="194">
        <v>2029</v>
      </c>
      <c r="F39" s="195">
        <v>1</v>
      </c>
      <c r="G39" s="194">
        <v>2030</v>
      </c>
      <c r="H39" s="195">
        <v>1</v>
      </c>
      <c r="I39" s="194">
        <v>2031</v>
      </c>
      <c r="J39" s="197"/>
      <c r="K39" s="194"/>
      <c r="L39" s="197"/>
      <c r="M39" s="194"/>
      <c r="N39" s="161"/>
      <c r="O39" s="161"/>
      <c r="P39" s="161"/>
      <c r="Q39" s="161"/>
      <c r="R39" s="161"/>
      <c r="S39" s="161"/>
      <c r="T39" s="161"/>
      <c r="U39" s="161"/>
      <c r="V39" s="161"/>
      <c r="W39" s="161"/>
      <c r="X39" s="161"/>
      <c r="Y39" s="161"/>
      <c r="Z39" s="161"/>
    </row>
    <row r="40" spans="1:26" ht="15" customHeight="1" x14ac:dyDescent="0.2">
      <c r="A40" s="1233"/>
      <c r="B40" s="1233"/>
      <c r="C40" s="182"/>
      <c r="D40" s="165" t="s">
        <v>559</v>
      </c>
      <c r="E40" s="165"/>
      <c r="F40" s="165" t="s">
        <v>560</v>
      </c>
      <c r="G40" s="165"/>
      <c r="H40" s="172"/>
      <c r="I40" s="172"/>
      <c r="J40" s="172"/>
      <c r="K40" s="172"/>
      <c r="L40" s="172"/>
      <c r="M40" s="187"/>
      <c r="N40" s="161"/>
      <c r="O40" s="161"/>
      <c r="P40" s="161"/>
      <c r="Q40" s="161"/>
      <c r="R40" s="161"/>
      <c r="S40" s="161"/>
      <c r="T40" s="161"/>
      <c r="U40" s="161"/>
      <c r="V40" s="161"/>
      <c r="W40" s="161"/>
      <c r="X40" s="161"/>
      <c r="Y40" s="161"/>
      <c r="Z40" s="161"/>
    </row>
    <row r="41" spans="1:26" ht="15.75" customHeight="1" x14ac:dyDescent="0.2">
      <c r="A41" s="1233"/>
      <c r="B41" s="1233"/>
      <c r="C41" s="182"/>
      <c r="D41" s="198">
        <v>13</v>
      </c>
      <c r="E41" s="199">
        <v>2031</v>
      </c>
      <c r="F41" s="1229">
        <v>1</v>
      </c>
      <c r="G41" s="963"/>
      <c r="H41" s="1230"/>
      <c r="I41" s="1099"/>
      <c r="J41" s="172"/>
      <c r="K41" s="172"/>
      <c r="L41" s="172"/>
      <c r="M41" s="187"/>
      <c r="N41" s="161"/>
      <c r="O41" s="161"/>
      <c r="P41" s="161"/>
      <c r="Q41" s="161"/>
      <c r="R41" s="161"/>
      <c r="S41" s="161"/>
      <c r="T41" s="161"/>
      <c r="U41" s="161"/>
      <c r="V41" s="161"/>
      <c r="W41" s="161"/>
      <c r="X41" s="161"/>
      <c r="Y41" s="161"/>
      <c r="Z41" s="161"/>
    </row>
    <row r="42" spans="1:26" ht="15.75" customHeight="1" x14ac:dyDescent="0.2">
      <c r="A42" s="1233"/>
      <c r="B42" s="1233"/>
      <c r="C42" s="192"/>
      <c r="D42" s="165"/>
      <c r="E42" s="165"/>
      <c r="F42" s="165"/>
      <c r="G42" s="165"/>
      <c r="H42" s="165"/>
      <c r="I42" s="165"/>
      <c r="J42" s="165"/>
      <c r="K42" s="165"/>
      <c r="L42" s="165"/>
      <c r="M42" s="186"/>
      <c r="N42" s="161"/>
      <c r="O42" s="161"/>
      <c r="P42" s="161"/>
      <c r="Q42" s="161"/>
      <c r="R42" s="161"/>
      <c r="S42" s="161"/>
      <c r="T42" s="161"/>
      <c r="U42" s="161"/>
      <c r="V42" s="161"/>
      <c r="W42" s="161"/>
      <c r="X42" s="161"/>
      <c r="Y42" s="161"/>
      <c r="Z42" s="161"/>
    </row>
    <row r="43" spans="1:26" ht="15.75" customHeight="1" x14ac:dyDescent="0.2">
      <c r="A43" s="1233"/>
      <c r="B43" s="1236" t="s">
        <v>561</v>
      </c>
      <c r="C43" s="174"/>
      <c r="D43" s="174"/>
      <c r="E43" s="174"/>
      <c r="F43" s="174"/>
      <c r="G43" s="174"/>
      <c r="H43" s="174"/>
      <c r="I43" s="174"/>
      <c r="J43" s="174"/>
      <c r="K43" s="174"/>
      <c r="L43" s="174"/>
      <c r="M43" s="175"/>
      <c r="N43" s="161"/>
      <c r="O43" s="161"/>
      <c r="P43" s="161"/>
      <c r="Q43" s="161"/>
      <c r="R43" s="161"/>
      <c r="S43" s="161"/>
      <c r="T43" s="161"/>
      <c r="U43" s="161"/>
      <c r="V43" s="161"/>
      <c r="W43" s="161"/>
      <c r="X43" s="161"/>
      <c r="Y43" s="161"/>
      <c r="Z43" s="161"/>
    </row>
    <row r="44" spans="1:26" ht="15.75" customHeight="1" x14ac:dyDescent="0.2">
      <c r="A44" s="1233"/>
      <c r="B44" s="1233"/>
      <c r="C44" s="174"/>
      <c r="D44" s="201" t="s">
        <v>125</v>
      </c>
      <c r="E44" s="202" t="s">
        <v>84</v>
      </c>
      <c r="F44" s="1231" t="s">
        <v>562</v>
      </c>
      <c r="G44" s="1221" t="s">
        <v>645</v>
      </c>
      <c r="H44" s="976"/>
      <c r="I44" s="976"/>
      <c r="J44" s="965"/>
      <c r="K44" s="169" t="s">
        <v>563</v>
      </c>
      <c r="L44" s="1230"/>
      <c r="M44" s="1099"/>
      <c r="N44" s="161"/>
      <c r="O44" s="161"/>
      <c r="P44" s="161"/>
      <c r="Q44" s="161"/>
      <c r="R44" s="161"/>
      <c r="S44" s="161"/>
      <c r="T44" s="161"/>
      <c r="U44" s="161"/>
      <c r="V44" s="161"/>
      <c r="W44" s="161"/>
      <c r="X44" s="161"/>
      <c r="Y44" s="161"/>
      <c r="Z44" s="161"/>
    </row>
    <row r="45" spans="1:26" ht="15.75" customHeight="1" x14ac:dyDescent="0.2">
      <c r="A45" s="1233"/>
      <c r="B45" s="1233"/>
      <c r="C45" s="174"/>
      <c r="D45" s="168" t="s">
        <v>526</v>
      </c>
      <c r="E45" s="168"/>
      <c r="F45" s="1009"/>
      <c r="G45" s="990"/>
      <c r="H45" s="997"/>
      <c r="I45" s="997"/>
      <c r="J45" s="991"/>
      <c r="K45" s="174"/>
      <c r="L45" s="1099"/>
      <c r="M45" s="1099"/>
      <c r="N45" s="161"/>
      <c r="O45" s="161"/>
      <c r="P45" s="161"/>
      <c r="Q45" s="161"/>
      <c r="R45" s="161"/>
      <c r="S45" s="161"/>
      <c r="T45" s="161"/>
      <c r="U45" s="161"/>
      <c r="V45" s="161"/>
      <c r="W45" s="161"/>
      <c r="X45" s="161"/>
      <c r="Y45" s="161"/>
      <c r="Z45" s="161"/>
    </row>
    <row r="46" spans="1:26" ht="15.75" customHeight="1" x14ac:dyDescent="0.2">
      <c r="A46" s="1233"/>
      <c r="B46" s="1234"/>
      <c r="C46" s="176"/>
      <c r="D46" s="176"/>
      <c r="E46" s="176"/>
      <c r="F46" s="176"/>
      <c r="G46" s="176"/>
      <c r="H46" s="176"/>
      <c r="I46" s="176"/>
      <c r="J46" s="176"/>
      <c r="K46" s="176"/>
      <c r="L46" s="174"/>
      <c r="M46" s="175"/>
      <c r="N46" s="161"/>
      <c r="O46" s="161"/>
      <c r="P46" s="161"/>
      <c r="Q46" s="161"/>
      <c r="R46" s="161"/>
      <c r="S46" s="161"/>
      <c r="T46" s="161"/>
      <c r="U46" s="161"/>
      <c r="V46" s="161"/>
      <c r="W46" s="161"/>
      <c r="X46" s="161"/>
      <c r="Y46" s="161"/>
      <c r="Z46" s="161"/>
    </row>
    <row r="47" spans="1:26" ht="48" customHeight="1" x14ac:dyDescent="0.2">
      <c r="A47" s="1233"/>
      <c r="B47" s="189" t="s">
        <v>564</v>
      </c>
      <c r="C47" s="1222" t="s">
        <v>646</v>
      </c>
      <c r="D47" s="967"/>
      <c r="E47" s="967"/>
      <c r="F47" s="967"/>
      <c r="G47" s="967"/>
      <c r="H47" s="967"/>
      <c r="I47" s="967"/>
      <c r="J47" s="967"/>
      <c r="K47" s="967"/>
      <c r="L47" s="967"/>
      <c r="M47" s="963"/>
      <c r="N47" s="161"/>
      <c r="O47" s="161"/>
      <c r="P47" s="161"/>
      <c r="Q47" s="161"/>
      <c r="R47" s="161"/>
      <c r="S47" s="161"/>
      <c r="T47" s="161"/>
      <c r="U47" s="161"/>
      <c r="V47" s="161"/>
      <c r="W47" s="161"/>
      <c r="X47" s="161"/>
      <c r="Y47" s="161"/>
      <c r="Z47" s="161"/>
    </row>
    <row r="48" spans="1:26" ht="15.75" customHeight="1" x14ac:dyDescent="0.2">
      <c r="A48" s="1233"/>
      <c r="B48" s="181" t="s">
        <v>647</v>
      </c>
      <c r="C48" s="1223" t="s">
        <v>648</v>
      </c>
      <c r="D48" s="967"/>
      <c r="E48" s="967"/>
      <c r="F48" s="967"/>
      <c r="G48" s="967"/>
      <c r="H48" s="967"/>
      <c r="I48" s="967"/>
      <c r="J48" s="967"/>
      <c r="K48" s="967"/>
      <c r="L48" s="967"/>
      <c r="M48" s="963"/>
      <c r="N48" s="161"/>
      <c r="O48" s="161"/>
      <c r="P48" s="161"/>
      <c r="Q48" s="161"/>
      <c r="R48" s="161"/>
      <c r="S48" s="161"/>
      <c r="T48" s="161"/>
      <c r="U48" s="161"/>
      <c r="V48" s="161"/>
      <c r="W48" s="161"/>
      <c r="X48" s="161"/>
      <c r="Y48" s="161"/>
      <c r="Z48" s="161"/>
    </row>
    <row r="49" spans="1:26" ht="15.75" customHeight="1" x14ac:dyDescent="0.2">
      <c r="A49" s="1233"/>
      <c r="B49" s="181" t="s">
        <v>568</v>
      </c>
      <c r="C49" s="1223" t="s">
        <v>569</v>
      </c>
      <c r="D49" s="967"/>
      <c r="E49" s="967"/>
      <c r="F49" s="967"/>
      <c r="G49" s="967"/>
      <c r="H49" s="967"/>
      <c r="I49" s="967"/>
      <c r="J49" s="967"/>
      <c r="K49" s="967"/>
      <c r="L49" s="967"/>
      <c r="M49" s="963"/>
      <c r="N49" s="161"/>
      <c r="O49" s="161"/>
      <c r="P49" s="161"/>
      <c r="Q49" s="161"/>
      <c r="R49" s="161"/>
      <c r="S49" s="161"/>
      <c r="T49" s="161"/>
      <c r="U49" s="161"/>
      <c r="V49" s="161"/>
      <c r="W49" s="161"/>
      <c r="X49" s="161"/>
      <c r="Y49" s="161"/>
      <c r="Z49" s="161"/>
    </row>
    <row r="50" spans="1:26" ht="15.75" customHeight="1" x14ac:dyDescent="0.2">
      <c r="A50" s="1234"/>
      <c r="B50" s="181" t="s">
        <v>570</v>
      </c>
      <c r="C50" s="1223" t="s">
        <v>625</v>
      </c>
      <c r="D50" s="967"/>
      <c r="E50" s="967"/>
      <c r="F50" s="967"/>
      <c r="G50" s="967"/>
      <c r="H50" s="967"/>
      <c r="I50" s="967"/>
      <c r="J50" s="967"/>
      <c r="K50" s="967"/>
      <c r="L50" s="967"/>
      <c r="M50" s="963"/>
      <c r="N50" s="161"/>
      <c r="O50" s="161"/>
      <c r="P50" s="161"/>
      <c r="Q50" s="161"/>
      <c r="R50" s="161"/>
      <c r="S50" s="161"/>
      <c r="T50" s="161"/>
      <c r="U50" s="161"/>
      <c r="V50" s="161"/>
      <c r="W50" s="161"/>
      <c r="X50" s="161"/>
      <c r="Y50" s="161"/>
      <c r="Z50" s="161"/>
    </row>
    <row r="51" spans="1:26" ht="15.75" customHeight="1" x14ac:dyDescent="0.2">
      <c r="A51" s="1215" t="s">
        <v>572</v>
      </c>
      <c r="B51" s="203" t="s">
        <v>573</v>
      </c>
      <c r="C51" s="1219" t="s">
        <v>649</v>
      </c>
      <c r="D51" s="967"/>
      <c r="E51" s="967"/>
      <c r="F51" s="967"/>
      <c r="G51" s="967"/>
      <c r="H51" s="967"/>
      <c r="I51" s="967"/>
      <c r="J51" s="967"/>
      <c r="K51" s="967"/>
      <c r="L51" s="967"/>
      <c r="M51" s="963"/>
      <c r="N51" s="161"/>
      <c r="O51" s="161"/>
      <c r="P51" s="161"/>
      <c r="Q51" s="161"/>
      <c r="R51" s="161"/>
      <c r="S51" s="161"/>
      <c r="T51" s="161"/>
      <c r="U51" s="161"/>
      <c r="V51" s="161"/>
      <c r="W51" s="161"/>
      <c r="X51" s="161"/>
      <c r="Y51" s="161"/>
      <c r="Z51" s="161"/>
    </row>
    <row r="52" spans="1:26" ht="15.75" customHeight="1" x14ac:dyDescent="0.2">
      <c r="A52" s="1216"/>
      <c r="B52" s="203" t="s">
        <v>575</v>
      </c>
      <c r="C52" s="1219" t="s">
        <v>650</v>
      </c>
      <c r="D52" s="967"/>
      <c r="E52" s="967"/>
      <c r="F52" s="967"/>
      <c r="G52" s="967"/>
      <c r="H52" s="967"/>
      <c r="I52" s="967"/>
      <c r="J52" s="967"/>
      <c r="K52" s="967"/>
      <c r="L52" s="967"/>
      <c r="M52" s="963"/>
      <c r="N52" s="161"/>
      <c r="O52" s="161"/>
      <c r="P52" s="161"/>
      <c r="Q52" s="161"/>
      <c r="R52" s="161"/>
      <c r="S52" s="161"/>
      <c r="T52" s="161"/>
      <c r="U52" s="161"/>
      <c r="V52" s="161"/>
      <c r="W52" s="161"/>
      <c r="X52" s="161"/>
      <c r="Y52" s="161"/>
      <c r="Z52" s="161"/>
    </row>
    <row r="53" spans="1:26" ht="15.75" customHeight="1" x14ac:dyDescent="0.2">
      <c r="A53" s="1216"/>
      <c r="B53" s="203" t="s">
        <v>577</v>
      </c>
      <c r="C53" s="1223" t="s">
        <v>651</v>
      </c>
      <c r="D53" s="967"/>
      <c r="E53" s="967"/>
      <c r="F53" s="967"/>
      <c r="G53" s="967"/>
      <c r="H53" s="967"/>
      <c r="I53" s="967"/>
      <c r="J53" s="967"/>
      <c r="K53" s="967"/>
      <c r="L53" s="967"/>
      <c r="M53" s="963"/>
      <c r="N53" s="161"/>
      <c r="O53" s="161"/>
      <c r="P53" s="161"/>
      <c r="Q53" s="161"/>
      <c r="R53" s="161"/>
      <c r="S53" s="161"/>
      <c r="T53" s="161"/>
      <c r="U53" s="161"/>
      <c r="V53" s="161"/>
      <c r="W53" s="161"/>
      <c r="X53" s="161"/>
      <c r="Y53" s="161"/>
      <c r="Z53" s="161"/>
    </row>
    <row r="54" spans="1:26" ht="15.75" customHeight="1" x14ac:dyDescent="0.2">
      <c r="A54" s="1216"/>
      <c r="B54" s="204" t="s">
        <v>578</v>
      </c>
      <c r="C54" s="1223" t="s">
        <v>652</v>
      </c>
      <c r="D54" s="967"/>
      <c r="E54" s="967"/>
      <c r="F54" s="967"/>
      <c r="G54" s="967"/>
      <c r="H54" s="967"/>
      <c r="I54" s="967"/>
      <c r="J54" s="967"/>
      <c r="K54" s="967"/>
      <c r="L54" s="967"/>
      <c r="M54" s="963"/>
      <c r="N54" s="161"/>
      <c r="O54" s="161"/>
      <c r="P54" s="161"/>
      <c r="Q54" s="161"/>
      <c r="R54" s="161"/>
      <c r="S54" s="161"/>
      <c r="T54" s="161"/>
      <c r="U54" s="161"/>
      <c r="V54" s="161"/>
      <c r="W54" s="161"/>
      <c r="X54" s="161"/>
      <c r="Y54" s="161"/>
      <c r="Z54" s="161"/>
    </row>
    <row r="55" spans="1:26" ht="15.75" customHeight="1" x14ac:dyDescent="0.25">
      <c r="A55" s="1216"/>
      <c r="B55" s="203" t="s">
        <v>580</v>
      </c>
      <c r="C55" s="1224" t="s">
        <v>653</v>
      </c>
      <c r="D55" s="1099"/>
      <c r="E55" s="1099"/>
      <c r="F55" s="1099"/>
      <c r="G55" s="1099"/>
      <c r="H55" s="1099"/>
      <c r="I55" s="1099"/>
      <c r="J55" s="1099"/>
      <c r="K55" s="1099"/>
      <c r="L55" s="1099"/>
      <c r="M55" s="1099"/>
      <c r="N55" s="161"/>
      <c r="O55" s="161"/>
      <c r="P55" s="161"/>
      <c r="Q55" s="161"/>
      <c r="R55" s="161"/>
      <c r="S55" s="161"/>
      <c r="T55" s="161"/>
      <c r="U55" s="161"/>
      <c r="V55" s="161"/>
      <c r="W55" s="161"/>
      <c r="X55" s="161"/>
      <c r="Y55" s="161"/>
      <c r="Z55" s="161"/>
    </row>
    <row r="56" spans="1:26" ht="15.75" customHeight="1" x14ac:dyDescent="0.2">
      <c r="A56" s="1217"/>
      <c r="B56" s="203" t="s">
        <v>581</v>
      </c>
      <c r="C56" s="1223" t="s">
        <v>654</v>
      </c>
      <c r="D56" s="967"/>
      <c r="E56" s="967"/>
      <c r="F56" s="967"/>
      <c r="G56" s="967"/>
      <c r="H56" s="967"/>
      <c r="I56" s="967"/>
      <c r="J56" s="967"/>
      <c r="K56" s="967"/>
      <c r="L56" s="967"/>
      <c r="M56" s="963"/>
      <c r="N56" s="161"/>
      <c r="O56" s="161"/>
      <c r="P56" s="161"/>
      <c r="Q56" s="161"/>
      <c r="R56" s="161"/>
      <c r="S56" s="161"/>
      <c r="T56" s="161"/>
      <c r="U56" s="161"/>
      <c r="V56" s="161"/>
      <c r="W56" s="161"/>
      <c r="X56" s="161"/>
      <c r="Y56" s="161"/>
      <c r="Z56" s="161"/>
    </row>
    <row r="57" spans="1:26" ht="15.75" customHeight="1" x14ac:dyDescent="0.2">
      <c r="A57" s="1218" t="s">
        <v>583</v>
      </c>
      <c r="B57" s="203" t="s">
        <v>584</v>
      </c>
      <c r="C57" s="1013" t="s">
        <v>585</v>
      </c>
      <c r="D57" s="967"/>
      <c r="E57" s="967"/>
      <c r="F57" s="967"/>
      <c r="G57" s="967"/>
      <c r="H57" s="967"/>
      <c r="I57" s="967"/>
      <c r="J57" s="967"/>
      <c r="K57" s="967"/>
      <c r="L57" s="967"/>
      <c r="M57" s="999"/>
      <c r="N57" s="161"/>
      <c r="O57" s="161"/>
      <c r="P57" s="161"/>
      <c r="Q57" s="161"/>
      <c r="R57" s="161"/>
      <c r="S57" s="161"/>
      <c r="T57" s="161"/>
      <c r="U57" s="161"/>
      <c r="V57" s="161"/>
      <c r="W57" s="161"/>
      <c r="X57" s="161"/>
      <c r="Y57" s="161"/>
      <c r="Z57" s="161"/>
    </row>
    <row r="58" spans="1:26" ht="15.75" customHeight="1" x14ac:dyDescent="0.2">
      <c r="A58" s="1216"/>
      <c r="B58" s="203" t="s">
        <v>586</v>
      </c>
      <c r="C58" s="1219" t="s">
        <v>655</v>
      </c>
      <c r="D58" s="967"/>
      <c r="E58" s="967"/>
      <c r="F58" s="967"/>
      <c r="G58" s="967"/>
      <c r="H58" s="967"/>
      <c r="I58" s="967"/>
      <c r="J58" s="967"/>
      <c r="K58" s="967"/>
      <c r="L58" s="967"/>
      <c r="M58" s="963"/>
      <c r="N58" s="161"/>
      <c r="O58" s="161"/>
      <c r="P58" s="161"/>
      <c r="Q58" s="161"/>
      <c r="R58" s="161"/>
      <c r="S58" s="161"/>
      <c r="T58" s="161"/>
      <c r="U58" s="161"/>
      <c r="V58" s="161"/>
      <c r="W58" s="161"/>
      <c r="X58" s="161"/>
      <c r="Y58" s="161"/>
      <c r="Z58" s="161"/>
    </row>
    <row r="59" spans="1:26" ht="15.75" customHeight="1" x14ac:dyDescent="0.2">
      <c r="A59" s="1216"/>
      <c r="B59" s="205" t="s">
        <v>51</v>
      </c>
      <c r="C59" s="1219" t="s">
        <v>9</v>
      </c>
      <c r="D59" s="967"/>
      <c r="E59" s="967"/>
      <c r="F59" s="967"/>
      <c r="G59" s="967"/>
      <c r="H59" s="967"/>
      <c r="I59" s="967"/>
      <c r="J59" s="967"/>
      <c r="K59" s="967"/>
      <c r="L59" s="967"/>
      <c r="M59" s="963"/>
      <c r="N59" s="161"/>
      <c r="O59" s="161"/>
      <c r="P59" s="161"/>
      <c r="Q59" s="161"/>
      <c r="R59" s="161"/>
      <c r="S59" s="161"/>
      <c r="T59" s="161"/>
      <c r="U59" s="161"/>
      <c r="V59" s="161"/>
      <c r="W59" s="161"/>
      <c r="X59" s="161"/>
      <c r="Y59" s="161"/>
      <c r="Z59" s="161"/>
    </row>
    <row r="60" spans="1:26" ht="15.75" customHeight="1" x14ac:dyDescent="0.25">
      <c r="A60" s="206" t="s">
        <v>588</v>
      </c>
      <c r="B60" s="205"/>
      <c r="C60" s="1220"/>
      <c r="D60" s="997"/>
      <c r="E60" s="997"/>
      <c r="F60" s="997"/>
      <c r="G60" s="997"/>
      <c r="H60" s="997"/>
      <c r="I60" s="997"/>
      <c r="J60" s="997"/>
      <c r="K60" s="997"/>
      <c r="L60" s="997"/>
      <c r="M60" s="991"/>
      <c r="N60" s="161"/>
      <c r="O60" s="161"/>
      <c r="P60" s="161"/>
      <c r="Q60" s="161"/>
      <c r="R60" s="161"/>
      <c r="S60" s="161"/>
      <c r="T60" s="161"/>
      <c r="U60" s="161"/>
      <c r="V60" s="161"/>
      <c r="W60" s="161"/>
      <c r="X60" s="161"/>
      <c r="Y60" s="161"/>
      <c r="Z60" s="161"/>
    </row>
    <row r="61" spans="1:26" ht="15.75" customHeight="1" x14ac:dyDescent="0.2">
      <c r="A61" s="161"/>
      <c r="B61" s="207"/>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5.75" customHeight="1" x14ac:dyDescent="0.2">
      <c r="A62" s="161"/>
      <c r="B62" s="207"/>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5.75" customHeight="1" x14ac:dyDescent="0.2">
      <c r="A63" s="161"/>
      <c r="B63" s="207"/>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5.75" customHeight="1" x14ac:dyDescent="0.2">
      <c r="A64" s="161"/>
      <c r="B64" s="207"/>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5.75" customHeight="1" x14ac:dyDescent="0.2">
      <c r="A65" s="161"/>
      <c r="B65" s="207"/>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5.75" customHeight="1" x14ac:dyDescent="0.2">
      <c r="A66" s="161"/>
      <c r="B66" s="207"/>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5.75" customHeight="1" x14ac:dyDescent="0.2">
      <c r="A67" s="161"/>
      <c r="B67" s="207"/>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5.75" customHeight="1" x14ac:dyDescent="0.2">
      <c r="A68" s="161"/>
      <c r="B68" s="207"/>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5.75" customHeight="1" x14ac:dyDescent="0.2">
      <c r="A69" s="161"/>
      <c r="B69" s="207"/>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5.75" customHeight="1" x14ac:dyDescent="0.2">
      <c r="A70" s="161"/>
      <c r="B70" s="207"/>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5.75" customHeight="1" x14ac:dyDescent="0.2">
      <c r="A71" s="161"/>
      <c r="B71" s="207"/>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5.75" customHeight="1" x14ac:dyDescent="0.2">
      <c r="A72" s="161"/>
      <c r="B72" s="207"/>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5.75" customHeight="1" x14ac:dyDescent="0.2">
      <c r="A73" s="161"/>
      <c r="B73" s="207"/>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5.75" customHeight="1" x14ac:dyDescent="0.2">
      <c r="A74" s="161"/>
      <c r="B74" s="207"/>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5.75" customHeight="1" x14ac:dyDescent="0.2">
      <c r="A75" s="161"/>
      <c r="B75" s="207"/>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5.75" customHeight="1" x14ac:dyDescent="0.2">
      <c r="A76" s="161"/>
      <c r="B76" s="207"/>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5.75" customHeight="1" x14ac:dyDescent="0.2">
      <c r="A77" s="161"/>
      <c r="B77" s="207"/>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5.75" customHeight="1" x14ac:dyDescent="0.2">
      <c r="A78" s="161"/>
      <c r="B78" s="207"/>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5.75" customHeight="1" x14ac:dyDescent="0.2">
      <c r="A79" s="161"/>
      <c r="B79" s="207"/>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5.75" customHeight="1" x14ac:dyDescent="0.2">
      <c r="A80" s="161"/>
      <c r="B80" s="207"/>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5.75" customHeight="1" x14ac:dyDescent="0.2">
      <c r="A81" s="161"/>
      <c r="B81" s="207"/>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5.75" customHeight="1" x14ac:dyDescent="0.2">
      <c r="A82" s="161"/>
      <c r="B82" s="207"/>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5.75" customHeight="1" x14ac:dyDescent="0.2">
      <c r="A83" s="161"/>
      <c r="B83" s="207"/>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5.75" customHeight="1" x14ac:dyDescent="0.2">
      <c r="A84" s="161"/>
      <c r="B84" s="207"/>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5.75" customHeight="1" x14ac:dyDescent="0.2">
      <c r="A85" s="161"/>
      <c r="B85" s="207"/>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5.75" customHeight="1" x14ac:dyDescent="0.2">
      <c r="A86" s="161"/>
      <c r="B86" s="207"/>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5.75" customHeight="1" x14ac:dyDescent="0.2">
      <c r="A87" s="161"/>
      <c r="B87" s="207"/>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5.75" customHeight="1" x14ac:dyDescent="0.2">
      <c r="A88" s="161"/>
      <c r="B88" s="207"/>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5.75" customHeight="1" x14ac:dyDescent="0.2">
      <c r="A89" s="161"/>
      <c r="B89" s="207"/>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5.75" customHeight="1" x14ac:dyDescent="0.2">
      <c r="A90" s="161"/>
      <c r="B90" s="207"/>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5.75" customHeight="1" x14ac:dyDescent="0.2">
      <c r="A91" s="161"/>
      <c r="B91" s="207"/>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5.75" customHeight="1" x14ac:dyDescent="0.2">
      <c r="A92" s="161"/>
      <c r="B92" s="207"/>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5.75" customHeight="1" x14ac:dyDescent="0.2">
      <c r="A93" s="161"/>
      <c r="B93" s="207"/>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5.75" customHeight="1" x14ac:dyDescent="0.2">
      <c r="A94" s="161"/>
      <c r="B94" s="207"/>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5.75" customHeight="1" x14ac:dyDescent="0.2">
      <c r="A95" s="161"/>
      <c r="B95" s="207"/>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5.75" customHeight="1" x14ac:dyDescent="0.2">
      <c r="A96" s="161"/>
      <c r="B96" s="207"/>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5.75" customHeight="1" x14ac:dyDescent="0.2">
      <c r="A97" s="161"/>
      <c r="B97" s="207"/>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5.75" customHeight="1" x14ac:dyDescent="0.2">
      <c r="A98" s="161"/>
      <c r="B98" s="207"/>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5.75" customHeight="1" x14ac:dyDescent="0.2">
      <c r="A99" s="161"/>
      <c r="B99" s="207"/>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5.75" customHeight="1" x14ac:dyDescent="0.2">
      <c r="A100" s="161"/>
      <c r="B100" s="207"/>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5.75" customHeight="1" x14ac:dyDescent="0.2">
      <c r="A101" s="161"/>
      <c r="B101" s="207"/>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5.75" customHeight="1" x14ac:dyDescent="0.2">
      <c r="A102" s="161"/>
      <c r="B102" s="207"/>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5.75" customHeight="1" x14ac:dyDescent="0.2">
      <c r="A103" s="161"/>
      <c r="B103" s="207"/>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5.75" customHeight="1" x14ac:dyDescent="0.2">
      <c r="A104" s="161"/>
      <c r="B104" s="207"/>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5.75" customHeight="1" x14ac:dyDescent="0.2">
      <c r="A105" s="161"/>
      <c r="B105" s="207"/>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5.75" customHeight="1" x14ac:dyDescent="0.2">
      <c r="A106" s="161"/>
      <c r="B106" s="207"/>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5.75" customHeight="1" x14ac:dyDescent="0.2">
      <c r="A107" s="161"/>
      <c r="B107" s="207"/>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5.75" customHeight="1" x14ac:dyDescent="0.2">
      <c r="A108" s="161"/>
      <c r="B108" s="207"/>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5.75" customHeight="1" x14ac:dyDescent="0.2">
      <c r="A109" s="161"/>
      <c r="B109" s="207"/>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5.75" customHeight="1" x14ac:dyDescent="0.2">
      <c r="A110" s="161"/>
      <c r="B110" s="207"/>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5.75" customHeight="1" x14ac:dyDescent="0.2">
      <c r="A111" s="161"/>
      <c r="B111" s="207"/>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5.75" customHeight="1" x14ac:dyDescent="0.2">
      <c r="A112" s="161"/>
      <c r="B112" s="207"/>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5.75" customHeight="1" x14ac:dyDescent="0.2">
      <c r="A113" s="161"/>
      <c r="B113" s="207"/>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5.75" customHeight="1" x14ac:dyDescent="0.2">
      <c r="A114" s="161"/>
      <c r="B114" s="207"/>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5.75" customHeight="1" x14ac:dyDescent="0.2">
      <c r="A115" s="161"/>
      <c r="B115" s="207"/>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5.75" customHeight="1" x14ac:dyDescent="0.2">
      <c r="A116" s="161"/>
      <c r="B116" s="207"/>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5.75" customHeight="1" x14ac:dyDescent="0.2">
      <c r="A117" s="161"/>
      <c r="B117" s="207"/>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5.75" customHeight="1" x14ac:dyDescent="0.2">
      <c r="A118" s="161"/>
      <c r="B118" s="207"/>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5.75" customHeight="1" x14ac:dyDescent="0.2">
      <c r="A119" s="161"/>
      <c r="B119" s="207"/>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5.75" customHeight="1" x14ac:dyDescent="0.2">
      <c r="A120" s="161"/>
      <c r="B120" s="207"/>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5.75" customHeight="1" x14ac:dyDescent="0.2">
      <c r="A121" s="161"/>
      <c r="B121" s="207"/>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5.75" customHeight="1" x14ac:dyDescent="0.2">
      <c r="A122" s="161"/>
      <c r="B122" s="207"/>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5.75" customHeight="1" x14ac:dyDescent="0.2">
      <c r="A123" s="161"/>
      <c r="B123" s="207"/>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5.75" customHeight="1" x14ac:dyDescent="0.2">
      <c r="A124" s="161"/>
      <c r="B124" s="207"/>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5.75" customHeight="1" x14ac:dyDescent="0.2">
      <c r="A125" s="161"/>
      <c r="B125" s="207"/>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5.75" customHeight="1" x14ac:dyDescent="0.2">
      <c r="A126" s="161"/>
      <c r="B126" s="207"/>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5.75" customHeight="1" x14ac:dyDescent="0.2">
      <c r="A127" s="161"/>
      <c r="B127" s="207"/>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5.75" customHeight="1" x14ac:dyDescent="0.2">
      <c r="A128" s="161"/>
      <c r="B128" s="207"/>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5.75" customHeight="1" x14ac:dyDescent="0.2">
      <c r="A129" s="161"/>
      <c r="B129" s="207"/>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5.75" customHeight="1" x14ac:dyDescent="0.2">
      <c r="A130" s="161"/>
      <c r="B130" s="207"/>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5.75" customHeight="1" x14ac:dyDescent="0.2">
      <c r="A131" s="161"/>
      <c r="B131" s="207"/>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5.75" customHeight="1" x14ac:dyDescent="0.2">
      <c r="A132" s="161"/>
      <c r="B132" s="207"/>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5.75" customHeight="1" x14ac:dyDescent="0.2">
      <c r="A133" s="161"/>
      <c r="B133" s="207"/>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5.75" customHeight="1" x14ac:dyDescent="0.2">
      <c r="A134" s="161"/>
      <c r="B134" s="207"/>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5.75" customHeight="1" x14ac:dyDescent="0.2">
      <c r="A135" s="161"/>
      <c r="B135" s="207"/>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5.75" customHeight="1" x14ac:dyDescent="0.2">
      <c r="A136" s="161"/>
      <c r="B136" s="207"/>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5.75" customHeight="1" x14ac:dyDescent="0.2">
      <c r="A137" s="161"/>
      <c r="B137" s="207"/>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5.75" customHeight="1" x14ac:dyDescent="0.2">
      <c r="A138" s="161"/>
      <c r="B138" s="207"/>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5.75" customHeight="1" x14ac:dyDescent="0.2">
      <c r="A139" s="161"/>
      <c r="B139" s="207"/>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5.75" customHeight="1" x14ac:dyDescent="0.2">
      <c r="A140" s="161"/>
      <c r="B140" s="207"/>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5.75" customHeight="1" x14ac:dyDescent="0.2">
      <c r="A141" s="161"/>
      <c r="B141" s="207"/>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5.75" customHeight="1" x14ac:dyDescent="0.2">
      <c r="A142" s="161"/>
      <c r="B142" s="207"/>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5.75" customHeight="1" x14ac:dyDescent="0.2">
      <c r="A143" s="161"/>
      <c r="B143" s="207"/>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5.75" customHeight="1" x14ac:dyDescent="0.2">
      <c r="A144" s="161"/>
      <c r="B144" s="207"/>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5.75" customHeight="1" x14ac:dyDescent="0.2">
      <c r="A145" s="161"/>
      <c r="B145" s="207"/>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5.75" customHeight="1" x14ac:dyDescent="0.2">
      <c r="A146" s="161"/>
      <c r="B146" s="207"/>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5.75" customHeight="1" x14ac:dyDescent="0.2">
      <c r="A147" s="161"/>
      <c r="B147" s="207"/>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5.75" customHeight="1" x14ac:dyDescent="0.2">
      <c r="A148" s="161"/>
      <c r="B148" s="207"/>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5.75" customHeight="1" x14ac:dyDescent="0.2">
      <c r="A149" s="161"/>
      <c r="B149" s="207"/>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5.75" customHeight="1" x14ac:dyDescent="0.2">
      <c r="A150" s="161"/>
      <c r="B150" s="207"/>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5.75" customHeight="1" x14ac:dyDescent="0.2">
      <c r="A151" s="161"/>
      <c r="B151" s="207"/>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5.75" customHeight="1" x14ac:dyDescent="0.2">
      <c r="A152" s="161"/>
      <c r="B152" s="207"/>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5.75" customHeight="1" x14ac:dyDescent="0.2">
      <c r="A153" s="161"/>
      <c r="B153" s="207"/>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5.75" customHeight="1" x14ac:dyDescent="0.2">
      <c r="A154" s="161"/>
      <c r="B154" s="207"/>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5.75" customHeight="1" x14ac:dyDescent="0.2">
      <c r="A155" s="161"/>
      <c r="B155" s="207"/>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5.75" customHeight="1" x14ac:dyDescent="0.2">
      <c r="A156" s="161"/>
      <c r="B156" s="207"/>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5.75" customHeight="1" x14ac:dyDescent="0.2">
      <c r="A157" s="161"/>
      <c r="B157" s="207"/>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5.75" customHeight="1" x14ac:dyDescent="0.2">
      <c r="A158" s="161"/>
      <c r="B158" s="207"/>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5.75" customHeight="1" x14ac:dyDescent="0.2">
      <c r="A159" s="161"/>
      <c r="B159" s="207"/>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5.75" customHeight="1" x14ac:dyDescent="0.2">
      <c r="A160" s="161"/>
      <c r="B160" s="207"/>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5.75" customHeight="1" x14ac:dyDescent="0.2">
      <c r="A161" s="161"/>
      <c r="B161" s="207"/>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5.75" customHeight="1" x14ac:dyDescent="0.2">
      <c r="A162" s="161"/>
      <c r="B162" s="207"/>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5.75" customHeight="1" x14ac:dyDescent="0.2">
      <c r="A163" s="161"/>
      <c r="B163" s="207"/>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5.75" customHeight="1" x14ac:dyDescent="0.2">
      <c r="A164" s="161"/>
      <c r="B164" s="207"/>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5.75" customHeight="1" x14ac:dyDescent="0.2">
      <c r="A165" s="161"/>
      <c r="B165" s="207"/>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5.75" customHeight="1" x14ac:dyDescent="0.2">
      <c r="A166" s="161"/>
      <c r="B166" s="207"/>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5.75" customHeight="1" x14ac:dyDescent="0.2">
      <c r="A167" s="161"/>
      <c r="B167" s="207"/>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5.75" customHeight="1" x14ac:dyDescent="0.2">
      <c r="A168" s="161"/>
      <c r="B168" s="207"/>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5.75" customHeight="1" x14ac:dyDescent="0.2">
      <c r="A169" s="161"/>
      <c r="B169" s="207"/>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5.75" customHeight="1" x14ac:dyDescent="0.2">
      <c r="A170" s="161"/>
      <c r="B170" s="207"/>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5.75" customHeight="1" x14ac:dyDescent="0.2">
      <c r="A171" s="161"/>
      <c r="B171" s="207"/>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5.75" customHeight="1" x14ac:dyDescent="0.2">
      <c r="A172" s="161"/>
      <c r="B172" s="207"/>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5.75" customHeight="1" x14ac:dyDescent="0.2">
      <c r="A173" s="161"/>
      <c r="B173" s="207"/>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5.75" customHeight="1" x14ac:dyDescent="0.2">
      <c r="A174" s="161"/>
      <c r="B174" s="207"/>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5.75" customHeight="1" x14ac:dyDescent="0.2">
      <c r="A175" s="161"/>
      <c r="B175" s="207"/>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5.75" customHeight="1" x14ac:dyDescent="0.2">
      <c r="A176" s="161"/>
      <c r="B176" s="207"/>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5.75" customHeight="1" x14ac:dyDescent="0.2">
      <c r="A177" s="161"/>
      <c r="B177" s="207"/>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5.75" customHeight="1" x14ac:dyDescent="0.2">
      <c r="A178" s="161"/>
      <c r="B178" s="207"/>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5.75" customHeight="1" x14ac:dyDescent="0.2">
      <c r="A179" s="161"/>
      <c r="B179" s="207"/>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5.75" customHeight="1" x14ac:dyDescent="0.2">
      <c r="A180" s="161"/>
      <c r="B180" s="207"/>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5.75" customHeight="1" x14ac:dyDescent="0.2">
      <c r="A181" s="161"/>
      <c r="B181" s="207"/>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5.75" customHeight="1" x14ac:dyDescent="0.2">
      <c r="A182" s="161"/>
      <c r="B182" s="207"/>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5.75" customHeight="1" x14ac:dyDescent="0.2">
      <c r="A183" s="161"/>
      <c r="B183" s="207"/>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5.75" customHeight="1" x14ac:dyDescent="0.2">
      <c r="A184" s="161"/>
      <c r="B184" s="207"/>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5.75" customHeight="1" x14ac:dyDescent="0.2">
      <c r="A185" s="161"/>
      <c r="B185" s="207"/>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5.75" customHeight="1" x14ac:dyDescent="0.2">
      <c r="A186" s="161"/>
      <c r="B186" s="207"/>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5.75" customHeight="1" x14ac:dyDescent="0.2">
      <c r="A187" s="161"/>
      <c r="B187" s="207"/>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5.75" customHeight="1" x14ac:dyDescent="0.2">
      <c r="A188" s="161"/>
      <c r="B188" s="207"/>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5.75" customHeight="1" x14ac:dyDescent="0.2">
      <c r="A189" s="161"/>
      <c r="B189" s="207"/>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5.75" customHeight="1" x14ac:dyDescent="0.2">
      <c r="A190" s="161"/>
      <c r="B190" s="207"/>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5.75" customHeight="1" x14ac:dyDescent="0.2">
      <c r="A191" s="161"/>
      <c r="B191" s="207"/>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5.75" customHeight="1" x14ac:dyDescent="0.2">
      <c r="A192" s="161"/>
      <c r="B192" s="207"/>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5.75" customHeight="1" x14ac:dyDescent="0.2">
      <c r="A193" s="161"/>
      <c r="B193" s="207"/>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5.75" customHeight="1" x14ac:dyDescent="0.2">
      <c r="A194" s="161"/>
      <c r="B194" s="207"/>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5.75" customHeight="1" x14ac:dyDescent="0.2">
      <c r="A195" s="161"/>
      <c r="B195" s="207"/>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5.75" customHeight="1" x14ac:dyDescent="0.2">
      <c r="A196" s="161"/>
      <c r="B196" s="207"/>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5.75" customHeight="1" x14ac:dyDescent="0.2">
      <c r="A197" s="161"/>
      <c r="B197" s="207"/>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5.75" customHeight="1" x14ac:dyDescent="0.2">
      <c r="A198" s="161"/>
      <c r="B198" s="207"/>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5.75" customHeight="1" x14ac:dyDescent="0.2">
      <c r="A199" s="161"/>
      <c r="B199" s="207"/>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5.75" customHeight="1" x14ac:dyDescent="0.2">
      <c r="A200" s="161"/>
      <c r="B200" s="207"/>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5.75" customHeight="1" x14ac:dyDescent="0.2">
      <c r="A201" s="161"/>
      <c r="B201" s="207"/>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5.75" customHeight="1" x14ac:dyDescent="0.2">
      <c r="A202" s="161"/>
      <c r="B202" s="207"/>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5.75" customHeight="1" x14ac:dyDescent="0.2">
      <c r="A203" s="161"/>
      <c r="B203" s="207"/>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5.75" customHeight="1" x14ac:dyDescent="0.2">
      <c r="A204" s="161"/>
      <c r="B204" s="207"/>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5.75" customHeight="1" x14ac:dyDescent="0.2">
      <c r="A205" s="161"/>
      <c r="B205" s="207"/>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5.75" customHeight="1" x14ac:dyDescent="0.2">
      <c r="A206" s="161"/>
      <c r="B206" s="207"/>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5.75" customHeight="1" x14ac:dyDescent="0.2">
      <c r="A207" s="161"/>
      <c r="B207" s="207"/>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5.75" customHeight="1" x14ac:dyDescent="0.2">
      <c r="A208" s="161"/>
      <c r="B208" s="207"/>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5.75" customHeight="1" x14ac:dyDescent="0.2">
      <c r="A209" s="161"/>
      <c r="B209" s="207"/>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5.75" customHeight="1" x14ac:dyDescent="0.2">
      <c r="A210" s="161"/>
      <c r="B210" s="207"/>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5.75" customHeight="1" x14ac:dyDescent="0.2">
      <c r="A211" s="161"/>
      <c r="B211" s="207"/>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5.75" customHeight="1" x14ac:dyDescent="0.2">
      <c r="A212" s="161"/>
      <c r="B212" s="207"/>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5.75" customHeight="1" x14ac:dyDescent="0.2">
      <c r="A213" s="161"/>
      <c r="B213" s="207"/>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5.75" customHeight="1" x14ac:dyDescent="0.2">
      <c r="A214" s="161"/>
      <c r="B214" s="207"/>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5.75" customHeight="1" x14ac:dyDescent="0.2">
      <c r="A215" s="161"/>
      <c r="B215" s="207"/>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5.75" customHeight="1" x14ac:dyDescent="0.2">
      <c r="A216" s="161"/>
      <c r="B216" s="207"/>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5.75" customHeight="1" x14ac:dyDescent="0.2">
      <c r="A217" s="161"/>
      <c r="B217" s="207"/>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5.75" customHeight="1" x14ac:dyDescent="0.2">
      <c r="A218" s="161"/>
      <c r="B218" s="207"/>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5.75" customHeight="1" x14ac:dyDescent="0.2">
      <c r="A219" s="161"/>
      <c r="B219" s="207"/>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5.75" customHeight="1" x14ac:dyDescent="0.2">
      <c r="A220" s="161"/>
      <c r="B220" s="207"/>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5.75" customHeight="1" x14ac:dyDescent="0.2">
      <c r="A221" s="161"/>
      <c r="B221" s="207"/>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5.75" customHeight="1" x14ac:dyDescent="0.2">
      <c r="A222" s="161"/>
      <c r="B222" s="207"/>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5.75" customHeight="1" x14ac:dyDescent="0.2">
      <c r="A223" s="161"/>
      <c r="B223" s="207"/>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5.75" customHeight="1" x14ac:dyDescent="0.2">
      <c r="A224" s="161"/>
      <c r="B224" s="207"/>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5.75" customHeight="1" x14ac:dyDescent="0.2">
      <c r="A225" s="161"/>
      <c r="B225" s="207"/>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5.75" customHeight="1" x14ac:dyDescent="0.2">
      <c r="A226" s="161"/>
      <c r="B226" s="207"/>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5.75" customHeight="1" x14ac:dyDescent="0.2">
      <c r="A227" s="161"/>
      <c r="B227" s="207"/>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5.75" customHeight="1" x14ac:dyDescent="0.2">
      <c r="A228" s="161"/>
      <c r="B228" s="207"/>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5.75" customHeight="1" x14ac:dyDescent="0.2">
      <c r="A229" s="161"/>
      <c r="B229" s="207"/>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5.75" customHeight="1" x14ac:dyDescent="0.2">
      <c r="A230" s="161"/>
      <c r="B230" s="207"/>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5.75" customHeight="1" x14ac:dyDescent="0.2">
      <c r="A231" s="161"/>
      <c r="B231" s="207"/>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5.75" customHeight="1" x14ac:dyDescent="0.2">
      <c r="A232" s="161"/>
      <c r="B232" s="207"/>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5.75" customHeight="1" x14ac:dyDescent="0.2">
      <c r="A233" s="161"/>
      <c r="B233" s="207"/>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5.75" customHeight="1" x14ac:dyDescent="0.2">
      <c r="A234" s="161"/>
      <c r="B234" s="207"/>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5.75" customHeight="1" x14ac:dyDescent="0.2">
      <c r="A235" s="161"/>
      <c r="B235" s="207"/>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5.75" customHeight="1" x14ac:dyDescent="0.2">
      <c r="A236" s="161"/>
      <c r="B236" s="207"/>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5.75" customHeight="1" x14ac:dyDescent="0.2">
      <c r="A237" s="161"/>
      <c r="B237" s="207"/>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5.75" customHeight="1" x14ac:dyDescent="0.2">
      <c r="A238" s="161"/>
      <c r="B238" s="207"/>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5.75" customHeight="1" x14ac:dyDescent="0.2">
      <c r="A239" s="161"/>
      <c r="B239" s="207"/>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5.75" customHeight="1" x14ac:dyDescent="0.2">
      <c r="A240" s="161"/>
      <c r="B240" s="207"/>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5.75" customHeight="1" x14ac:dyDescent="0.2">
      <c r="A241" s="161"/>
      <c r="B241" s="207"/>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5.75" customHeight="1" x14ac:dyDescent="0.2">
      <c r="A242" s="161"/>
      <c r="B242" s="207"/>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5.75" customHeight="1" x14ac:dyDescent="0.2">
      <c r="A243" s="161"/>
      <c r="B243" s="207"/>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5.75" customHeight="1" x14ac:dyDescent="0.2">
      <c r="A244" s="161"/>
      <c r="B244" s="207"/>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5.75" customHeight="1" x14ac:dyDescent="0.2">
      <c r="A245" s="161"/>
      <c r="B245" s="207"/>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5.75" customHeight="1" x14ac:dyDescent="0.2">
      <c r="A246" s="161"/>
      <c r="B246" s="207"/>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5.75" customHeight="1" x14ac:dyDescent="0.2">
      <c r="A247" s="161"/>
      <c r="B247" s="207"/>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5.75" customHeight="1" x14ac:dyDescent="0.2">
      <c r="A248" s="161"/>
      <c r="B248" s="207"/>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5.75" customHeight="1" x14ac:dyDescent="0.2">
      <c r="A249" s="161"/>
      <c r="B249" s="207"/>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5.75" customHeight="1" x14ac:dyDescent="0.2">
      <c r="A250" s="161"/>
      <c r="B250" s="207"/>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5.75" customHeight="1" x14ac:dyDescent="0.2">
      <c r="A251" s="161"/>
      <c r="B251" s="207"/>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5.75" customHeight="1" x14ac:dyDescent="0.2">
      <c r="A252" s="161"/>
      <c r="B252" s="207"/>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5.75" customHeight="1" x14ac:dyDescent="0.2">
      <c r="A253" s="161"/>
      <c r="B253" s="207"/>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5.75" customHeight="1" x14ac:dyDescent="0.2">
      <c r="A254" s="161"/>
      <c r="B254" s="207"/>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5.75" customHeight="1" x14ac:dyDescent="0.2">
      <c r="A255" s="161"/>
      <c r="B255" s="207"/>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5.75" customHeight="1" x14ac:dyDescent="0.2">
      <c r="A256" s="161"/>
      <c r="B256" s="207"/>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5.75" customHeight="1" x14ac:dyDescent="0.2">
      <c r="A257" s="161"/>
      <c r="B257" s="207"/>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5.75" customHeight="1" x14ac:dyDescent="0.2">
      <c r="A258" s="161"/>
      <c r="B258" s="207"/>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5.75" customHeight="1" x14ac:dyDescent="0.2">
      <c r="A259" s="161"/>
      <c r="B259" s="207"/>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5.75" customHeight="1" x14ac:dyDescent="0.2">
      <c r="A260" s="161"/>
      <c r="B260" s="207"/>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C14:D14"/>
    <mergeCell ref="C15:M15"/>
    <mergeCell ref="C16:M16"/>
    <mergeCell ref="A2:A14"/>
    <mergeCell ref="C2:M2"/>
    <mergeCell ref="C3:M3"/>
    <mergeCell ref="F4:G4"/>
    <mergeCell ref="I4:M4"/>
    <mergeCell ref="C5:M5"/>
    <mergeCell ref="C6:M6"/>
    <mergeCell ref="F9:G9"/>
    <mergeCell ref="I9:J9"/>
    <mergeCell ref="F10:G10"/>
    <mergeCell ref="I10:J10"/>
    <mergeCell ref="F14:M14"/>
    <mergeCell ref="B8:B10"/>
    <mergeCell ref="F41:G41"/>
    <mergeCell ref="H41:I41"/>
    <mergeCell ref="F44:F45"/>
    <mergeCell ref="L44:M45"/>
    <mergeCell ref="A15:A50"/>
    <mergeCell ref="B17:B22"/>
    <mergeCell ref="B23:B26"/>
    <mergeCell ref="B30:B32"/>
    <mergeCell ref="B33:B42"/>
    <mergeCell ref="B43:B46"/>
    <mergeCell ref="J28:L28"/>
    <mergeCell ref="C7:D7"/>
    <mergeCell ref="I7:M7"/>
    <mergeCell ref="C11:M11"/>
    <mergeCell ref="C12:M12"/>
    <mergeCell ref="C13:M13"/>
    <mergeCell ref="C9:D9"/>
    <mergeCell ref="C10:D10"/>
    <mergeCell ref="C60:M60"/>
    <mergeCell ref="G44:J45"/>
    <mergeCell ref="C47:M47"/>
    <mergeCell ref="C48:M48"/>
    <mergeCell ref="C49:M49"/>
    <mergeCell ref="C50:M50"/>
    <mergeCell ref="C51:M51"/>
    <mergeCell ref="C52:M52"/>
    <mergeCell ref="C53:M53"/>
    <mergeCell ref="C54:M54"/>
    <mergeCell ref="C55:M55"/>
    <mergeCell ref="C56:M56"/>
    <mergeCell ref="A51:A56"/>
    <mergeCell ref="A57:A59"/>
    <mergeCell ref="C57:M57"/>
    <mergeCell ref="C58:M58"/>
    <mergeCell ref="C59:M59"/>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1188</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191</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1189</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125</v>
      </c>
      <c r="D4" s="816"/>
      <c r="E4" s="817"/>
      <c r="F4" s="1169" t="s">
        <v>39</v>
      </c>
      <c r="G4" s="1170"/>
      <c r="H4" s="818">
        <v>169</v>
      </c>
      <c r="I4" s="1187"/>
      <c r="J4" s="1162"/>
      <c r="K4" s="1162"/>
      <c r="L4" s="1162"/>
      <c r="M4" s="1163"/>
      <c r="N4" s="810"/>
      <c r="O4" s="810"/>
      <c r="P4" s="810"/>
      <c r="Q4" s="810"/>
      <c r="R4" s="810"/>
      <c r="S4" s="810"/>
      <c r="T4" s="810"/>
      <c r="U4" s="810"/>
      <c r="V4" s="810"/>
      <c r="W4" s="810"/>
      <c r="X4" s="810"/>
      <c r="Y4" s="810"/>
      <c r="Z4" s="810"/>
    </row>
    <row r="5" spans="1:26" ht="15.75" customHeight="1" x14ac:dyDescent="0.25">
      <c r="A5" s="1165"/>
      <c r="B5" s="814" t="s">
        <v>498</v>
      </c>
      <c r="C5" s="1171" t="s">
        <v>591</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592</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t="s">
        <v>184</v>
      </c>
      <c r="G9" s="1177"/>
      <c r="H9" s="830"/>
      <c r="I9" s="117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1190</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31.5" customHeight="1" x14ac:dyDescent="0.25">
      <c r="A12" s="1165"/>
      <c r="B12" s="813" t="s">
        <v>507</v>
      </c>
      <c r="C12" s="1161" t="s">
        <v>1191</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15.75" customHeight="1" x14ac:dyDescent="0.25">
      <c r="A13" s="1165"/>
      <c r="B13" s="813" t="s">
        <v>509</v>
      </c>
      <c r="C13" s="1161" t="s">
        <v>1192</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62.25" customHeight="1" thickBot="1" x14ac:dyDescent="0.3">
      <c r="A14" s="1165"/>
      <c r="B14" s="836" t="s">
        <v>511</v>
      </c>
      <c r="C14" s="1171" t="s">
        <v>152</v>
      </c>
      <c r="D14" s="1162"/>
      <c r="E14" s="837" t="s">
        <v>512</v>
      </c>
      <c r="F14" s="1183" t="s">
        <v>193</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597</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71" t="s">
        <v>1193</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t="s">
        <v>526</v>
      </c>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18"/>
      <c r="E21" s="844" t="s">
        <v>529</v>
      </c>
      <c r="F21" s="899"/>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571</v>
      </c>
      <c r="E28" s="853"/>
      <c r="F28" s="863" t="s">
        <v>538</v>
      </c>
      <c r="G28" s="818">
        <v>2018</v>
      </c>
      <c r="H28" s="853"/>
      <c r="I28" s="863" t="s">
        <v>539</v>
      </c>
      <c r="J28" s="1187" t="s">
        <v>499</v>
      </c>
      <c r="K28" s="1162"/>
      <c r="L28" s="1170"/>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24</v>
      </c>
      <c r="E35" s="866">
        <v>2019</v>
      </c>
      <c r="F35" s="864">
        <v>182</v>
      </c>
      <c r="G35" s="866">
        <v>2020</v>
      </c>
      <c r="H35" s="864">
        <v>200</v>
      </c>
      <c r="I35" s="866">
        <v>2021</v>
      </c>
      <c r="J35" s="864">
        <v>200</v>
      </c>
      <c r="K35" s="866">
        <v>2022</v>
      </c>
      <c r="L35" s="864">
        <v>200</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200</v>
      </c>
      <c r="E37" s="866">
        <v>2024</v>
      </c>
      <c r="F37" s="864">
        <v>200</v>
      </c>
      <c r="G37" s="866">
        <v>2025</v>
      </c>
      <c r="H37" s="864">
        <v>200</v>
      </c>
      <c r="I37" s="866">
        <v>2026</v>
      </c>
      <c r="J37" s="864">
        <v>200</v>
      </c>
      <c r="K37" s="866">
        <v>2027</v>
      </c>
      <c r="L37" s="864">
        <v>200</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200</v>
      </c>
      <c r="E39" s="866">
        <v>2029</v>
      </c>
      <c r="F39" s="864">
        <v>200</v>
      </c>
      <c r="G39" s="866">
        <v>2030</v>
      </c>
      <c r="H39" s="864">
        <v>200</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2406</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t="s">
        <v>602</v>
      </c>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t="s">
        <v>526</v>
      </c>
      <c r="E45" s="818"/>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79.5" customHeight="1" x14ac:dyDescent="0.25">
      <c r="A47" s="1174"/>
      <c r="B47" s="813" t="s">
        <v>564</v>
      </c>
      <c r="C47" s="1161" t="s">
        <v>1194</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1195</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6.5" customHeight="1" thickBot="1" x14ac:dyDescent="0.3">
      <c r="A50" s="1185"/>
      <c r="B50" s="838" t="s">
        <v>570</v>
      </c>
      <c r="C50" s="1171" t="s">
        <v>625</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574</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576</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71"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138</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5.75" customHeight="1" thickBot="1" x14ac:dyDescent="0.3">
      <c r="A56" s="1203"/>
      <c r="B56" s="892" t="s">
        <v>581</v>
      </c>
      <c r="C56" s="1171" t="s">
        <v>582</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1600-000000000000}">
      <formula1>INDIRECT($C$7)</formula1>
    </dataValidation>
  </dataValidation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1203</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33.75" customHeight="1" x14ac:dyDescent="0.25">
      <c r="A2" s="1164" t="s">
        <v>493</v>
      </c>
      <c r="B2" s="812" t="s">
        <v>494</v>
      </c>
      <c r="C2" s="1166" t="s">
        <v>201</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1202</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84</v>
      </c>
      <c r="D4" s="816"/>
      <c r="E4" s="817"/>
      <c r="F4" s="1169" t="s">
        <v>39</v>
      </c>
      <c r="G4" s="1170"/>
      <c r="H4" s="818"/>
      <c r="I4" s="1187"/>
      <c r="J4" s="1162"/>
      <c r="K4" s="1162"/>
      <c r="L4" s="1162"/>
      <c r="M4" s="1163"/>
      <c r="N4" s="810"/>
      <c r="O4" s="810"/>
      <c r="P4" s="810"/>
      <c r="Q4" s="810"/>
      <c r="R4" s="810"/>
      <c r="S4" s="810"/>
      <c r="T4" s="810"/>
      <c r="U4" s="810"/>
      <c r="V4" s="810"/>
      <c r="W4" s="810"/>
      <c r="X4" s="810"/>
      <c r="Y4" s="810"/>
      <c r="Z4" s="810"/>
    </row>
    <row r="5" spans="1:26" ht="15.75" customHeight="1" x14ac:dyDescent="0.25">
      <c r="A5" s="1165"/>
      <c r="B5" s="814" t="s">
        <v>498</v>
      </c>
      <c r="C5" s="1171"/>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c r="G9" s="1177"/>
      <c r="H9" s="830"/>
      <c r="I9" s="117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3" customHeight="1" x14ac:dyDescent="0.25">
      <c r="A11" s="1165"/>
      <c r="B11" s="813" t="s">
        <v>505</v>
      </c>
      <c r="C11" s="1161" t="s">
        <v>1201</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31.5" customHeight="1" x14ac:dyDescent="0.25">
      <c r="A12" s="1165"/>
      <c r="B12" s="813" t="s">
        <v>507</v>
      </c>
      <c r="C12" s="1161" t="s">
        <v>1200</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15.75" customHeight="1" x14ac:dyDescent="0.25">
      <c r="A13" s="1165"/>
      <c r="B13" s="813" t="s">
        <v>509</v>
      </c>
      <c r="C13" s="1161" t="s">
        <v>662</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62.25" customHeight="1" thickBot="1" x14ac:dyDescent="0.3">
      <c r="A14" s="1165"/>
      <c r="B14" s="836" t="s">
        <v>511</v>
      </c>
      <c r="C14" s="1171" t="s">
        <v>182</v>
      </c>
      <c r="D14" s="1162"/>
      <c r="E14" s="837" t="s">
        <v>512</v>
      </c>
      <c r="F14" s="1183" t="s">
        <v>1199</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188</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29.25" customHeight="1" x14ac:dyDescent="0.25">
      <c r="A16" s="1174"/>
      <c r="B16" s="838" t="s">
        <v>515</v>
      </c>
      <c r="C16" s="1161" t="s">
        <v>202</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t="s">
        <v>526</v>
      </c>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18"/>
      <c r="E21" s="844" t="s">
        <v>529</v>
      </c>
      <c r="F21" s="899"/>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900">
        <v>600</v>
      </c>
      <c r="E28" s="853"/>
      <c r="F28" s="863" t="s">
        <v>538</v>
      </c>
      <c r="G28" s="818">
        <v>2018</v>
      </c>
      <c r="H28" s="853"/>
      <c r="I28" s="863" t="s">
        <v>539</v>
      </c>
      <c r="J28" s="1187" t="s">
        <v>1198</v>
      </c>
      <c r="K28" s="1162"/>
      <c r="L28" s="1170"/>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871" t="s">
        <v>601</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864">
        <v>800</v>
      </c>
      <c r="E35" s="866">
        <v>2019</v>
      </c>
      <c r="F35" s="864">
        <v>880</v>
      </c>
      <c r="G35" s="866">
        <v>2020</v>
      </c>
      <c r="H35" s="864">
        <v>968</v>
      </c>
      <c r="I35" s="866">
        <v>2021</v>
      </c>
      <c r="J35" s="864">
        <v>1065</v>
      </c>
      <c r="K35" s="866">
        <v>2022</v>
      </c>
      <c r="L35" s="864">
        <v>1171</v>
      </c>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v>1298</v>
      </c>
      <c r="E37" s="866">
        <v>2024</v>
      </c>
      <c r="F37" s="864">
        <v>1417</v>
      </c>
      <c r="G37" s="866">
        <v>2025</v>
      </c>
      <c r="H37" s="864">
        <v>1559</v>
      </c>
      <c r="I37" s="866">
        <v>2026</v>
      </c>
      <c r="J37" s="864">
        <v>1715</v>
      </c>
      <c r="K37" s="866">
        <v>2027</v>
      </c>
      <c r="L37" s="864">
        <v>1886</v>
      </c>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v>2075</v>
      </c>
      <c r="E39" s="866">
        <v>2029</v>
      </c>
      <c r="F39" s="864">
        <v>2282</v>
      </c>
      <c r="G39" s="866">
        <v>2030</v>
      </c>
      <c r="H39" s="864">
        <v>2511</v>
      </c>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187">
        <v>2511</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c r="E45" s="818" t="s">
        <v>526</v>
      </c>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48.75" customHeight="1" x14ac:dyDescent="0.25">
      <c r="A47" s="1174"/>
      <c r="B47" s="813" t="s">
        <v>564</v>
      </c>
      <c r="C47" s="1161" t="s">
        <v>1197</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1196</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6.5" customHeight="1" thickBot="1" x14ac:dyDescent="0.3">
      <c r="A50" s="1185"/>
      <c r="B50" s="838" t="s">
        <v>570</v>
      </c>
      <c r="C50" s="1171" t="s">
        <v>571</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574</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576</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71"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138</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5.75" customHeight="1" thickBot="1" x14ac:dyDescent="0.3">
      <c r="A56" s="1203"/>
      <c r="B56" s="892" t="s">
        <v>581</v>
      </c>
      <c r="C56" s="1171" t="s">
        <v>582</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16:M16"/>
    <mergeCell ref="J28:L28"/>
    <mergeCell ref="C15:M15"/>
    <mergeCell ref="B43:B46"/>
    <mergeCell ref="C13:M13"/>
    <mergeCell ref="F14:M14"/>
    <mergeCell ref="C14:D14"/>
    <mergeCell ref="C12:M12"/>
    <mergeCell ref="A2:A14"/>
    <mergeCell ref="F4:G4"/>
    <mergeCell ref="C5:M5"/>
    <mergeCell ref="C2:M2"/>
    <mergeCell ref="C3:M3"/>
    <mergeCell ref="C6:M6"/>
    <mergeCell ref="I7:M7"/>
    <mergeCell ref="C9:D9"/>
    <mergeCell ref="I9:J9"/>
    <mergeCell ref="F9:G9"/>
    <mergeCell ref="C60:M60"/>
    <mergeCell ref="C58:M58"/>
    <mergeCell ref="A51:A56"/>
    <mergeCell ref="C55:M55"/>
    <mergeCell ref="B8:B10"/>
    <mergeCell ref="F41:G41"/>
    <mergeCell ref="F44:F45"/>
    <mergeCell ref="B33:B42"/>
    <mergeCell ref="B30:B32"/>
    <mergeCell ref="F10:G10"/>
    <mergeCell ref="C49:M49"/>
    <mergeCell ref="C47:M47"/>
    <mergeCell ref="C48:M48"/>
    <mergeCell ref="A57:A59"/>
    <mergeCell ref="C56:M56"/>
    <mergeCell ref="C57:M57"/>
    <mergeCell ref="C59:M59"/>
    <mergeCell ref="A15:A50"/>
    <mergeCell ref="B17:B22"/>
    <mergeCell ref="B23:B26"/>
    <mergeCell ref="I4:M4"/>
    <mergeCell ref="C54:M54"/>
    <mergeCell ref="C53:M53"/>
    <mergeCell ref="C52:M52"/>
    <mergeCell ref="C50:M50"/>
    <mergeCell ref="C51:M51"/>
    <mergeCell ref="L44:M45"/>
    <mergeCell ref="G44:J45"/>
    <mergeCell ref="H41:I41"/>
    <mergeCell ref="I10:J10"/>
    <mergeCell ref="C10:D10"/>
    <mergeCell ref="C11:M11"/>
  </mergeCells>
  <dataValidations count="1">
    <dataValidation type="list" allowBlank="1" showErrorMessage="1" sqref="I7" xr:uid="{00000000-0002-0000-1700-000000000000}">
      <formula1>INDIRECT($C$7)</formula1>
    </dataValidation>
  </dataValidation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outlinePr summaryBelow="0" summaryRight="0"/>
  </sheetPr>
  <dimension ref="A1:Z1000"/>
  <sheetViews>
    <sheetView workbookViewId="0"/>
  </sheetViews>
  <sheetFormatPr baseColWidth="10" defaultColWidth="12.625" defaultRowHeight="15" customHeight="1" x14ac:dyDescent="0.2"/>
  <cols>
    <col min="1" max="1" width="12.625" customWidth="1"/>
    <col min="2" max="2" width="28.125" customWidth="1"/>
    <col min="3" max="6" width="12.625" customWidth="1"/>
  </cols>
  <sheetData>
    <row r="1" spans="1:26" ht="15.75" customHeight="1" x14ac:dyDescent="0.25">
      <c r="A1" s="156"/>
      <c r="B1" s="157" t="s">
        <v>656</v>
      </c>
      <c r="C1" s="158"/>
      <c r="D1" s="159"/>
      <c r="E1" s="159"/>
      <c r="F1" s="159"/>
      <c r="G1" s="159"/>
      <c r="H1" s="159"/>
      <c r="I1" s="159"/>
      <c r="J1" s="159"/>
      <c r="K1" s="159"/>
      <c r="L1" s="159"/>
      <c r="M1" s="160"/>
      <c r="N1" s="161"/>
      <c r="O1" s="161"/>
      <c r="P1" s="161"/>
      <c r="Q1" s="161"/>
      <c r="R1" s="161"/>
      <c r="S1" s="161"/>
      <c r="T1" s="161"/>
      <c r="U1" s="161"/>
      <c r="V1" s="161"/>
      <c r="W1" s="161"/>
      <c r="X1" s="161"/>
      <c r="Y1" s="161"/>
      <c r="Z1" s="161"/>
    </row>
    <row r="2" spans="1:26" x14ac:dyDescent="0.2">
      <c r="A2" s="1239" t="s">
        <v>493</v>
      </c>
      <c r="B2" s="162" t="s">
        <v>494</v>
      </c>
      <c r="C2" s="1226" t="s">
        <v>657</v>
      </c>
      <c r="D2" s="967"/>
      <c r="E2" s="967"/>
      <c r="F2" s="967"/>
      <c r="G2" s="967"/>
      <c r="H2" s="967"/>
      <c r="I2" s="967"/>
      <c r="J2" s="967"/>
      <c r="K2" s="967"/>
      <c r="L2" s="967"/>
      <c r="M2" s="963"/>
      <c r="N2" s="161"/>
      <c r="O2" s="161"/>
      <c r="P2" s="161"/>
      <c r="Q2" s="161"/>
      <c r="R2" s="161"/>
      <c r="S2" s="161"/>
      <c r="T2" s="161"/>
      <c r="U2" s="161"/>
      <c r="V2" s="161"/>
      <c r="W2" s="161"/>
      <c r="X2" s="161"/>
      <c r="Y2" s="161"/>
      <c r="Z2" s="161"/>
    </row>
    <row r="3" spans="1:26" ht="15" customHeight="1" x14ac:dyDescent="0.2">
      <c r="A3" s="1216"/>
      <c r="B3" s="163" t="s">
        <v>496</v>
      </c>
      <c r="C3" s="1226" t="s">
        <v>658</v>
      </c>
      <c r="D3" s="967"/>
      <c r="E3" s="967"/>
      <c r="F3" s="967"/>
      <c r="G3" s="967"/>
      <c r="H3" s="967"/>
      <c r="I3" s="967"/>
      <c r="J3" s="967"/>
      <c r="K3" s="967"/>
      <c r="L3" s="967"/>
      <c r="M3" s="963"/>
      <c r="N3" s="161"/>
      <c r="O3" s="161"/>
      <c r="P3" s="161"/>
      <c r="Q3" s="161"/>
      <c r="R3" s="161"/>
      <c r="S3" s="161"/>
      <c r="T3" s="161"/>
      <c r="U3" s="161"/>
      <c r="V3" s="161"/>
      <c r="W3" s="161"/>
      <c r="X3" s="161"/>
      <c r="Y3" s="161"/>
      <c r="Z3" s="161"/>
    </row>
    <row r="4" spans="1:26" ht="15.75" x14ac:dyDescent="0.25">
      <c r="A4" s="1216"/>
      <c r="B4" s="164" t="s">
        <v>38</v>
      </c>
      <c r="C4" s="165" t="s">
        <v>125</v>
      </c>
      <c r="D4" s="166"/>
      <c r="E4" s="167"/>
      <c r="F4" s="1240" t="s">
        <v>638</v>
      </c>
      <c r="G4" s="963"/>
      <c r="H4" s="168">
        <v>169</v>
      </c>
      <c r="I4" s="1220"/>
      <c r="J4" s="997"/>
      <c r="K4" s="997"/>
      <c r="L4" s="997"/>
      <c r="M4" s="991"/>
      <c r="N4" s="161"/>
      <c r="O4" s="161"/>
      <c r="P4" s="161"/>
      <c r="Q4" s="161"/>
      <c r="R4" s="161"/>
      <c r="S4" s="161"/>
      <c r="T4" s="161"/>
      <c r="U4" s="161"/>
      <c r="V4" s="161"/>
      <c r="W4" s="161"/>
      <c r="X4" s="161"/>
      <c r="Y4" s="161"/>
      <c r="Z4" s="161"/>
    </row>
    <row r="5" spans="1:26" ht="15" customHeight="1" x14ac:dyDescent="0.2">
      <c r="A5" s="1216"/>
      <c r="B5" s="164" t="s">
        <v>498</v>
      </c>
      <c r="C5" s="1223" t="s">
        <v>591</v>
      </c>
      <c r="D5" s="967"/>
      <c r="E5" s="967"/>
      <c r="F5" s="967"/>
      <c r="G5" s="967"/>
      <c r="H5" s="967"/>
      <c r="I5" s="967"/>
      <c r="J5" s="967"/>
      <c r="K5" s="967"/>
      <c r="L5" s="967"/>
      <c r="M5" s="963"/>
      <c r="N5" s="161"/>
      <c r="O5" s="161"/>
      <c r="P5" s="161"/>
      <c r="Q5" s="161"/>
      <c r="R5" s="161"/>
      <c r="S5" s="161"/>
      <c r="T5" s="161"/>
      <c r="U5" s="161"/>
      <c r="V5" s="161"/>
      <c r="W5" s="161"/>
      <c r="X5" s="161"/>
      <c r="Y5" s="161"/>
      <c r="Z5" s="161"/>
    </row>
    <row r="6" spans="1:26" ht="15" customHeight="1" x14ac:dyDescent="0.2">
      <c r="A6" s="1216"/>
      <c r="B6" s="164" t="s">
        <v>500</v>
      </c>
      <c r="C6" s="1223" t="s">
        <v>592</v>
      </c>
      <c r="D6" s="967"/>
      <c r="E6" s="967"/>
      <c r="F6" s="967"/>
      <c r="G6" s="967"/>
      <c r="H6" s="967"/>
      <c r="I6" s="967"/>
      <c r="J6" s="967"/>
      <c r="K6" s="967"/>
      <c r="L6" s="967"/>
      <c r="M6" s="963"/>
      <c r="N6" s="161"/>
      <c r="O6" s="161"/>
      <c r="P6" s="161"/>
      <c r="Q6" s="161"/>
      <c r="R6" s="161"/>
      <c r="S6" s="161"/>
      <c r="T6" s="161"/>
      <c r="U6" s="161"/>
      <c r="V6" s="161"/>
      <c r="W6" s="161"/>
      <c r="X6" s="161"/>
      <c r="Y6" s="161"/>
      <c r="Z6" s="161"/>
    </row>
    <row r="7" spans="1:26" ht="15" customHeight="1" x14ac:dyDescent="0.2">
      <c r="A7" s="1216"/>
      <c r="B7" s="164" t="s">
        <v>501</v>
      </c>
      <c r="C7" s="1225" t="s">
        <v>7</v>
      </c>
      <c r="D7" s="967"/>
      <c r="E7" s="169"/>
      <c r="F7" s="169"/>
      <c r="G7" s="170"/>
      <c r="H7" s="171" t="s">
        <v>51</v>
      </c>
      <c r="I7" s="1226" t="s">
        <v>9</v>
      </c>
      <c r="J7" s="967"/>
      <c r="K7" s="967"/>
      <c r="L7" s="967"/>
      <c r="M7" s="963"/>
      <c r="N7" s="161"/>
      <c r="O7" s="161"/>
      <c r="P7" s="161"/>
      <c r="Q7" s="161"/>
      <c r="R7" s="161"/>
      <c r="S7" s="161"/>
      <c r="T7" s="161"/>
      <c r="U7" s="161"/>
      <c r="V7" s="161"/>
      <c r="W7" s="161"/>
      <c r="X7" s="161"/>
      <c r="Y7" s="161"/>
      <c r="Z7" s="161"/>
    </row>
    <row r="8" spans="1:26" ht="15" customHeight="1" x14ac:dyDescent="0.2">
      <c r="A8" s="1216"/>
      <c r="B8" s="1241" t="s">
        <v>502</v>
      </c>
      <c r="C8" s="172"/>
      <c r="D8" s="172"/>
      <c r="E8" s="173"/>
      <c r="F8" s="173"/>
      <c r="G8" s="173"/>
      <c r="H8" s="173"/>
      <c r="I8" s="172"/>
      <c r="J8" s="172"/>
      <c r="K8" s="172"/>
      <c r="L8" s="174"/>
      <c r="M8" s="175"/>
      <c r="N8" s="161"/>
      <c r="O8" s="161"/>
      <c r="P8" s="161"/>
      <c r="Q8" s="161"/>
      <c r="R8" s="161"/>
      <c r="S8" s="161"/>
      <c r="T8" s="161"/>
      <c r="U8" s="161"/>
      <c r="V8" s="161"/>
      <c r="W8" s="161"/>
      <c r="X8" s="161"/>
      <c r="Y8" s="161"/>
      <c r="Z8" s="161"/>
    </row>
    <row r="9" spans="1:26" ht="15.75" x14ac:dyDescent="0.25">
      <c r="A9" s="1216"/>
      <c r="B9" s="1233"/>
      <c r="C9" s="1228" t="s">
        <v>503</v>
      </c>
      <c r="D9" s="1005"/>
      <c r="E9" s="172"/>
      <c r="F9" s="1228" t="s">
        <v>659</v>
      </c>
      <c r="G9" s="1005"/>
      <c r="H9" s="172"/>
      <c r="I9" s="1220"/>
      <c r="J9" s="997"/>
      <c r="K9" s="172"/>
      <c r="L9" s="174"/>
      <c r="M9" s="175"/>
      <c r="N9" s="161"/>
      <c r="O9" s="161"/>
      <c r="P9" s="161"/>
      <c r="Q9" s="161"/>
      <c r="R9" s="161"/>
      <c r="S9" s="161"/>
      <c r="T9" s="161"/>
      <c r="U9" s="161"/>
      <c r="V9" s="161"/>
      <c r="W9" s="161"/>
      <c r="X9" s="161"/>
      <c r="Y9" s="161"/>
      <c r="Z9" s="161"/>
    </row>
    <row r="10" spans="1:26" ht="15" customHeight="1" x14ac:dyDescent="0.2">
      <c r="A10" s="1216"/>
      <c r="B10" s="1234"/>
      <c r="C10" s="1228" t="s">
        <v>51</v>
      </c>
      <c r="D10" s="1005"/>
      <c r="E10" s="165"/>
      <c r="F10" s="1228" t="s">
        <v>51</v>
      </c>
      <c r="G10" s="1005"/>
      <c r="H10" s="165"/>
      <c r="I10" s="1228" t="s">
        <v>51</v>
      </c>
      <c r="J10" s="1005"/>
      <c r="K10" s="165"/>
      <c r="L10" s="176"/>
      <c r="M10" s="177"/>
      <c r="N10" s="161"/>
      <c r="O10" s="161"/>
      <c r="P10" s="161"/>
      <c r="Q10" s="161"/>
      <c r="R10" s="161"/>
      <c r="S10" s="161"/>
      <c r="T10" s="161"/>
      <c r="U10" s="161"/>
      <c r="V10" s="161"/>
      <c r="W10" s="161"/>
      <c r="X10" s="161"/>
      <c r="Y10" s="161"/>
      <c r="Z10" s="161"/>
    </row>
    <row r="11" spans="1:26" x14ac:dyDescent="0.2">
      <c r="A11" s="1216"/>
      <c r="B11" s="164" t="s">
        <v>505</v>
      </c>
      <c r="C11" s="1226" t="s">
        <v>660</v>
      </c>
      <c r="D11" s="967"/>
      <c r="E11" s="967"/>
      <c r="F11" s="967"/>
      <c r="G11" s="967"/>
      <c r="H11" s="967"/>
      <c r="I11" s="967"/>
      <c r="J11" s="967"/>
      <c r="K11" s="967"/>
      <c r="L11" s="967"/>
      <c r="M11" s="963"/>
      <c r="N11" s="161"/>
      <c r="O11" s="161"/>
      <c r="P11" s="161"/>
      <c r="Q11" s="161"/>
      <c r="R11" s="161"/>
      <c r="S11" s="161"/>
      <c r="T11" s="161"/>
      <c r="U11" s="161"/>
      <c r="V11" s="161"/>
      <c r="W11" s="161"/>
      <c r="X11" s="161"/>
      <c r="Y11" s="161"/>
      <c r="Z11" s="161"/>
    </row>
    <row r="12" spans="1:26" ht="30.75" customHeight="1" x14ac:dyDescent="0.2">
      <c r="A12" s="1216"/>
      <c r="B12" s="164" t="s">
        <v>507</v>
      </c>
      <c r="C12" s="1227" t="s">
        <v>661</v>
      </c>
      <c r="D12" s="967"/>
      <c r="E12" s="967"/>
      <c r="F12" s="967"/>
      <c r="G12" s="967"/>
      <c r="H12" s="967"/>
      <c r="I12" s="967"/>
      <c r="J12" s="967"/>
      <c r="K12" s="967"/>
      <c r="L12" s="967"/>
      <c r="M12" s="963"/>
      <c r="N12" s="161"/>
      <c r="O12" s="161"/>
      <c r="P12" s="161"/>
      <c r="Q12" s="161"/>
      <c r="R12" s="161"/>
      <c r="S12" s="161"/>
      <c r="T12" s="161"/>
      <c r="U12" s="161"/>
      <c r="V12" s="161"/>
      <c r="W12" s="161"/>
      <c r="X12" s="161"/>
      <c r="Y12" s="161"/>
      <c r="Z12" s="161"/>
    </row>
    <row r="13" spans="1:26" ht="21.75" customHeight="1" x14ac:dyDescent="0.2">
      <c r="A13" s="1216"/>
      <c r="B13" s="164" t="s">
        <v>509</v>
      </c>
      <c r="C13" s="1226" t="s">
        <v>662</v>
      </c>
      <c r="D13" s="967"/>
      <c r="E13" s="967"/>
      <c r="F13" s="967"/>
      <c r="G13" s="967"/>
      <c r="H13" s="967"/>
      <c r="I13" s="967"/>
      <c r="J13" s="967"/>
      <c r="K13" s="967"/>
      <c r="L13" s="967"/>
      <c r="M13" s="963"/>
      <c r="N13" s="161"/>
      <c r="O13" s="161"/>
      <c r="P13" s="161"/>
      <c r="Q13" s="161"/>
      <c r="R13" s="161"/>
      <c r="S13" s="161"/>
      <c r="T13" s="161"/>
      <c r="U13" s="161"/>
      <c r="V13" s="161"/>
      <c r="W13" s="161"/>
      <c r="X13" s="161"/>
      <c r="Y13" s="161"/>
      <c r="Z13" s="161"/>
    </row>
    <row r="14" spans="1:26" ht="19.5" customHeight="1" x14ac:dyDescent="0.25">
      <c r="A14" s="1216"/>
      <c r="B14" s="178" t="s">
        <v>511</v>
      </c>
      <c r="C14" s="1223" t="s">
        <v>152</v>
      </c>
      <c r="D14" s="967"/>
      <c r="E14" s="179" t="s">
        <v>512</v>
      </c>
      <c r="F14" s="1226" t="s">
        <v>663</v>
      </c>
      <c r="G14" s="967"/>
      <c r="H14" s="967"/>
      <c r="I14" s="967"/>
      <c r="J14" s="967"/>
      <c r="K14" s="967"/>
      <c r="L14" s="967"/>
      <c r="M14" s="963"/>
      <c r="N14" s="161"/>
      <c r="O14" s="161"/>
      <c r="P14" s="161"/>
      <c r="Q14" s="161"/>
      <c r="R14" s="161"/>
      <c r="S14" s="161"/>
      <c r="T14" s="161"/>
      <c r="U14" s="161"/>
      <c r="V14" s="161"/>
      <c r="W14" s="161"/>
      <c r="X14" s="161"/>
      <c r="Y14" s="161"/>
      <c r="Z14" s="161"/>
    </row>
    <row r="15" spans="1:26" ht="15" customHeight="1" x14ac:dyDescent="0.2">
      <c r="A15" s="1232" t="s">
        <v>513</v>
      </c>
      <c r="B15" s="180" t="s">
        <v>36</v>
      </c>
      <c r="C15" s="1223" t="s">
        <v>597</v>
      </c>
      <c r="D15" s="967"/>
      <c r="E15" s="967"/>
      <c r="F15" s="967"/>
      <c r="G15" s="967"/>
      <c r="H15" s="967"/>
      <c r="I15" s="967"/>
      <c r="J15" s="967"/>
      <c r="K15" s="967"/>
      <c r="L15" s="967"/>
      <c r="M15" s="963"/>
      <c r="N15" s="161"/>
      <c r="O15" s="161"/>
      <c r="P15" s="161"/>
      <c r="Q15" s="161"/>
      <c r="R15" s="161"/>
      <c r="S15" s="161"/>
      <c r="T15" s="161"/>
      <c r="U15" s="161"/>
      <c r="V15" s="161"/>
      <c r="W15" s="161"/>
      <c r="X15" s="161"/>
      <c r="Y15" s="161"/>
      <c r="Z15" s="161"/>
    </row>
    <row r="16" spans="1:26" ht="30" customHeight="1" x14ac:dyDescent="0.2">
      <c r="A16" s="1233"/>
      <c r="B16" s="181" t="s">
        <v>515</v>
      </c>
      <c r="C16" s="1222" t="s">
        <v>664</v>
      </c>
      <c r="D16" s="967"/>
      <c r="E16" s="967"/>
      <c r="F16" s="967"/>
      <c r="G16" s="967"/>
      <c r="H16" s="967"/>
      <c r="I16" s="967"/>
      <c r="J16" s="967"/>
      <c r="K16" s="967"/>
      <c r="L16" s="967"/>
      <c r="M16" s="963"/>
      <c r="N16" s="161"/>
      <c r="O16" s="161"/>
      <c r="P16" s="161"/>
      <c r="Q16" s="161"/>
      <c r="R16" s="161"/>
      <c r="S16" s="161"/>
      <c r="T16" s="161"/>
      <c r="U16" s="161"/>
      <c r="V16" s="161"/>
      <c r="W16" s="161"/>
      <c r="X16" s="161"/>
      <c r="Y16" s="161"/>
      <c r="Z16" s="161"/>
    </row>
    <row r="17" spans="1:26" ht="15" customHeight="1" x14ac:dyDescent="0.2">
      <c r="A17" s="1233"/>
      <c r="B17" s="1235" t="s">
        <v>517</v>
      </c>
      <c r="C17" s="174"/>
      <c r="D17" s="174"/>
      <c r="E17" s="174"/>
      <c r="F17" s="174"/>
      <c r="G17" s="174"/>
      <c r="H17" s="174"/>
      <c r="I17" s="174"/>
      <c r="J17" s="174"/>
      <c r="K17" s="174"/>
      <c r="L17" s="174"/>
      <c r="M17" s="175"/>
      <c r="N17" s="161"/>
      <c r="O17" s="161"/>
      <c r="P17" s="161"/>
      <c r="Q17" s="161"/>
      <c r="R17" s="161"/>
      <c r="S17" s="161"/>
      <c r="T17" s="161"/>
      <c r="U17" s="161"/>
      <c r="V17" s="161"/>
      <c r="W17" s="161"/>
      <c r="X17" s="161"/>
      <c r="Y17" s="161"/>
      <c r="Z17" s="161"/>
    </row>
    <row r="18" spans="1:26" ht="15" customHeight="1" x14ac:dyDescent="0.2">
      <c r="A18" s="1233"/>
      <c r="B18" s="1233"/>
      <c r="C18" s="182" t="s">
        <v>518</v>
      </c>
      <c r="D18" s="183"/>
      <c r="E18" s="182" t="s">
        <v>519</v>
      </c>
      <c r="F18" s="183"/>
      <c r="G18" s="182" t="s">
        <v>520</v>
      </c>
      <c r="H18" s="183"/>
      <c r="I18" s="182" t="s">
        <v>521</v>
      </c>
      <c r="J18" s="168"/>
      <c r="K18" s="182"/>
      <c r="L18" s="182"/>
      <c r="M18" s="175"/>
      <c r="N18" s="161"/>
      <c r="O18" s="161"/>
      <c r="P18" s="161"/>
      <c r="Q18" s="161"/>
      <c r="R18" s="161"/>
      <c r="S18" s="161"/>
      <c r="T18" s="161"/>
      <c r="U18" s="161"/>
      <c r="V18" s="161"/>
      <c r="W18" s="161"/>
      <c r="X18" s="161"/>
      <c r="Y18" s="161"/>
      <c r="Z18" s="161"/>
    </row>
    <row r="19" spans="1:26" ht="15" customHeight="1" x14ac:dyDescent="0.2">
      <c r="A19" s="1233"/>
      <c r="B19" s="1233"/>
      <c r="C19" s="182" t="s">
        <v>522</v>
      </c>
      <c r="D19" s="168"/>
      <c r="E19" s="182" t="s">
        <v>523</v>
      </c>
      <c r="F19" s="184"/>
      <c r="G19" s="182" t="s">
        <v>524</v>
      </c>
      <c r="H19" s="184"/>
      <c r="I19" s="182"/>
      <c r="J19" s="174"/>
      <c r="K19" s="182"/>
      <c r="L19" s="182"/>
      <c r="M19" s="175"/>
      <c r="N19" s="161"/>
      <c r="O19" s="161"/>
      <c r="P19" s="161"/>
      <c r="Q19" s="161"/>
      <c r="R19" s="161"/>
      <c r="S19" s="161"/>
      <c r="T19" s="161"/>
      <c r="U19" s="161"/>
      <c r="V19" s="161"/>
      <c r="W19" s="161"/>
      <c r="X19" s="161"/>
      <c r="Y19" s="161"/>
      <c r="Z19" s="161"/>
    </row>
    <row r="20" spans="1:26" ht="15" customHeight="1" x14ac:dyDescent="0.2">
      <c r="A20" s="1233"/>
      <c r="B20" s="1233"/>
      <c r="C20" s="182" t="s">
        <v>525</v>
      </c>
      <c r="D20" s="168" t="s">
        <v>526</v>
      </c>
      <c r="E20" s="182" t="s">
        <v>527</v>
      </c>
      <c r="F20" s="168"/>
      <c r="G20" s="182"/>
      <c r="H20" s="174"/>
      <c r="I20" s="182"/>
      <c r="J20" s="174"/>
      <c r="K20" s="182"/>
      <c r="L20" s="182"/>
      <c r="M20" s="175"/>
      <c r="N20" s="161"/>
      <c r="O20" s="161"/>
      <c r="P20" s="161"/>
      <c r="Q20" s="161"/>
      <c r="R20" s="161"/>
      <c r="S20" s="161"/>
      <c r="T20" s="161"/>
      <c r="U20" s="161"/>
      <c r="V20" s="161"/>
      <c r="W20" s="161"/>
      <c r="X20" s="161"/>
      <c r="Y20" s="161"/>
      <c r="Z20" s="161"/>
    </row>
    <row r="21" spans="1:26" ht="15" customHeight="1" x14ac:dyDescent="0.2">
      <c r="A21" s="1233"/>
      <c r="B21" s="1233"/>
      <c r="C21" s="182" t="s">
        <v>528</v>
      </c>
      <c r="D21" s="168"/>
      <c r="E21" s="182" t="s">
        <v>529</v>
      </c>
      <c r="F21" s="185"/>
      <c r="G21" s="165"/>
      <c r="H21" s="165"/>
      <c r="I21" s="165"/>
      <c r="J21" s="165"/>
      <c r="K21" s="165"/>
      <c r="L21" s="165"/>
      <c r="M21" s="186"/>
      <c r="N21" s="161"/>
      <c r="O21" s="161"/>
      <c r="P21" s="161"/>
      <c r="Q21" s="161"/>
      <c r="R21" s="161"/>
      <c r="S21" s="161"/>
      <c r="T21" s="161"/>
      <c r="U21" s="161"/>
      <c r="V21" s="161"/>
      <c r="W21" s="161"/>
      <c r="X21" s="161"/>
      <c r="Y21" s="161"/>
      <c r="Z21" s="161"/>
    </row>
    <row r="22" spans="1:26" ht="15" customHeight="1" x14ac:dyDescent="0.2">
      <c r="A22" s="1233"/>
      <c r="B22" s="1234"/>
      <c r="C22" s="165"/>
      <c r="D22" s="165"/>
      <c r="E22" s="165"/>
      <c r="F22" s="165"/>
      <c r="G22" s="165"/>
      <c r="H22" s="165"/>
      <c r="I22" s="165"/>
      <c r="J22" s="165"/>
      <c r="K22" s="165"/>
      <c r="L22" s="165"/>
      <c r="M22" s="186"/>
      <c r="N22" s="161"/>
      <c r="O22" s="161"/>
      <c r="P22" s="161"/>
      <c r="Q22" s="161"/>
      <c r="R22" s="161"/>
      <c r="S22" s="161"/>
      <c r="T22" s="161"/>
      <c r="U22" s="161"/>
      <c r="V22" s="161"/>
      <c r="W22" s="161"/>
      <c r="X22" s="161"/>
      <c r="Y22" s="161"/>
      <c r="Z22" s="161"/>
    </row>
    <row r="23" spans="1:26" ht="15" customHeight="1" x14ac:dyDescent="0.2">
      <c r="A23" s="1233"/>
      <c r="B23" s="1235" t="s">
        <v>530</v>
      </c>
      <c r="C23" s="174"/>
      <c r="D23" s="174"/>
      <c r="E23" s="174"/>
      <c r="F23" s="174"/>
      <c r="G23" s="174"/>
      <c r="H23" s="174"/>
      <c r="I23" s="174"/>
      <c r="J23" s="174"/>
      <c r="K23" s="174"/>
      <c r="L23" s="174"/>
      <c r="M23" s="175"/>
      <c r="N23" s="161"/>
      <c r="O23" s="161"/>
      <c r="P23" s="161"/>
      <c r="Q23" s="161"/>
      <c r="R23" s="161"/>
      <c r="S23" s="161"/>
      <c r="T23" s="161"/>
      <c r="U23" s="161"/>
      <c r="V23" s="161"/>
      <c r="W23" s="161"/>
      <c r="X23" s="161"/>
      <c r="Y23" s="161"/>
      <c r="Z23" s="161"/>
    </row>
    <row r="24" spans="1:26" ht="15" customHeight="1" x14ac:dyDescent="0.2">
      <c r="A24" s="1233"/>
      <c r="B24" s="1233"/>
      <c r="C24" s="182" t="s">
        <v>531</v>
      </c>
      <c r="D24" s="184"/>
      <c r="E24" s="172"/>
      <c r="F24" s="182" t="s">
        <v>532</v>
      </c>
      <c r="G24" s="168"/>
      <c r="H24" s="172"/>
      <c r="I24" s="182" t="s">
        <v>533</v>
      </c>
      <c r="J24" s="168"/>
      <c r="K24" s="172"/>
      <c r="L24" s="174"/>
      <c r="M24" s="175"/>
      <c r="N24" s="161"/>
      <c r="O24" s="161"/>
      <c r="P24" s="161"/>
      <c r="Q24" s="161"/>
      <c r="R24" s="161"/>
      <c r="S24" s="161"/>
      <c r="T24" s="161"/>
      <c r="U24" s="161"/>
      <c r="V24" s="161"/>
      <c r="W24" s="161"/>
      <c r="X24" s="161"/>
      <c r="Y24" s="161"/>
      <c r="Z24" s="161"/>
    </row>
    <row r="25" spans="1:26" ht="15" customHeight="1" x14ac:dyDescent="0.2">
      <c r="A25" s="1233"/>
      <c r="B25" s="1233"/>
      <c r="C25" s="182" t="s">
        <v>534</v>
      </c>
      <c r="D25" s="184"/>
      <c r="E25" s="174"/>
      <c r="F25" s="182" t="s">
        <v>535</v>
      </c>
      <c r="G25" s="168" t="s">
        <v>526</v>
      </c>
      <c r="H25" s="174"/>
      <c r="I25" s="182"/>
      <c r="J25" s="174"/>
      <c r="K25" s="172"/>
      <c r="L25" s="174"/>
      <c r="M25" s="175"/>
      <c r="N25" s="161"/>
      <c r="O25" s="161"/>
      <c r="P25" s="161"/>
      <c r="Q25" s="161"/>
      <c r="R25" s="161"/>
      <c r="S25" s="161"/>
      <c r="T25" s="161"/>
      <c r="U25" s="161"/>
      <c r="V25" s="161"/>
      <c r="W25" s="161"/>
      <c r="X25" s="161"/>
      <c r="Y25" s="161"/>
      <c r="Z25" s="161"/>
    </row>
    <row r="26" spans="1:26" ht="15" customHeight="1" x14ac:dyDescent="0.2">
      <c r="A26" s="1233"/>
      <c r="B26" s="1234"/>
      <c r="C26" s="176"/>
      <c r="D26" s="176"/>
      <c r="E26" s="176"/>
      <c r="F26" s="176"/>
      <c r="G26" s="176"/>
      <c r="H26" s="176"/>
      <c r="I26" s="176"/>
      <c r="J26" s="176"/>
      <c r="K26" s="176"/>
      <c r="L26" s="176"/>
      <c r="M26" s="177"/>
      <c r="N26" s="161"/>
      <c r="O26" s="161"/>
      <c r="P26" s="161"/>
      <c r="Q26" s="161"/>
      <c r="R26" s="161"/>
      <c r="S26" s="161"/>
      <c r="T26" s="161"/>
      <c r="U26" s="161"/>
      <c r="V26" s="161"/>
      <c r="W26" s="161"/>
      <c r="X26" s="161"/>
      <c r="Y26" s="161"/>
      <c r="Z26" s="161"/>
    </row>
    <row r="27" spans="1:26" ht="15" customHeight="1" x14ac:dyDescent="0.2">
      <c r="A27" s="1233"/>
      <c r="B27" s="171" t="s">
        <v>536</v>
      </c>
      <c r="C27" s="172"/>
      <c r="D27" s="172"/>
      <c r="E27" s="172"/>
      <c r="F27" s="172"/>
      <c r="G27" s="172"/>
      <c r="H27" s="172"/>
      <c r="I27" s="172"/>
      <c r="J27" s="172"/>
      <c r="K27" s="172"/>
      <c r="L27" s="172"/>
      <c r="M27" s="187"/>
      <c r="N27" s="161"/>
      <c r="O27" s="161"/>
      <c r="P27" s="161"/>
      <c r="Q27" s="161"/>
      <c r="R27" s="161"/>
      <c r="S27" s="161"/>
      <c r="T27" s="161"/>
      <c r="U27" s="161"/>
      <c r="V27" s="161"/>
      <c r="W27" s="161"/>
      <c r="X27" s="161"/>
      <c r="Y27" s="161"/>
      <c r="Z27" s="161"/>
    </row>
    <row r="28" spans="1:26" ht="15" customHeight="1" x14ac:dyDescent="0.2">
      <c r="A28" s="1233"/>
      <c r="B28" s="171"/>
      <c r="C28" s="188" t="s">
        <v>537</v>
      </c>
      <c r="D28" s="168">
        <v>0</v>
      </c>
      <c r="E28" s="172"/>
      <c r="F28" s="182" t="s">
        <v>538</v>
      </c>
      <c r="G28" s="168" t="s">
        <v>665</v>
      </c>
      <c r="H28" s="172"/>
      <c r="I28" s="182" t="s">
        <v>539</v>
      </c>
      <c r="J28" s="1237" t="s">
        <v>499</v>
      </c>
      <c r="K28" s="967"/>
      <c r="L28" s="963"/>
      <c r="M28" s="187"/>
      <c r="N28" s="161"/>
      <c r="O28" s="161"/>
      <c r="P28" s="161"/>
      <c r="Q28" s="161"/>
      <c r="R28" s="161"/>
      <c r="S28" s="161"/>
      <c r="T28" s="161"/>
      <c r="U28" s="161"/>
      <c r="V28" s="161"/>
      <c r="W28" s="161"/>
      <c r="X28" s="161"/>
      <c r="Y28" s="161"/>
      <c r="Z28" s="161"/>
    </row>
    <row r="29" spans="1:26" ht="15" customHeight="1" x14ac:dyDescent="0.2">
      <c r="A29" s="1233"/>
      <c r="B29" s="189"/>
      <c r="C29" s="165"/>
      <c r="D29" s="165"/>
      <c r="E29" s="165"/>
      <c r="F29" s="165"/>
      <c r="G29" s="165"/>
      <c r="H29" s="165"/>
      <c r="I29" s="165"/>
      <c r="J29" s="165"/>
      <c r="K29" s="165"/>
      <c r="L29" s="165"/>
      <c r="M29" s="186"/>
      <c r="N29" s="161"/>
      <c r="O29" s="161"/>
      <c r="P29" s="161"/>
      <c r="Q29" s="161"/>
      <c r="R29" s="161"/>
      <c r="S29" s="161"/>
      <c r="T29" s="161"/>
      <c r="U29" s="161"/>
      <c r="V29" s="161"/>
      <c r="W29" s="161"/>
      <c r="X29" s="161"/>
      <c r="Y29" s="161"/>
      <c r="Z29" s="161"/>
    </row>
    <row r="30" spans="1:26" ht="15.75" customHeight="1" x14ac:dyDescent="0.25">
      <c r="A30" s="1233"/>
      <c r="B30" s="1235" t="s">
        <v>540</v>
      </c>
      <c r="C30" s="190"/>
      <c r="D30" s="190"/>
      <c r="E30" s="190"/>
      <c r="F30" s="190"/>
      <c r="G30" s="190"/>
      <c r="H30" s="190"/>
      <c r="I30" s="190"/>
      <c r="J30" s="190"/>
      <c r="K30" s="190"/>
      <c r="L30" s="174"/>
      <c r="M30" s="175"/>
      <c r="N30" s="161"/>
      <c r="O30" s="161"/>
      <c r="P30" s="161"/>
      <c r="Q30" s="161"/>
      <c r="R30" s="161"/>
      <c r="S30" s="161"/>
      <c r="T30" s="161"/>
      <c r="U30" s="161"/>
      <c r="V30" s="161"/>
      <c r="W30" s="161"/>
      <c r="X30" s="161"/>
      <c r="Y30" s="161"/>
      <c r="Z30" s="161"/>
    </row>
    <row r="31" spans="1:26" ht="15.75" customHeight="1" x14ac:dyDescent="0.25">
      <c r="A31" s="1233"/>
      <c r="B31" s="1233"/>
      <c r="C31" s="172" t="s">
        <v>541</v>
      </c>
      <c r="D31" s="168">
        <v>2019</v>
      </c>
      <c r="E31" s="190"/>
      <c r="F31" s="172" t="s">
        <v>542</v>
      </c>
      <c r="G31" s="168">
        <v>2020</v>
      </c>
      <c r="H31" s="190"/>
      <c r="I31" s="182"/>
      <c r="J31" s="190"/>
      <c r="K31" s="190"/>
      <c r="L31" s="174"/>
      <c r="M31" s="175"/>
      <c r="N31" s="161"/>
      <c r="O31" s="161"/>
      <c r="P31" s="161"/>
      <c r="Q31" s="161"/>
      <c r="R31" s="161"/>
      <c r="S31" s="161"/>
      <c r="T31" s="161"/>
      <c r="U31" s="161"/>
      <c r="V31" s="161"/>
      <c r="W31" s="161"/>
      <c r="X31" s="161"/>
      <c r="Y31" s="161"/>
      <c r="Z31" s="161"/>
    </row>
    <row r="32" spans="1:26" ht="15.75" customHeight="1" x14ac:dyDescent="0.25">
      <c r="A32" s="1233"/>
      <c r="B32" s="1234"/>
      <c r="C32" s="165"/>
      <c r="D32" s="176"/>
      <c r="E32" s="191"/>
      <c r="F32" s="165"/>
      <c r="G32" s="191"/>
      <c r="H32" s="191"/>
      <c r="I32" s="192"/>
      <c r="J32" s="191"/>
      <c r="K32" s="191"/>
      <c r="L32" s="176"/>
      <c r="M32" s="177"/>
      <c r="N32" s="161"/>
      <c r="O32" s="161"/>
      <c r="P32" s="161"/>
      <c r="Q32" s="161"/>
      <c r="R32" s="161"/>
      <c r="S32" s="161"/>
      <c r="T32" s="161"/>
      <c r="U32" s="161"/>
      <c r="V32" s="161"/>
      <c r="W32" s="161"/>
      <c r="X32" s="161"/>
      <c r="Y32" s="161"/>
      <c r="Z32" s="161"/>
    </row>
    <row r="33" spans="1:26" ht="15" customHeight="1" x14ac:dyDescent="0.2">
      <c r="A33" s="1233"/>
      <c r="B33" s="1235" t="s">
        <v>544</v>
      </c>
      <c r="C33" s="169"/>
      <c r="D33" s="169"/>
      <c r="E33" s="169"/>
      <c r="F33" s="169"/>
      <c r="G33" s="169"/>
      <c r="H33" s="169"/>
      <c r="I33" s="169"/>
      <c r="J33" s="169"/>
      <c r="K33" s="169"/>
      <c r="L33" s="169"/>
      <c r="M33" s="170"/>
      <c r="N33" s="161"/>
      <c r="O33" s="161"/>
      <c r="P33" s="161"/>
      <c r="Q33" s="161"/>
      <c r="R33" s="161"/>
      <c r="S33" s="161"/>
      <c r="T33" s="161"/>
      <c r="U33" s="161"/>
      <c r="V33" s="161"/>
      <c r="W33" s="161"/>
      <c r="X33" s="161"/>
      <c r="Y33" s="161"/>
      <c r="Z33" s="161"/>
    </row>
    <row r="34" spans="1:26" ht="15" customHeight="1" x14ac:dyDescent="0.2">
      <c r="A34" s="1233"/>
      <c r="B34" s="1233"/>
      <c r="C34" s="182"/>
      <c r="D34" s="172" t="s">
        <v>545</v>
      </c>
      <c r="E34" s="172"/>
      <c r="F34" s="172" t="s">
        <v>546</v>
      </c>
      <c r="G34" s="172"/>
      <c r="H34" s="172" t="s">
        <v>547</v>
      </c>
      <c r="I34" s="172"/>
      <c r="J34" s="172" t="s">
        <v>548</v>
      </c>
      <c r="K34" s="172"/>
      <c r="L34" s="172" t="s">
        <v>549</v>
      </c>
      <c r="M34" s="170"/>
      <c r="N34" s="161"/>
      <c r="O34" s="161"/>
      <c r="P34" s="161"/>
      <c r="Q34" s="161"/>
      <c r="R34" s="161"/>
      <c r="S34" s="161"/>
      <c r="T34" s="161"/>
      <c r="U34" s="161"/>
      <c r="V34" s="161"/>
      <c r="W34" s="161"/>
      <c r="X34" s="161"/>
      <c r="Y34" s="161"/>
      <c r="Z34" s="161"/>
    </row>
    <row r="35" spans="1:26" ht="15" customHeight="1" x14ac:dyDescent="0.2">
      <c r="A35" s="1233"/>
      <c r="B35" s="1233"/>
      <c r="C35" s="182"/>
      <c r="D35" s="208">
        <v>0.7</v>
      </c>
      <c r="E35" s="194">
        <v>2019</v>
      </c>
      <c r="F35" s="209">
        <v>1</v>
      </c>
      <c r="G35" s="194">
        <v>2020</v>
      </c>
      <c r="H35" s="197"/>
      <c r="I35" s="194">
        <v>2021</v>
      </c>
      <c r="J35" s="197"/>
      <c r="K35" s="194">
        <v>2022</v>
      </c>
      <c r="L35" s="197"/>
      <c r="M35" s="194">
        <v>2023</v>
      </c>
      <c r="N35" s="161"/>
      <c r="O35" s="161"/>
      <c r="P35" s="161"/>
      <c r="Q35" s="161"/>
      <c r="R35" s="161"/>
      <c r="S35" s="161"/>
      <c r="T35" s="161"/>
      <c r="U35" s="161"/>
      <c r="V35" s="161"/>
      <c r="W35" s="161"/>
      <c r="X35" s="161"/>
      <c r="Y35" s="161"/>
      <c r="Z35" s="161"/>
    </row>
    <row r="36" spans="1:26" ht="15" customHeight="1" x14ac:dyDescent="0.2">
      <c r="A36" s="1233"/>
      <c r="B36" s="1233"/>
      <c r="C36" s="182"/>
      <c r="D36" s="172" t="s">
        <v>550</v>
      </c>
      <c r="E36" s="172"/>
      <c r="F36" s="172" t="s">
        <v>551</v>
      </c>
      <c r="G36" s="172"/>
      <c r="H36" s="172" t="s">
        <v>552</v>
      </c>
      <c r="I36" s="172"/>
      <c r="J36" s="172" t="s">
        <v>553</v>
      </c>
      <c r="K36" s="172"/>
      <c r="L36" s="172" t="s">
        <v>554</v>
      </c>
      <c r="M36" s="175"/>
      <c r="N36" s="161"/>
      <c r="O36" s="161"/>
      <c r="P36" s="161"/>
      <c r="Q36" s="161"/>
      <c r="R36" s="161"/>
      <c r="S36" s="161"/>
      <c r="T36" s="161"/>
      <c r="U36" s="161"/>
      <c r="V36" s="161"/>
      <c r="W36" s="161"/>
      <c r="X36" s="161"/>
      <c r="Y36" s="161"/>
      <c r="Z36" s="161"/>
    </row>
    <row r="37" spans="1:26" ht="15" customHeight="1" x14ac:dyDescent="0.2">
      <c r="A37" s="1233"/>
      <c r="B37" s="1233"/>
      <c r="C37" s="182"/>
      <c r="D37" s="210"/>
      <c r="E37" s="194">
        <v>2024</v>
      </c>
      <c r="F37" s="197"/>
      <c r="G37" s="194">
        <v>2025</v>
      </c>
      <c r="H37" s="197"/>
      <c r="I37" s="194">
        <v>2026</v>
      </c>
      <c r="J37" s="197"/>
      <c r="K37" s="194">
        <v>2027</v>
      </c>
      <c r="L37" s="197"/>
      <c r="M37" s="194">
        <v>2028</v>
      </c>
      <c r="N37" s="161"/>
      <c r="O37" s="161"/>
      <c r="P37" s="161"/>
      <c r="Q37" s="161"/>
      <c r="R37" s="161"/>
      <c r="S37" s="161"/>
      <c r="T37" s="161"/>
      <c r="U37" s="161"/>
      <c r="V37" s="161"/>
      <c r="W37" s="161"/>
      <c r="X37" s="161"/>
      <c r="Y37" s="161"/>
      <c r="Z37" s="161"/>
    </row>
    <row r="38" spans="1:26" ht="15" customHeight="1" x14ac:dyDescent="0.2">
      <c r="A38" s="1233"/>
      <c r="B38" s="1233"/>
      <c r="C38" s="182"/>
      <c r="D38" s="172" t="s">
        <v>555</v>
      </c>
      <c r="E38" s="172"/>
      <c r="F38" s="172" t="s">
        <v>556</v>
      </c>
      <c r="G38" s="172"/>
      <c r="H38" s="172" t="s">
        <v>557</v>
      </c>
      <c r="I38" s="172"/>
      <c r="J38" s="172" t="s">
        <v>558</v>
      </c>
      <c r="K38" s="172"/>
      <c r="L38" s="172" t="s">
        <v>559</v>
      </c>
      <c r="M38" s="175"/>
      <c r="N38" s="161"/>
      <c r="O38" s="161"/>
      <c r="P38" s="161"/>
      <c r="Q38" s="161"/>
      <c r="R38" s="161"/>
      <c r="S38" s="161"/>
      <c r="T38" s="161"/>
      <c r="U38" s="161"/>
      <c r="V38" s="161"/>
      <c r="W38" s="161"/>
      <c r="X38" s="161"/>
      <c r="Y38" s="161"/>
      <c r="Z38" s="161"/>
    </row>
    <row r="39" spans="1:26" ht="15" customHeight="1" x14ac:dyDescent="0.2">
      <c r="A39" s="1233"/>
      <c r="B39" s="1233"/>
      <c r="C39" s="182"/>
      <c r="D39" s="210"/>
      <c r="E39" s="194">
        <v>2029</v>
      </c>
      <c r="F39" s="197"/>
      <c r="G39" s="194">
        <v>2030</v>
      </c>
      <c r="H39" s="197"/>
      <c r="I39" s="194">
        <v>2031</v>
      </c>
      <c r="J39" s="197"/>
      <c r="K39" s="194"/>
      <c r="L39" s="197"/>
      <c r="M39" s="194"/>
      <c r="N39" s="161"/>
      <c r="O39" s="161"/>
      <c r="P39" s="161"/>
      <c r="Q39" s="161"/>
      <c r="R39" s="161"/>
      <c r="S39" s="161"/>
      <c r="T39" s="161"/>
      <c r="U39" s="161"/>
      <c r="V39" s="161"/>
      <c r="W39" s="161"/>
      <c r="X39" s="161"/>
      <c r="Y39" s="161"/>
      <c r="Z39" s="161"/>
    </row>
    <row r="40" spans="1:26" ht="15" customHeight="1" x14ac:dyDescent="0.2">
      <c r="A40" s="1233"/>
      <c r="B40" s="1233"/>
      <c r="C40" s="182"/>
      <c r="D40" s="165" t="s">
        <v>559</v>
      </c>
      <c r="E40" s="165"/>
      <c r="F40" s="165" t="s">
        <v>560</v>
      </c>
      <c r="G40" s="165"/>
      <c r="H40" s="172"/>
      <c r="I40" s="172"/>
      <c r="J40" s="172"/>
      <c r="K40" s="172"/>
      <c r="L40" s="172"/>
      <c r="M40" s="187"/>
      <c r="N40" s="161"/>
      <c r="O40" s="161"/>
      <c r="P40" s="161"/>
      <c r="Q40" s="161"/>
      <c r="R40" s="161"/>
      <c r="S40" s="161"/>
      <c r="T40" s="161"/>
      <c r="U40" s="161"/>
      <c r="V40" s="161"/>
      <c r="W40" s="161"/>
      <c r="X40" s="161"/>
      <c r="Y40" s="161"/>
      <c r="Z40" s="161"/>
    </row>
    <row r="41" spans="1:26" ht="15.75" customHeight="1" x14ac:dyDescent="0.2">
      <c r="A41" s="1233"/>
      <c r="B41" s="1233"/>
      <c r="C41" s="182"/>
      <c r="D41" s="198"/>
      <c r="E41" s="186"/>
      <c r="F41" s="1229">
        <v>1</v>
      </c>
      <c r="G41" s="963"/>
      <c r="H41" s="1230"/>
      <c r="I41" s="1099"/>
      <c r="J41" s="172"/>
      <c r="K41" s="172"/>
      <c r="L41" s="172"/>
      <c r="M41" s="187"/>
      <c r="N41" s="161"/>
      <c r="O41" s="161"/>
      <c r="P41" s="161"/>
      <c r="Q41" s="161"/>
      <c r="R41" s="161"/>
      <c r="S41" s="161"/>
      <c r="T41" s="161"/>
      <c r="U41" s="161"/>
      <c r="V41" s="161"/>
      <c r="W41" s="161"/>
      <c r="X41" s="161"/>
      <c r="Y41" s="161"/>
      <c r="Z41" s="161"/>
    </row>
    <row r="42" spans="1:26" ht="15.75" customHeight="1" x14ac:dyDescent="0.2">
      <c r="A42" s="1233"/>
      <c r="B42" s="1233"/>
      <c r="C42" s="192"/>
      <c r="D42" s="165"/>
      <c r="E42" s="165"/>
      <c r="F42" s="165"/>
      <c r="G42" s="165"/>
      <c r="H42" s="165"/>
      <c r="I42" s="165"/>
      <c r="J42" s="165"/>
      <c r="K42" s="165"/>
      <c r="L42" s="165"/>
      <c r="M42" s="186"/>
      <c r="N42" s="161"/>
      <c r="O42" s="161"/>
      <c r="P42" s="161"/>
      <c r="Q42" s="161"/>
      <c r="R42" s="161"/>
      <c r="S42" s="161"/>
      <c r="T42" s="161"/>
      <c r="U42" s="161"/>
      <c r="V42" s="161"/>
      <c r="W42" s="161"/>
      <c r="X42" s="161"/>
      <c r="Y42" s="161"/>
      <c r="Z42" s="161"/>
    </row>
    <row r="43" spans="1:26" ht="15.75" customHeight="1" x14ac:dyDescent="0.2">
      <c r="A43" s="1233"/>
      <c r="B43" s="1236" t="s">
        <v>561</v>
      </c>
      <c r="C43" s="174"/>
      <c r="D43" s="174"/>
      <c r="E43" s="174"/>
      <c r="F43" s="174"/>
      <c r="G43" s="174"/>
      <c r="H43" s="174"/>
      <c r="I43" s="174"/>
      <c r="J43" s="174"/>
      <c r="K43" s="174"/>
      <c r="L43" s="174"/>
      <c r="M43" s="175"/>
      <c r="N43" s="161"/>
      <c r="O43" s="161"/>
      <c r="P43" s="161"/>
      <c r="Q43" s="161"/>
      <c r="R43" s="161"/>
      <c r="S43" s="161"/>
      <c r="T43" s="161"/>
      <c r="U43" s="161"/>
      <c r="V43" s="161"/>
      <c r="W43" s="161"/>
      <c r="X43" s="161"/>
      <c r="Y43" s="161"/>
      <c r="Z43" s="161"/>
    </row>
    <row r="44" spans="1:26" ht="15.75" customHeight="1" x14ac:dyDescent="0.2">
      <c r="A44" s="1233"/>
      <c r="B44" s="1233"/>
      <c r="C44" s="174"/>
      <c r="D44" s="201" t="s">
        <v>125</v>
      </c>
      <c r="E44" s="202" t="s">
        <v>84</v>
      </c>
      <c r="F44" s="1231" t="s">
        <v>562</v>
      </c>
      <c r="G44" s="1221"/>
      <c r="H44" s="976"/>
      <c r="I44" s="976"/>
      <c r="J44" s="965"/>
      <c r="K44" s="169" t="s">
        <v>563</v>
      </c>
      <c r="L44" s="1230"/>
      <c r="M44" s="1099"/>
      <c r="N44" s="161"/>
      <c r="O44" s="161"/>
      <c r="P44" s="161"/>
      <c r="Q44" s="161"/>
      <c r="R44" s="161"/>
      <c r="S44" s="161"/>
      <c r="T44" s="161"/>
      <c r="U44" s="161"/>
      <c r="V44" s="161"/>
      <c r="W44" s="161"/>
      <c r="X44" s="161"/>
      <c r="Y44" s="161"/>
      <c r="Z44" s="161"/>
    </row>
    <row r="45" spans="1:26" ht="15.75" customHeight="1" x14ac:dyDescent="0.2">
      <c r="A45" s="1233"/>
      <c r="B45" s="1233"/>
      <c r="C45" s="174"/>
      <c r="D45" s="168"/>
      <c r="E45" s="168" t="s">
        <v>526</v>
      </c>
      <c r="F45" s="1009"/>
      <c r="G45" s="990"/>
      <c r="H45" s="997"/>
      <c r="I45" s="997"/>
      <c r="J45" s="991"/>
      <c r="K45" s="174"/>
      <c r="L45" s="1099"/>
      <c r="M45" s="1099"/>
      <c r="N45" s="161"/>
      <c r="O45" s="161"/>
      <c r="P45" s="161"/>
      <c r="Q45" s="161"/>
      <c r="R45" s="161"/>
      <c r="S45" s="161"/>
      <c r="T45" s="161"/>
      <c r="U45" s="161"/>
      <c r="V45" s="161"/>
      <c r="W45" s="161"/>
      <c r="X45" s="161"/>
      <c r="Y45" s="161"/>
      <c r="Z45" s="161"/>
    </row>
    <row r="46" spans="1:26" ht="15.75" customHeight="1" x14ac:dyDescent="0.2">
      <c r="A46" s="1233"/>
      <c r="B46" s="1234"/>
      <c r="C46" s="176"/>
      <c r="D46" s="176"/>
      <c r="E46" s="176"/>
      <c r="F46" s="176"/>
      <c r="G46" s="176"/>
      <c r="H46" s="176"/>
      <c r="I46" s="176"/>
      <c r="J46" s="176"/>
      <c r="K46" s="176"/>
      <c r="L46" s="174"/>
      <c r="M46" s="175"/>
      <c r="N46" s="161"/>
      <c r="O46" s="161"/>
      <c r="P46" s="161"/>
      <c r="Q46" s="161"/>
      <c r="R46" s="161"/>
      <c r="S46" s="161"/>
      <c r="T46" s="161"/>
      <c r="U46" s="161"/>
      <c r="V46" s="161"/>
      <c r="W46" s="161"/>
      <c r="X46" s="161"/>
      <c r="Y46" s="161"/>
      <c r="Z46" s="161"/>
    </row>
    <row r="47" spans="1:26" ht="35.25" customHeight="1" x14ac:dyDescent="0.2">
      <c r="A47" s="1233"/>
      <c r="B47" s="189" t="s">
        <v>564</v>
      </c>
      <c r="C47" s="1222" t="s">
        <v>666</v>
      </c>
      <c r="D47" s="967"/>
      <c r="E47" s="967"/>
      <c r="F47" s="967"/>
      <c r="G47" s="967"/>
      <c r="H47" s="967"/>
      <c r="I47" s="967"/>
      <c r="J47" s="967"/>
      <c r="K47" s="967"/>
      <c r="L47" s="967"/>
      <c r="M47" s="963"/>
      <c r="N47" s="161"/>
      <c r="O47" s="161"/>
      <c r="P47" s="161"/>
      <c r="Q47" s="161"/>
      <c r="R47" s="161"/>
      <c r="S47" s="161"/>
      <c r="T47" s="161"/>
      <c r="U47" s="161"/>
      <c r="V47" s="161"/>
      <c r="W47" s="161"/>
      <c r="X47" s="161"/>
      <c r="Y47" s="161"/>
      <c r="Z47" s="161"/>
    </row>
    <row r="48" spans="1:26" ht="15.75" customHeight="1" x14ac:dyDescent="0.2">
      <c r="A48" s="1233"/>
      <c r="B48" s="181" t="s">
        <v>647</v>
      </c>
      <c r="C48" s="1223" t="s">
        <v>667</v>
      </c>
      <c r="D48" s="967"/>
      <c r="E48" s="967"/>
      <c r="F48" s="967"/>
      <c r="G48" s="967"/>
      <c r="H48" s="967"/>
      <c r="I48" s="967"/>
      <c r="J48" s="967"/>
      <c r="K48" s="967"/>
      <c r="L48" s="967"/>
      <c r="M48" s="963"/>
      <c r="N48" s="161"/>
      <c r="O48" s="161"/>
      <c r="P48" s="161"/>
      <c r="Q48" s="161"/>
      <c r="R48" s="161"/>
      <c r="S48" s="161"/>
      <c r="T48" s="161"/>
      <c r="U48" s="161"/>
      <c r="V48" s="161"/>
      <c r="W48" s="161"/>
      <c r="X48" s="161"/>
      <c r="Y48" s="161"/>
      <c r="Z48" s="161"/>
    </row>
    <row r="49" spans="1:26" ht="15.75" customHeight="1" x14ac:dyDescent="0.2">
      <c r="A49" s="1233"/>
      <c r="B49" s="181" t="s">
        <v>568</v>
      </c>
      <c r="C49" s="1223" t="s">
        <v>569</v>
      </c>
      <c r="D49" s="967"/>
      <c r="E49" s="967"/>
      <c r="F49" s="967"/>
      <c r="G49" s="967"/>
      <c r="H49" s="967"/>
      <c r="I49" s="967"/>
      <c r="J49" s="967"/>
      <c r="K49" s="967"/>
      <c r="L49" s="967"/>
      <c r="M49" s="963"/>
      <c r="N49" s="161"/>
      <c r="O49" s="161"/>
      <c r="P49" s="161"/>
      <c r="Q49" s="161"/>
      <c r="R49" s="161"/>
      <c r="S49" s="161"/>
      <c r="T49" s="161"/>
      <c r="U49" s="161"/>
      <c r="V49" s="161"/>
      <c r="W49" s="161"/>
      <c r="X49" s="161"/>
      <c r="Y49" s="161"/>
      <c r="Z49" s="161"/>
    </row>
    <row r="50" spans="1:26" ht="15.75" customHeight="1" x14ac:dyDescent="0.2">
      <c r="A50" s="1234"/>
      <c r="B50" s="181" t="s">
        <v>570</v>
      </c>
      <c r="C50" s="1242">
        <v>43800</v>
      </c>
      <c r="D50" s="967"/>
      <c r="E50" s="967"/>
      <c r="F50" s="967"/>
      <c r="G50" s="967"/>
      <c r="H50" s="967"/>
      <c r="I50" s="967"/>
      <c r="J50" s="967"/>
      <c r="K50" s="967"/>
      <c r="L50" s="967"/>
      <c r="M50" s="963"/>
      <c r="N50" s="161"/>
      <c r="O50" s="161"/>
      <c r="P50" s="161"/>
      <c r="Q50" s="161"/>
      <c r="R50" s="161"/>
      <c r="S50" s="161"/>
      <c r="T50" s="161"/>
      <c r="U50" s="161"/>
      <c r="V50" s="161"/>
      <c r="W50" s="161"/>
      <c r="X50" s="161"/>
      <c r="Y50" s="161"/>
      <c r="Z50" s="161"/>
    </row>
    <row r="51" spans="1:26" ht="15.75" customHeight="1" x14ac:dyDescent="0.2">
      <c r="A51" s="1215" t="s">
        <v>572</v>
      </c>
      <c r="B51" s="203" t="s">
        <v>573</v>
      </c>
      <c r="C51" s="1219" t="s">
        <v>574</v>
      </c>
      <c r="D51" s="967"/>
      <c r="E51" s="967"/>
      <c r="F51" s="967"/>
      <c r="G51" s="967"/>
      <c r="H51" s="967"/>
      <c r="I51" s="967"/>
      <c r="J51" s="967"/>
      <c r="K51" s="967"/>
      <c r="L51" s="967"/>
      <c r="M51" s="963"/>
      <c r="N51" s="161"/>
      <c r="O51" s="161"/>
      <c r="P51" s="161"/>
      <c r="Q51" s="161"/>
      <c r="R51" s="161"/>
      <c r="S51" s="161"/>
      <c r="T51" s="161"/>
      <c r="U51" s="161"/>
      <c r="V51" s="161"/>
      <c r="W51" s="161"/>
      <c r="X51" s="161"/>
      <c r="Y51" s="161"/>
      <c r="Z51" s="161"/>
    </row>
    <row r="52" spans="1:26" ht="15.75" customHeight="1" x14ac:dyDescent="0.2">
      <c r="A52" s="1216"/>
      <c r="B52" s="203" t="s">
        <v>575</v>
      </c>
      <c r="C52" s="1219" t="s">
        <v>668</v>
      </c>
      <c r="D52" s="967"/>
      <c r="E52" s="967"/>
      <c r="F52" s="967"/>
      <c r="G52" s="967"/>
      <c r="H52" s="967"/>
      <c r="I52" s="967"/>
      <c r="J52" s="967"/>
      <c r="K52" s="967"/>
      <c r="L52" s="967"/>
      <c r="M52" s="963"/>
      <c r="N52" s="161"/>
      <c r="O52" s="161"/>
      <c r="P52" s="161"/>
      <c r="Q52" s="161"/>
      <c r="R52" s="161"/>
      <c r="S52" s="161"/>
      <c r="T52" s="161"/>
      <c r="U52" s="161"/>
      <c r="V52" s="161"/>
      <c r="W52" s="161"/>
      <c r="X52" s="161"/>
      <c r="Y52" s="161"/>
      <c r="Z52" s="161"/>
    </row>
    <row r="53" spans="1:26" ht="15.75" customHeight="1" x14ac:dyDescent="0.2">
      <c r="A53" s="1216"/>
      <c r="B53" s="203" t="s">
        <v>577</v>
      </c>
      <c r="C53" s="1223" t="s">
        <v>9</v>
      </c>
      <c r="D53" s="967"/>
      <c r="E53" s="967"/>
      <c r="F53" s="967"/>
      <c r="G53" s="967"/>
      <c r="H53" s="967"/>
      <c r="I53" s="967"/>
      <c r="J53" s="967"/>
      <c r="K53" s="967"/>
      <c r="L53" s="967"/>
      <c r="M53" s="963"/>
      <c r="N53" s="161"/>
      <c r="O53" s="161"/>
      <c r="P53" s="161"/>
      <c r="Q53" s="161"/>
      <c r="R53" s="161"/>
      <c r="S53" s="161"/>
      <c r="T53" s="161"/>
      <c r="U53" s="161"/>
      <c r="V53" s="161"/>
      <c r="W53" s="161"/>
      <c r="X53" s="161"/>
      <c r="Y53" s="161"/>
      <c r="Z53" s="161"/>
    </row>
    <row r="54" spans="1:26" ht="15.75" customHeight="1" x14ac:dyDescent="0.2">
      <c r="A54" s="1216"/>
      <c r="B54" s="204" t="s">
        <v>578</v>
      </c>
      <c r="C54" s="1223" t="s">
        <v>579</v>
      </c>
      <c r="D54" s="967"/>
      <c r="E54" s="967"/>
      <c r="F54" s="967"/>
      <c r="G54" s="967"/>
      <c r="H54" s="967"/>
      <c r="I54" s="967"/>
      <c r="J54" s="967"/>
      <c r="K54" s="967"/>
      <c r="L54" s="967"/>
      <c r="M54" s="963"/>
      <c r="N54" s="161"/>
      <c r="O54" s="161"/>
      <c r="P54" s="161"/>
      <c r="Q54" s="161"/>
      <c r="R54" s="161"/>
      <c r="S54" s="161"/>
      <c r="T54" s="161"/>
      <c r="U54" s="161"/>
      <c r="V54" s="161"/>
      <c r="W54" s="161"/>
      <c r="X54" s="161"/>
      <c r="Y54" s="161"/>
      <c r="Z54" s="161"/>
    </row>
    <row r="55" spans="1:26" ht="15.75" customHeight="1" x14ac:dyDescent="0.25">
      <c r="A55" s="1216"/>
      <c r="B55" s="203" t="s">
        <v>580</v>
      </c>
      <c r="C55" s="1224" t="s">
        <v>138</v>
      </c>
      <c r="D55" s="1099"/>
      <c r="E55" s="1099"/>
      <c r="F55" s="1099"/>
      <c r="G55" s="1099"/>
      <c r="H55" s="1099"/>
      <c r="I55" s="1099"/>
      <c r="J55" s="1099"/>
      <c r="K55" s="1099"/>
      <c r="L55" s="1099"/>
      <c r="M55" s="1099"/>
      <c r="N55" s="161"/>
      <c r="O55" s="161"/>
      <c r="P55" s="161"/>
      <c r="Q55" s="161"/>
      <c r="R55" s="161"/>
      <c r="S55" s="161"/>
      <c r="T55" s="161"/>
      <c r="U55" s="161"/>
      <c r="V55" s="161"/>
      <c r="W55" s="161"/>
      <c r="X55" s="161"/>
      <c r="Y55" s="161"/>
      <c r="Z55" s="161"/>
    </row>
    <row r="56" spans="1:26" ht="15.75" customHeight="1" x14ac:dyDescent="0.2">
      <c r="A56" s="1217"/>
      <c r="B56" s="203" t="s">
        <v>581</v>
      </c>
      <c r="C56" s="1223" t="s">
        <v>582</v>
      </c>
      <c r="D56" s="967"/>
      <c r="E56" s="967"/>
      <c r="F56" s="967"/>
      <c r="G56" s="967"/>
      <c r="H56" s="967"/>
      <c r="I56" s="967"/>
      <c r="J56" s="967"/>
      <c r="K56" s="967"/>
      <c r="L56" s="967"/>
      <c r="M56" s="963"/>
      <c r="N56" s="161"/>
      <c r="O56" s="161"/>
      <c r="P56" s="161"/>
      <c r="Q56" s="161"/>
      <c r="R56" s="161"/>
      <c r="S56" s="161"/>
      <c r="T56" s="161"/>
      <c r="U56" s="161"/>
      <c r="V56" s="161"/>
      <c r="W56" s="161"/>
      <c r="X56" s="161"/>
      <c r="Y56" s="161"/>
      <c r="Z56" s="161"/>
    </row>
    <row r="57" spans="1:26" ht="15.75" customHeight="1" x14ac:dyDescent="0.2">
      <c r="A57" s="1218" t="s">
        <v>583</v>
      </c>
      <c r="B57" s="203" t="s">
        <v>584</v>
      </c>
      <c r="C57" s="1013" t="s">
        <v>585</v>
      </c>
      <c r="D57" s="967"/>
      <c r="E57" s="967"/>
      <c r="F57" s="967"/>
      <c r="G57" s="967"/>
      <c r="H57" s="967"/>
      <c r="I57" s="967"/>
      <c r="J57" s="967"/>
      <c r="K57" s="967"/>
      <c r="L57" s="967"/>
      <c r="M57" s="999"/>
      <c r="N57" s="161"/>
      <c r="O57" s="161"/>
      <c r="P57" s="161"/>
      <c r="Q57" s="161"/>
      <c r="R57" s="161"/>
      <c r="S57" s="161"/>
      <c r="T57" s="161"/>
      <c r="U57" s="161"/>
      <c r="V57" s="161"/>
      <c r="W57" s="161"/>
      <c r="X57" s="161"/>
      <c r="Y57" s="161"/>
      <c r="Z57" s="161"/>
    </row>
    <row r="58" spans="1:26" ht="15.75" customHeight="1" x14ac:dyDescent="0.2">
      <c r="A58" s="1216"/>
      <c r="B58" s="203" t="s">
        <v>586</v>
      </c>
      <c r="C58" s="1219" t="s">
        <v>655</v>
      </c>
      <c r="D58" s="967"/>
      <c r="E58" s="967"/>
      <c r="F58" s="967"/>
      <c r="G58" s="967"/>
      <c r="H58" s="967"/>
      <c r="I58" s="967"/>
      <c r="J58" s="967"/>
      <c r="K58" s="967"/>
      <c r="L58" s="967"/>
      <c r="M58" s="963"/>
      <c r="N58" s="161"/>
      <c r="O58" s="161"/>
      <c r="P58" s="161"/>
      <c r="Q58" s="161"/>
      <c r="R58" s="161"/>
      <c r="S58" s="161"/>
      <c r="T58" s="161"/>
      <c r="U58" s="161"/>
      <c r="V58" s="161"/>
      <c r="W58" s="161"/>
      <c r="X58" s="161"/>
      <c r="Y58" s="161"/>
      <c r="Z58" s="161"/>
    </row>
    <row r="59" spans="1:26" ht="15.75" customHeight="1" x14ac:dyDescent="0.2">
      <c r="A59" s="1216"/>
      <c r="B59" s="205" t="s">
        <v>51</v>
      </c>
      <c r="C59" s="1219" t="s">
        <v>9</v>
      </c>
      <c r="D59" s="967"/>
      <c r="E59" s="967"/>
      <c r="F59" s="967"/>
      <c r="G59" s="967"/>
      <c r="H59" s="967"/>
      <c r="I59" s="967"/>
      <c r="J59" s="967"/>
      <c r="K59" s="967"/>
      <c r="L59" s="967"/>
      <c r="M59" s="963"/>
      <c r="N59" s="161"/>
      <c r="O59" s="161"/>
      <c r="P59" s="161"/>
      <c r="Q59" s="161"/>
      <c r="R59" s="161"/>
      <c r="S59" s="161"/>
      <c r="T59" s="161"/>
      <c r="U59" s="161"/>
      <c r="V59" s="161"/>
      <c r="W59" s="161"/>
      <c r="X59" s="161"/>
      <c r="Y59" s="161"/>
      <c r="Z59" s="161"/>
    </row>
    <row r="60" spans="1:26" ht="15.75" customHeight="1" x14ac:dyDescent="0.25">
      <c r="A60" s="206" t="s">
        <v>588</v>
      </c>
      <c r="B60" s="205"/>
      <c r="C60" s="1220"/>
      <c r="D60" s="997"/>
      <c r="E60" s="997"/>
      <c r="F60" s="997"/>
      <c r="G60" s="997"/>
      <c r="H60" s="997"/>
      <c r="I60" s="997"/>
      <c r="J60" s="997"/>
      <c r="K60" s="997"/>
      <c r="L60" s="997"/>
      <c r="M60" s="991"/>
      <c r="N60" s="161"/>
      <c r="O60" s="161"/>
      <c r="P60" s="161"/>
      <c r="Q60" s="161"/>
      <c r="R60" s="161"/>
      <c r="S60" s="161"/>
      <c r="T60" s="161"/>
      <c r="U60" s="161"/>
      <c r="V60" s="161"/>
      <c r="W60" s="161"/>
      <c r="X60" s="161"/>
      <c r="Y60" s="161"/>
      <c r="Z60" s="161"/>
    </row>
    <row r="61" spans="1:26" ht="15.75" customHeight="1" x14ac:dyDescent="0.2">
      <c r="A61" s="161"/>
      <c r="B61" s="207"/>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5.75" customHeight="1" x14ac:dyDescent="0.2">
      <c r="A62" s="161"/>
      <c r="B62" s="207"/>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5.75" customHeight="1" x14ac:dyDescent="0.2">
      <c r="A63" s="161"/>
      <c r="B63" s="207"/>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5.75" customHeight="1" x14ac:dyDescent="0.2">
      <c r="A64" s="161"/>
      <c r="B64" s="207"/>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5.75" customHeight="1" x14ac:dyDescent="0.2">
      <c r="A65" s="161"/>
      <c r="B65" s="207"/>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5.75" customHeight="1" x14ac:dyDescent="0.2">
      <c r="A66" s="161"/>
      <c r="B66" s="207"/>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5.75" customHeight="1" x14ac:dyDescent="0.2">
      <c r="A67" s="161"/>
      <c r="B67" s="207"/>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5.75" customHeight="1" x14ac:dyDescent="0.2">
      <c r="A68" s="161"/>
      <c r="B68" s="207"/>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5.75" customHeight="1" x14ac:dyDescent="0.2">
      <c r="A69" s="161"/>
      <c r="B69" s="207"/>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5.75" customHeight="1" x14ac:dyDescent="0.2">
      <c r="A70" s="161"/>
      <c r="B70" s="207"/>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5.75" customHeight="1" x14ac:dyDescent="0.2">
      <c r="A71" s="161"/>
      <c r="B71" s="207"/>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5.75" customHeight="1" x14ac:dyDescent="0.2">
      <c r="A72" s="161"/>
      <c r="B72" s="207"/>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5.75" customHeight="1" x14ac:dyDescent="0.2">
      <c r="A73" s="161"/>
      <c r="B73" s="207"/>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5.75" customHeight="1" x14ac:dyDescent="0.2">
      <c r="A74" s="161"/>
      <c r="B74" s="207"/>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5.75" customHeight="1" x14ac:dyDescent="0.2">
      <c r="A75" s="161"/>
      <c r="B75" s="207"/>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5.75" customHeight="1" x14ac:dyDescent="0.2">
      <c r="A76" s="161"/>
      <c r="B76" s="207"/>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5.75" customHeight="1" x14ac:dyDescent="0.2">
      <c r="A77" s="161"/>
      <c r="B77" s="207"/>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5.75" customHeight="1" x14ac:dyDescent="0.2">
      <c r="A78" s="161"/>
      <c r="B78" s="207"/>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5.75" customHeight="1" x14ac:dyDescent="0.2">
      <c r="A79" s="161"/>
      <c r="B79" s="207"/>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5.75" customHeight="1" x14ac:dyDescent="0.2">
      <c r="A80" s="161"/>
      <c r="B80" s="207"/>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5.75" customHeight="1" x14ac:dyDescent="0.2">
      <c r="A81" s="161"/>
      <c r="B81" s="207"/>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5.75" customHeight="1" x14ac:dyDescent="0.2">
      <c r="A82" s="161"/>
      <c r="B82" s="207"/>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5.75" customHeight="1" x14ac:dyDescent="0.2">
      <c r="A83" s="161"/>
      <c r="B83" s="207"/>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5.75" customHeight="1" x14ac:dyDescent="0.2">
      <c r="A84" s="161"/>
      <c r="B84" s="207"/>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5.75" customHeight="1" x14ac:dyDescent="0.2">
      <c r="A85" s="161"/>
      <c r="B85" s="207"/>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5.75" customHeight="1" x14ac:dyDescent="0.2">
      <c r="A86" s="161"/>
      <c r="B86" s="207"/>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5.75" customHeight="1" x14ac:dyDescent="0.2">
      <c r="A87" s="161"/>
      <c r="B87" s="207"/>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5.75" customHeight="1" x14ac:dyDescent="0.2">
      <c r="A88" s="161"/>
      <c r="B88" s="207"/>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5.75" customHeight="1" x14ac:dyDescent="0.2">
      <c r="A89" s="161"/>
      <c r="B89" s="207"/>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5.75" customHeight="1" x14ac:dyDescent="0.2">
      <c r="A90" s="161"/>
      <c r="B90" s="207"/>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5.75" customHeight="1" x14ac:dyDescent="0.2">
      <c r="A91" s="161"/>
      <c r="B91" s="207"/>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5.75" customHeight="1" x14ac:dyDescent="0.2">
      <c r="A92" s="161"/>
      <c r="B92" s="207"/>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5.75" customHeight="1" x14ac:dyDescent="0.2">
      <c r="A93" s="161"/>
      <c r="B93" s="207"/>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5.75" customHeight="1" x14ac:dyDescent="0.2">
      <c r="A94" s="161"/>
      <c r="B94" s="207"/>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5.75" customHeight="1" x14ac:dyDescent="0.2">
      <c r="A95" s="161"/>
      <c r="B95" s="207"/>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5.75" customHeight="1" x14ac:dyDescent="0.2">
      <c r="A96" s="161"/>
      <c r="B96" s="207"/>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5.75" customHeight="1" x14ac:dyDescent="0.2">
      <c r="A97" s="161"/>
      <c r="B97" s="207"/>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5.75" customHeight="1" x14ac:dyDescent="0.2">
      <c r="A98" s="161"/>
      <c r="B98" s="207"/>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5.75" customHeight="1" x14ac:dyDescent="0.2">
      <c r="A99" s="161"/>
      <c r="B99" s="207"/>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5.75" customHeight="1" x14ac:dyDescent="0.2">
      <c r="A100" s="161"/>
      <c r="B100" s="207"/>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5.75" customHeight="1" x14ac:dyDescent="0.2">
      <c r="A101" s="161"/>
      <c r="B101" s="207"/>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5.75" customHeight="1" x14ac:dyDescent="0.2">
      <c r="A102" s="161"/>
      <c r="B102" s="207"/>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5.75" customHeight="1" x14ac:dyDescent="0.2">
      <c r="A103" s="161"/>
      <c r="B103" s="207"/>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5.75" customHeight="1" x14ac:dyDescent="0.2">
      <c r="A104" s="161"/>
      <c r="B104" s="207"/>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5.75" customHeight="1" x14ac:dyDescent="0.2">
      <c r="A105" s="161"/>
      <c r="B105" s="207"/>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5.75" customHeight="1" x14ac:dyDescent="0.2">
      <c r="A106" s="161"/>
      <c r="B106" s="207"/>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5.75" customHeight="1" x14ac:dyDescent="0.2">
      <c r="A107" s="161"/>
      <c r="B107" s="207"/>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5.75" customHeight="1" x14ac:dyDescent="0.2">
      <c r="A108" s="161"/>
      <c r="B108" s="207"/>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5.75" customHeight="1" x14ac:dyDescent="0.2">
      <c r="A109" s="161"/>
      <c r="B109" s="207"/>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5.75" customHeight="1" x14ac:dyDescent="0.2">
      <c r="A110" s="161"/>
      <c r="B110" s="207"/>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5.75" customHeight="1" x14ac:dyDescent="0.2">
      <c r="A111" s="161"/>
      <c r="B111" s="207"/>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5.75" customHeight="1" x14ac:dyDescent="0.2">
      <c r="A112" s="161"/>
      <c r="B112" s="207"/>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5.75" customHeight="1" x14ac:dyDescent="0.2">
      <c r="A113" s="161"/>
      <c r="B113" s="207"/>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5.75" customHeight="1" x14ac:dyDescent="0.2">
      <c r="A114" s="161"/>
      <c r="B114" s="207"/>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5.75" customHeight="1" x14ac:dyDescent="0.2">
      <c r="A115" s="161"/>
      <c r="B115" s="207"/>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5.75" customHeight="1" x14ac:dyDescent="0.2">
      <c r="A116" s="161"/>
      <c r="B116" s="207"/>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5.75" customHeight="1" x14ac:dyDescent="0.2">
      <c r="A117" s="161"/>
      <c r="B117" s="207"/>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5.75" customHeight="1" x14ac:dyDescent="0.2">
      <c r="A118" s="161"/>
      <c r="B118" s="207"/>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5.75" customHeight="1" x14ac:dyDescent="0.2">
      <c r="A119" s="161"/>
      <c r="B119" s="207"/>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5.75" customHeight="1" x14ac:dyDescent="0.2">
      <c r="A120" s="161"/>
      <c r="B120" s="207"/>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5.75" customHeight="1" x14ac:dyDescent="0.2">
      <c r="A121" s="161"/>
      <c r="B121" s="207"/>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5.75" customHeight="1" x14ac:dyDescent="0.2">
      <c r="A122" s="161"/>
      <c r="B122" s="207"/>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5.75" customHeight="1" x14ac:dyDescent="0.2">
      <c r="A123" s="161"/>
      <c r="B123" s="207"/>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5.75" customHeight="1" x14ac:dyDescent="0.2">
      <c r="A124" s="161"/>
      <c r="B124" s="207"/>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5.75" customHeight="1" x14ac:dyDescent="0.2">
      <c r="A125" s="161"/>
      <c r="B125" s="207"/>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5.75" customHeight="1" x14ac:dyDescent="0.2">
      <c r="A126" s="161"/>
      <c r="B126" s="207"/>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5.75" customHeight="1" x14ac:dyDescent="0.2">
      <c r="A127" s="161"/>
      <c r="B127" s="207"/>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5.75" customHeight="1" x14ac:dyDescent="0.2">
      <c r="A128" s="161"/>
      <c r="B128" s="207"/>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5.75" customHeight="1" x14ac:dyDescent="0.2">
      <c r="A129" s="161"/>
      <c r="B129" s="207"/>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5.75" customHeight="1" x14ac:dyDescent="0.2">
      <c r="A130" s="161"/>
      <c r="B130" s="207"/>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5.75" customHeight="1" x14ac:dyDescent="0.2">
      <c r="A131" s="161"/>
      <c r="B131" s="207"/>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5.75" customHeight="1" x14ac:dyDescent="0.2">
      <c r="A132" s="161"/>
      <c r="B132" s="207"/>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5.75" customHeight="1" x14ac:dyDescent="0.2">
      <c r="A133" s="161"/>
      <c r="B133" s="207"/>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5.75" customHeight="1" x14ac:dyDescent="0.2">
      <c r="A134" s="161"/>
      <c r="B134" s="207"/>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5.75" customHeight="1" x14ac:dyDescent="0.2">
      <c r="A135" s="161"/>
      <c r="B135" s="207"/>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5.75" customHeight="1" x14ac:dyDescent="0.2">
      <c r="A136" s="161"/>
      <c r="B136" s="207"/>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5.75" customHeight="1" x14ac:dyDescent="0.2">
      <c r="A137" s="161"/>
      <c r="B137" s="207"/>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5.75" customHeight="1" x14ac:dyDescent="0.2">
      <c r="A138" s="161"/>
      <c r="B138" s="207"/>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5.75" customHeight="1" x14ac:dyDescent="0.2">
      <c r="A139" s="161"/>
      <c r="B139" s="207"/>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5.75" customHeight="1" x14ac:dyDescent="0.2">
      <c r="A140" s="161"/>
      <c r="B140" s="207"/>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5.75" customHeight="1" x14ac:dyDescent="0.2">
      <c r="A141" s="161"/>
      <c r="B141" s="207"/>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5.75" customHeight="1" x14ac:dyDescent="0.2">
      <c r="A142" s="161"/>
      <c r="B142" s="207"/>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5.75" customHeight="1" x14ac:dyDescent="0.2">
      <c r="A143" s="161"/>
      <c r="B143" s="207"/>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5.75" customHeight="1" x14ac:dyDescent="0.2">
      <c r="A144" s="161"/>
      <c r="B144" s="207"/>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5.75" customHeight="1" x14ac:dyDescent="0.2">
      <c r="A145" s="161"/>
      <c r="B145" s="207"/>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5.75" customHeight="1" x14ac:dyDescent="0.2">
      <c r="A146" s="161"/>
      <c r="B146" s="207"/>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5.75" customHeight="1" x14ac:dyDescent="0.2">
      <c r="A147" s="161"/>
      <c r="B147" s="207"/>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5.75" customHeight="1" x14ac:dyDescent="0.2">
      <c r="A148" s="161"/>
      <c r="B148" s="207"/>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5.75" customHeight="1" x14ac:dyDescent="0.2">
      <c r="A149" s="161"/>
      <c r="B149" s="207"/>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5.75" customHeight="1" x14ac:dyDescent="0.2">
      <c r="A150" s="161"/>
      <c r="B150" s="207"/>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5.75" customHeight="1" x14ac:dyDescent="0.2">
      <c r="A151" s="161"/>
      <c r="B151" s="207"/>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5.75" customHeight="1" x14ac:dyDescent="0.2">
      <c r="A152" s="161"/>
      <c r="B152" s="207"/>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5.75" customHeight="1" x14ac:dyDescent="0.2">
      <c r="A153" s="161"/>
      <c r="B153" s="207"/>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5.75" customHeight="1" x14ac:dyDescent="0.2">
      <c r="A154" s="161"/>
      <c r="B154" s="207"/>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5.75" customHeight="1" x14ac:dyDescent="0.2">
      <c r="A155" s="161"/>
      <c r="B155" s="207"/>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5.75" customHeight="1" x14ac:dyDescent="0.2">
      <c r="A156" s="161"/>
      <c r="B156" s="207"/>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5.75" customHeight="1" x14ac:dyDescent="0.2">
      <c r="A157" s="161"/>
      <c r="B157" s="207"/>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5.75" customHeight="1" x14ac:dyDescent="0.2">
      <c r="A158" s="161"/>
      <c r="B158" s="207"/>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5.75" customHeight="1" x14ac:dyDescent="0.2">
      <c r="A159" s="161"/>
      <c r="B159" s="207"/>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5.75" customHeight="1" x14ac:dyDescent="0.2">
      <c r="A160" s="161"/>
      <c r="B160" s="207"/>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5.75" customHeight="1" x14ac:dyDescent="0.2">
      <c r="A161" s="161"/>
      <c r="B161" s="207"/>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5.75" customHeight="1" x14ac:dyDescent="0.2">
      <c r="A162" s="161"/>
      <c r="B162" s="207"/>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5.75" customHeight="1" x14ac:dyDescent="0.2">
      <c r="A163" s="161"/>
      <c r="B163" s="207"/>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5.75" customHeight="1" x14ac:dyDescent="0.2">
      <c r="A164" s="161"/>
      <c r="B164" s="207"/>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5.75" customHeight="1" x14ac:dyDescent="0.2">
      <c r="A165" s="161"/>
      <c r="B165" s="207"/>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5.75" customHeight="1" x14ac:dyDescent="0.2">
      <c r="A166" s="161"/>
      <c r="B166" s="207"/>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5.75" customHeight="1" x14ac:dyDescent="0.2">
      <c r="A167" s="161"/>
      <c r="B167" s="207"/>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5.75" customHeight="1" x14ac:dyDescent="0.2">
      <c r="A168" s="161"/>
      <c r="B168" s="207"/>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5.75" customHeight="1" x14ac:dyDescent="0.2">
      <c r="A169" s="161"/>
      <c r="B169" s="207"/>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5.75" customHeight="1" x14ac:dyDescent="0.2">
      <c r="A170" s="161"/>
      <c r="B170" s="207"/>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5.75" customHeight="1" x14ac:dyDescent="0.2">
      <c r="A171" s="161"/>
      <c r="B171" s="207"/>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5.75" customHeight="1" x14ac:dyDescent="0.2">
      <c r="A172" s="161"/>
      <c r="B172" s="207"/>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5.75" customHeight="1" x14ac:dyDescent="0.2">
      <c r="A173" s="161"/>
      <c r="B173" s="207"/>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5.75" customHeight="1" x14ac:dyDescent="0.2">
      <c r="A174" s="161"/>
      <c r="B174" s="207"/>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5.75" customHeight="1" x14ac:dyDescent="0.2">
      <c r="A175" s="161"/>
      <c r="B175" s="207"/>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5.75" customHeight="1" x14ac:dyDescent="0.2">
      <c r="A176" s="161"/>
      <c r="B176" s="207"/>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5.75" customHeight="1" x14ac:dyDescent="0.2">
      <c r="A177" s="161"/>
      <c r="B177" s="207"/>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5.75" customHeight="1" x14ac:dyDescent="0.2">
      <c r="A178" s="161"/>
      <c r="B178" s="207"/>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5.75" customHeight="1" x14ac:dyDescent="0.2">
      <c r="A179" s="161"/>
      <c r="B179" s="207"/>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5.75" customHeight="1" x14ac:dyDescent="0.2">
      <c r="A180" s="161"/>
      <c r="B180" s="207"/>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5.75" customHeight="1" x14ac:dyDescent="0.2">
      <c r="A181" s="161"/>
      <c r="B181" s="207"/>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5.75" customHeight="1" x14ac:dyDescent="0.2">
      <c r="A182" s="161"/>
      <c r="B182" s="207"/>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5.75" customHeight="1" x14ac:dyDescent="0.2">
      <c r="A183" s="161"/>
      <c r="B183" s="207"/>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5.75" customHeight="1" x14ac:dyDescent="0.2">
      <c r="A184" s="161"/>
      <c r="B184" s="207"/>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5.75" customHeight="1" x14ac:dyDescent="0.2">
      <c r="A185" s="161"/>
      <c r="B185" s="207"/>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5.75" customHeight="1" x14ac:dyDescent="0.2">
      <c r="A186" s="161"/>
      <c r="B186" s="207"/>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5.75" customHeight="1" x14ac:dyDescent="0.2">
      <c r="A187" s="161"/>
      <c r="B187" s="207"/>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5.75" customHeight="1" x14ac:dyDescent="0.2">
      <c r="A188" s="161"/>
      <c r="B188" s="207"/>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5.75" customHeight="1" x14ac:dyDescent="0.2">
      <c r="A189" s="161"/>
      <c r="B189" s="207"/>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5.75" customHeight="1" x14ac:dyDescent="0.2">
      <c r="A190" s="161"/>
      <c r="B190" s="207"/>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5.75" customHeight="1" x14ac:dyDescent="0.2">
      <c r="A191" s="161"/>
      <c r="B191" s="207"/>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5.75" customHeight="1" x14ac:dyDescent="0.2">
      <c r="A192" s="161"/>
      <c r="B192" s="207"/>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5.75" customHeight="1" x14ac:dyDescent="0.2">
      <c r="A193" s="161"/>
      <c r="B193" s="207"/>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5.75" customHeight="1" x14ac:dyDescent="0.2">
      <c r="A194" s="161"/>
      <c r="B194" s="207"/>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5.75" customHeight="1" x14ac:dyDescent="0.2">
      <c r="A195" s="161"/>
      <c r="B195" s="207"/>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5.75" customHeight="1" x14ac:dyDescent="0.2">
      <c r="A196" s="161"/>
      <c r="B196" s="207"/>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5.75" customHeight="1" x14ac:dyDescent="0.2">
      <c r="A197" s="161"/>
      <c r="B197" s="207"/>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5.75" customHeight="1" x14ac:dyDescent="0.2">
      <c r="A198" s="161"/>
      <c r="B198" s="207"/>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5.75" customHeight="1" x14ac:dyDescent="0.2">
      <c r="A199" s="161"/>
      <c r="B199" s="207"/>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5.75" customHeight="1" x14ac:dyDescent="0.2">
      <c r="A200" s="161"/>
      <c r="B200" s="207"/>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5.75" customHeight="1" x14ac:dyDescent="0.2">
      <c r="A201" s="161"/>
      <c r="B201" s="207"/>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5.75" customHeight="1" x14ac:dyDescent="0.2">
      <c r="A202" s="161"/>
      <c r="B202" s="207"/>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5.75" customHeight="1" x14ac:dyDescent="0.2">
      <c r="A203" s="161"/>
      <c r="B203" s="207"/>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5.75" customHeight="1" x14ac:dyDescent="0.2">
      <c r="A204" s="161"/>
      <c r="B204" s="207"/>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5.75" customHeight="1" x14ac:dyDescent="0.2">
      <c r="A205" s="161"/>
      <c r="B205" s="207"/>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5.75" customHeight="1" x14ac:dyDescent="0.2">
      <c r="A206" s="161"/>
      <c r="B206" s="207"/>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5.75" customHeight="1" x14ac:dyDescent="0.2">
      <c r="A207" s="161"/>
      <c r="B207" s="207"/>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5.75" customHeight="1" x14ac:dyDescent="0.2">
      <c r="A208" s="161"/>
      <c r="B208" s="207"/>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5.75" customHeight="1" x14ac:dyDescent="0.2">
      <c r="A209" s="161"/>
      <c r="B209" s="207"/>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5.75" customHeight="1" x14ac:dyDescent="0.2">
      <c r="A210" s="161"/>
      <c r="B210" s="207"/>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5.75" customHeight="1" x14ac:dyDescent="0.2">
      <c r="A211" s="161"/>
      <c r="B211" s="207"/>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5.75" customHeight="1" x14ac:dyDescent="0.2">
      <c r="A212" s="161"/>
      <c r="B212" s="207"/>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5.75" customHeight="1" x14ac:dyDescent="0.2">
      <c r="A213" s="161"/>
      <c r="B213" s="207"/>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5.75" customHeight="1" x14ac:dyDescent="0.2">
      <c r="A214" s="161"/>
      <c r="B214" s="207"/>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5.75" customHeight="1" x14ac:dyDescent="0.2">
      <c r="A215" s="161"/>
      <c r="B215" s="207"/>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5.75" customHeight="1" x14ac:dyDescent="0.2">
      <c r="A216" s="161"/>
      <c r="B216" s="207"/>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5.75" customHeight="1" x14ac:dyDescent="0.2">
      <c r="A217" s="161"/>
      <c r="B217" s="207"/>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5.75" customHeight="1" x14ac:dyDescent="0.2">
      <c r="A218" s="161"/>
      <c r="B218" s="207"/>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5.75" customHeight="1" x14ac:dyDescent="0.2">
      <c r="A219" s="161"/>
      <c r="B219" s="207"/>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5.75" customHeight="1" x14ac:dyDescent="0.2">
      <c r="A220" s="161"/>
      <c r="B220" s="207"/>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5.75" customHeight="1" x14ac:dyDescent="0.2">
      <c r="A221" s="161"/>
      <c r="B221" s="207"/>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5.75" customHeight="1" x14ac:dyDescent="0.2">
      <c r="A222" s="161"/>
      <c r="B222" s="207"/>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5.75" customHeight="1" x14ac:dyDescent="0.2">
      <c r="A223" s="161"/>
      <c r="B223" s="207"/>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5.75" customHeight="1" x14ac:dyDescent="0.2">
      <c r="A224" s="161"/>
      <c r="B224" s="207"/>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5.75" customHeight="1" x14ac:dyDescent="0.2">
      <c r="A225" s="161"/>
      <c r="B225" s="207"/>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5.75" customHeight="1" x14ac:dyDescent="0.2">
      <c r="A226" s="161"/>
      <c r="B226" s="207"/>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5.75" customHeight="1" x14ac:dyDescent="0.2">
      <c r="A227" s="161"/>
      <c r="B227" s="207"/>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5.75" customHeight="1" x14ac:dyDescent="0.2">
      <c r="A228" s="161"/>
      <c r="B228" s="207"/>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5.75" customHeight="1" x14ac:dyDescent="0.2">
      <c r="A229" s="161"/>
      <c r="B229" s="207"/>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5.75" customHeight="1" x14ac:dyDescent="0.2">
      <c r="A230" s="161"/>
      <c r="B230" s="207"/>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5.75" customHeight="1" x14ac:dyDescent="0.2">
      <c r="A231" s="161"/>
      <c r="B231" s="207"/>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5.75" customHeight="1" x14ac:dyDescent="0.2">
      <c r="A232" s="161"/>
      <c r="B232" s="207"/>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5.75" customHeight="1" x14ac:dyDescent="0.2">
      <c r="A233" s="161"/>
      <c r="B233" s="207"/>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5.75" customHeight="1" x14ac:dyDescent="0.2">
      <c r="A234" s="161"/>
      <c r="B234" s="207"/>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5.75" customHeight="1" x14ac:dyDescent="0.2">
      <c r="A235" s="161"/>
      <c r="B235" s="207"/>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5.75" customHeight="1" x14ac:dyDescent="0.2">
      <c r="A236" s="161"/>
      <c r="B236" s="207"/>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5.75" customHeight="1" x14ac:dyDescent="0.2">
      <c r="A237" s="161"/>
      <c r="B237" s="207"/>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5.75" customHeight="1" x14ac:dyDescent="0.2">
      <c r="A238" s="161"/>
      <c r="B238" s="207"/>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5.75" customHeight="1" x14ac:dyDescent="0.2">
      <c r="A239" s="161"/>
      <c r="B239" s="207"/>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5.75" customHeight="1" x14ac:dyDescent="0.2">
      <c r="A240" s="161"/>
      <c r="B240" s="207"/>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5.75" customHeight="1" x14ac:dyDescent="0.2">
      <c r="A241" s="161"/>
      <c r="B241" s="207"/>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5.75" customHeight="1" x14ac:dyDescent="0.2">
      <c r="A242" s="161"/>
      <c r="B242" s="207"/>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5.75" customHeight="1" x14ac:dyDescent="0.2">
      <c r="A243" s="161"/>
      <c r="B243" s="207"/>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5.75" customHeight="1" x14ac:dyDescent="0.2">
      <c r="A244" s="161"/>
      <c r="B244" s="207"/>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5.75" customHeight="1" x14ac:dyDescent="0.2">
      <c r="A245" s="161"/>
      <c r="B245" s="207"/>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5.75" customHeight="1" x14ac:dyDescent="0.2">
      <c r="A246" s="161"/>
      <c r="B246" s="207"/>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5.75" customHeight="1" x14ac:dyDescent="0.2">
      <c r="A247" s="161"/>
      <c r="B247" s="207"/>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5.75" customHeight="1" x14ac:dyDescent="0.2">
      <c r="A248" s="161"/>
      <c r="B248" s="207"/>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5.75" customHeight="1" x14ac:dyDescent="0.2">
      <c r="A249" s="161"/>
      <c r="B249" s="207"/>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5.75" customHeight="1" x14ac:dyDescent="0.2">
      <c r="A250" s="161"/>
      <c r="B250" s="207"/>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5.75" customHeight="1" x14ac:dyDescent="0.2">
      <c r="A251" s="161"/>
      <c r="B251" s="207"/>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5.75" customHeight="1" x14ac:dyDescent="0.2">
      <c r="A252" s="161"/>
      <c r="B252" s="207"/>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5.75" customHeight="1" x14ac:dyDescent="0.2">
      <c r="A253" s="161"/>
      <c r="B253" s="207"/>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5.75" customHeight="1" x14ac:dyDescent="0.2">
      <c r="A254" s="161"/>
      <c r="B254" s="207"/>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5.75" customHeight="1" x14ac:dyDescent="0.2">
      <c r="A255" s="161"/>
      <c r="B255" s="207"/>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5.75" customHeight="1" x14ac:dyDescent="0.2">
      <c r="A256" s="161"/>
      <c r="B256" s="207"/>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5.75" customHeight="1" x14ac:dyDescent="0.2">
      <c r="A257" s="161"/>
      <c r="B257" s="207"/>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5.75" customHeight="1" x14ac:dyDescent="0.2">
      <c r="A258" s="161"/>
      <c r="B258" s="207"/>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5.75" customHeight="1" x14ac:dyDescent="0.2">
      <c r="A259" s="161"/>
      <c r="B259" s="207"/>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5.75" customHeight="1" x14ac:dyDescent="0.2">
      <c r="A260" s="161"/>
      <c r="B260" s="207"/>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C14:D14"/>
    <mergeCell ref="C15:M15"/>
    <mergeCell ref="C16:M16"/>
    <mergeCell ref="A2:A14"/>
    <mergeCell ref="C2:M2"/>
    <mergeCell ref="C3:M3"/>
    <mergeCell ref="F4:G4"/>
    <mergeCell ref="I4:M4"/>
    <mergeCell ref="C5:M5"/>
    <mergeCell ref="C6:M6"/>
    <mergeCell ref="F9:G9"/>
    <mergeCell ref="I9:J9"/>
    <mergeCell ref="F10:G10"/>
    <mergeCell ref="I10:J10"/>
    <mergeCell ref="F14:M14"/>
    <mergeCell ref="B8:B10"/>
    <mergeCell ref="F41:G41"/>
    <mergeCell ref="H41:I41"/>
    <mergeCell ref="F44:F45"/>
    <mergeCell ref="L44:M45"/>
    <mergeCell ref="A15:A50"/>
    <mergeCell ref="B17:B22"/>
    <mergeCell ref="B23:B26"/>
    <mergeCell ref="B30:B32"/>
    <mergeCell ref="B33:B42"/>
    <mergeCell ref="B43:B46"/>
    <mergeCell ref="J28:L28"/>
    <mergeCell ref="C7:D7"/>
    <mergeCell ref="I7:M7"/>
    <mergeCell ref="C11:M11"/>
    <mergeCell ref="C12:M12"/>
    <mergeCell ref="C13:M13"/>
    <mergeCell ref="C9:D9"/>
    <mergeCell ref="C10:D10"/>
    <mergeCell ref="C60:M60"/>
    <mergeCell ref="G44:J45"/>
    <mergeCell ref="C47:M47"/>
    <mergeCell ref="C48:M48"/>
    <mergeCell ref="C49:M49"/>
    <mergeCell ref="C50:M50"/>
    <mergeCell ref="C51:M51"/>
    <mergeCell ref="C52:M52"/>
    <mergeCell ref="C53:M53"/>
    <mergeCell ref="C54:M54"/>
    <mergeCell ref="C55:M55"/>
    <mergeCell ref="C56:M56"/>
    <mergeCell ref="A51:A56"/>
    <mergeCell ref="A57:A59"/>
    <mergeCell ref="C57:M57"/>
    <mergeCell ref="C58:M58"/>
    <mergeCell ref="C59:M59"/>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626</v>
      </c>
      <c r="C1" s="65"/>
      <c r="D1" s="65"/>
      <c r="E1" s="65"/>
      <c r="F1" s="65"/>
      <c r="G1" s="65"/>
      <c r="H1" s="65"/>
      <c r="I1" s="65"/>
      <c r="J1" s="65"/>
      <c r="K1" s="65"/>
      <c r="L1" s="65"/>
      <c r="M1" s="66"/>
      <c r="N1" s="67"/>
      <c r="O1" s="67"/>
      <c r="P1" s="67"/>
      <c r="Q1" s="67"/>
      <c r="R1" s="67"/>
      <c r="S1" s="67"/>
      <c r="T1" s="67"/>
      <c r="U1" s="67"/>
      <c r="V1" s="67"/>
      <c r="W1" s="67"/>
      <c r="X1" s="67"/>
      <c r="Y1" s="67"/>
      <c r="Z1" s="67"/>
    </row>
    <row r="2" spans="1:26" ht="28.5" customHeight="1" x14ac:dyDescent="0.25">
      <c r="A2" s="1022" t="s">
        <v>493</v>
      </c>
      <c r="B2" s="68" t="s">
        <v>494</v>
      </c>
      <c r="C2" s="1157" t="s">
        <v>218</v>
      </c>
      <c r="D2" s="985"/>
      <c r="E2" s="985"/>
      <c r="F2" s="985"/>
      <c r="G2" s="985"/>
      <c r="H2" s="985"/>
      <c r="I2" s="985"/>
      <c r="J2" s="985"/>
      <c r="K2" s="985"/>
      <c r="L2" s="985"/>
      <c r="M2" s="1107"/>
      <c r="N2" s="67"/>
      <c r="O2" s="67"/>
      <c r="P2" s="67"/>
      <c r="Q2" s="67"/>
      <c r="R2" s="67"/>
      <c r="S2" s="67"/>
      <c r="T2" s="67"/>
      <c r="U2" s="67"/>
      <c r="V2" s="67"/>
      <c r="W2" s="67"/>
      <c r="X2" s="67"/>
      <c r="Y2" s="67"/>
      <c r="Z2" s="67"/>
    </row>
    <row r="3" spans="1:26" ht="33" customHeight="1" x14ac:dyDescent="0.25">
      <c r="A3" s="1020"/>
      <c r="B3" s="69" t="s">
        <v>496</v>
      </c>
      <c r="C3" s="1037" t="s">
        <v>627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71" t="s">
        <v>84</v>
      </c>
      <c r="D4" s="72"/>
      <c r="E4" s="73"/>
      <c r="F4" s="1038" t="s">
        <v>39</v>
      </c>
      <c r="G4" s="963"/>
      <c r="H4" s="50"/>
      <c r="I4" s="1006"/>
      <c r="J4" s="967"/>
      <c r="K4" s="967"/>
      <c r="L4" s="967"/>
      <c r="M4" s="999"/>
      <c r="N4" s="67"/>
      <c r="O4" s="67"/>
      <c r="P4" s="67"/>
      <c r="Q4" s="67"/>
      <c r="R4" s="67"/>
      <c r="S4" s="67"/>
      <c r="T4" s="67"/>
      <c r="U4" s="67"/>
      <c r="V4" s="67"/>
      <c r="W4" s="67"/>
      <c r="X4" s="67"/>
      <c r="Y4" s="67"/>
      <c r="Z4" s="67"/>
    </row>
    <row r="5" spans="1:26" ht="15.75" customHeight="1" x14ac:dyDescent="0.25">
      <c r="A5" s="1020"/>
      <c r="B5" s="70" t="s">
        <v>498</v>
      </c>
      <c r="C5" s="1000" t="s">
        <v>499</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70" t="s">
        <v>500</v>
      </c>
      <c r="C6" s="1000" t="s">
        <v>499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69" t="s">
        <v>501</v>
      </c>
      <c r="C7" s="74" t="s">
        <v>7</v>
      </c>
      <c r="D7" s="75"/>
      <c r="E7" s="76"/>
      <c r="F7" s="76"/>
      <c r="G7" s="77"/>
      <c r="H7" s="78" t="s">
        <v>51</v>
      </c>
      <c r="I7" s="1114" t="s">
        <v>9</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0.75" customHeight="1" x14ac:dyDescent="0.25">
      <c r="A11" s="1020"/>
      <c r="B11" s="69" t="s">
        <v>505</v>
      </c>
      <c r="C11" s="1037" t="s">
        <v>628</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25.5" customHeight="1" x14ac:dyDescent="0.25">
      <c r="A12" s="1020"/>
      <c r="B12" s="69" t="s">
        <v>507</v>
      </c>
      <c r="C12" s="1037" t="s">
        <v>629</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630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44.25" customHeight="1" x14ac:dyDescent="0.25">
      <c r="A14" s="1020"/>
      <c r="B14" s="89" t="s">
        <v>511</v>
      </c>
      <c r="C14" s="1000" t="s">
        <v>152</v>
      </c>
      <c r="D14" s="967"/>
      <c r="E14" s="90" t="s">
        <v>512</v>
      </c>
      <c r="F14" s="1210" t="s">
        <v>193</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31" t="s">
        <v>513</v>
      </c>
      <c r="B15" s="91" t="s">
        <v>36</v>
      </c>
      <c r="C15" s="1000" t="s">
        <v>597</v>
      </c>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30.75" customHeight="1" x14ac:dyDescent="0.25">
      <c r="A16" s="1024"/>
      <c r="B16" s="91" t="s">
        <v>515</v>
      </c>
      <c r="C16" s="1037" t="s">
        <v>219</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4"/>
      <c r="B17" s="1023" t="s">
        <v>517</v>
      </c>
      <c r="C17" s="93"/>
      <c r="D17" s="94"/>
      <c r="E17" s="94"/>
      <c r="F17" s="94"/>
      <c r="G17" s="94"/>
      <c r="H17" s="94"/>
      <c r="I17" s="94"/>
      <c r="J17" s="94"/>
      <c r="K17" s="94"/>
      <c r="L17" s="94"/>
      <c r="M17" s="95"/>
      <c r="N17" s="67"/>
      <c r="O17" s="67"/>
      <c r="P17" s="67"/>
      <c r="Q17" s="67"/>
      <c r="R17" s="67"/>
      <c r="S17" s="67"/>
      <c r="T17" s="67"/>
      <c r="U17" s="67"/>
      <c r="V17" s="67"/>
      <c r="W17" s="67"/>
      <c r="X17" s="67"/>
      <c r="Y17" s="67"/>
      <c r="Z17" s="67"/>
    </row>
    <row r="18" spans="1:26" ht="15.75" customHeight="1" x14ac:dyDescent="0.25">
      <c r="A18" s="1024"/>
      <c r="B18" s="1024"/>
      <c r="C18" s="96" t="s">
        <v>518</v>
      </c>
      <c r="D18" s="56"/>
      <c r="E18" s="97" t="s">
        <v>519</v>
      </c>
      <c r="F18" s="56"/>
      <c r="G18" s="97" t="s">
        <v>520</v>
      </c>
      <c r="H18" s="56"/>
      <c r="I18" s="97" t="s">
        <v>521</v>
      </c>
      <c r="J18" s="50" t="s">
        <v>526</v>
      </c>
      <c r="K18" s="97"/>
      <c r="L18" s="97"/>
      <c r="M18" s="98"/>
      <c r="N18" s="67"/>
      <c r="O18" s="67"/>
      <c r="P18" s="67"/>
      <c r="Q18" s="67"/>
      <c r="R18" s="67"/>
      <c r="S18" s="67"/>
      <c r="T18" s="67"/>
      <c r="U18" s="67"/>
      <c r="V18" s="67"/>
      <c r="W18" s="67"/>
      <c r="X18" s="67"/>
      <c r="Y18" s="67"/>
      <c r="Z18" s="67"/>
    </row>
    <row r="19" spans="1:26" ht="15.75" customHeight="1" x14ac:dyDescent="0.25">
      <c r="A19" s="1024"/>
      <c r="B19" s="1024"/>
      <c r="C19" s="96" t="s">
        <v>522</v>
      </c>
      <c r="D19" s="50"/>
      <c r="E19" s="97" t="s">
        <v>523</v>
      </c>
      <c r="F19" s="99"/>
      <c r="G19" s="97" t="s">
        <v>524</v>
      </c>
      <c r="H19" s="99"/>
      <c r="I19" s="97"/>
      <c r="J19" s="100"/>
      <c r="K19" s="97"/>
      <c r="L19" s="97"/>
      <c r="M19" s="98"/>
      <c r="N19" s="67"/>
      <c r="O19" s="67"/>
      <c r="P19" s="67"/>
      <c r="Q19" s="67"/>
      <c r="R19" s="67"/>
      <c r="S19" s="67"/>
      <c r="T19" s="67"/>
      <c r="U19" s="67"/>
      <c r="V19" s="67"/>
      <c r="W19" s="67"/>
      <c r="X19" s="67"/>
      <c r="Y19" s="67"/>
      <c r="Z19" s="67"/>
    </row>
    <row r="20" spans="1:26" ht="15.75" customHeight="1" x14ac:dyDescent="0.25">
      <c r="A20" s="1024"/>
      <c r="B20" s="1024"/>
      <c r="C20" s="96" t="s">
        <v>525</v>
      </c>
      <c r="D20" s="50"/>
      <c r="E20" s="97" t="s">
        <v>527</v>
      </c>
      <c r="F20" s="50"/>
      <c r="G20" s="97"/>
      <c r="H20" s="100"/>
      <c r="I20" s="97"/>
      <c r="J20" s="100"/>
      <c r="K20" s="97"/>
      <c r="L20" s="97"/>
      <c r="M20" s="98"/>
      <c r="N20" s="67"/>
      <c r="O20" s="67"/>
      <c r="P20" s="67"/>
      <c r="Q20" s="67"/>
      <c r="R20" s="67"/>
      <c r="S20" s="67"/>
      <c r="T20" s="67"/>
      <c r="U20" s="67"/>
      <c r="V20" s="67"/>
      <c r="W20" s="67"/>
      <c r="X20" s="67"/>
      <c r="Y20" s="67"/>
      <c r="Z20" s="67"/>
    </row>
    <row r="21" spans="1:26" ht="15.75" customHeight="1" x14ac:dyDescent="0.25">
      <c r="A21" s="1024"/>
      <c r="B21" s="1024"/>
      <c r="C21" s="96" t="s">
        <v>528</v>
      </c>
      <c r="D21" s="50"/>
      <c r="E21" s="97" t="s">
        <v>529</v>
      </c>
      <c r="F21" s="101"/>
      <c r="G21" s="86"/>
      <c r="H21" s="86"/>
      <c r="I21" s="86"/>
      <c r="J21" s="86"/>
      <c r="K21" s="86"/>
      <c r="L21" s="86"/>
      <c r="M21" s="102"/>
      <c r="N21" s="67"/>
      <c r="O21" s="67"/>
      <c r="P21" s="67"/>
      <c r="Q21" s="67"/>
      <c r="R21" s="67"/>
      <c r="S21" s="67"/>
      <c r="T21" s="67"/>
      <c r="U21" s="67"/>
      <c r="V21" s="67"/>
      <c r="W21" s="67"/>
      <c r="X21" s="67"/>
      <c r="Y21" s="67"/>
      <c r="Z21" s="67"/>
    </row>
    <row r="22" spans="1:26" ht="9.75" customHeight="1" x14ac:dyDescent="0.25">
      <c r="A22" s="1024"/>
      <c r="B22" s="1025"/>
      <c r="C22" s="103"/>
      <c r="D22" s="104"/>
      <c r="E22" s="104"/>
      <c r="F22" s="104"/>
      <c r="G22" s="104"/>
      <c r="H22" s="104"/>
      <c r="I22" s="104"/>
      <c r="J22" s="104"/>
      <c r="K22" s="104"/>
      <c r="L22" s="104"/>
      <c r="M22" s="105"/>
      <c r="N22" s="67"/>
      <c r="O22" s="67"/>
      <c r="P22" s="67"/>
      <c r="Q22" s="67"/>
      <c r="R22" s="67"/>
      <c r="S22" s="67"/>
      <c r="T22" s="67"/>
      <c r="U22" s="67"/>
      <c r="V22" s="67"/>
      <c r="W22" s="67"/>
      <c r="X22" s="67"/>
      <c r="Y22" s="67"/>
      <c r="Z22" s="67"/>
    </row>
    <row r="23" spans="1:26" ht="15.75" customHeight="1" x14ac:dyDescent="0.25">
      <c r="A23" s="1024"/>
      <c r="B23" s="1023" t="s">
        <v>530</v>
      </c>
      <c r="C23" s="106"/>
      <c r="D23" s="94"/>
      <c r="E23" s="94"/>
      <c r="F23" s="94"/>
      <c r="G23" s="94"/>
      <c r="H23" s="94"/>
      <c r="I23" s="94"/>
      <c r="J23" s="94"/>
      <c r="K23" s="94"/>
      <c r="L23" s="81"/>
      <c r="M23" s="82"/>
      <c r="N23" s="67"/>
      <c r="O23" s="67"/>
      <c r="P23" s="67"/>
      <c r="Q23" s="67"/>
      <c r="R23" s="67"/>
      <c r="S23" s="67"/>
      <c r="T23" s="67"/>
      <c r="U23" s="67"/>
      <c r="V23" s="67"/>
      <c r="W23" s="67"/>
      <c r="X23" s="67"/>
      <c r="Y23" s="67"/>
      <c r="Z23" s="67"/>
    </row>
    <row r="24" spans="1:26" ht="15.75" customHeight="1" x14ac:dyDescent="0.25">
      <c r="A24" s="1024"/>
      <c r="B24" s="1024"/>
      <c r="C24" s="96" t="s">
        <v>531</v>
      </c>
      <c r="D24" s="99"/>
      <c r="E24" s="107"/>
      <c r="F24" s="97" t="s">
        <v>532</v>
      </c>
      <c r="G24" s="50"/>
      <c r="H24" s="107"/>
      <c r="I24" s="97" t="s">
        <v>533</v>
      </c>
      <c r="J24" s="50" t="s">
        <v>526</v>
      </c>
      <c r="K24" s="107"/>
      <c r="L24" s="84"/>
      <c r="M24" s="85"/>
      <c r="N24" s="67"/>
      <c r="O24" s="67"/>
      <c r="P24" s="67"/>
      <c r="Q24" s="67"/>
      <c r="R24" s="67"/>
      <c r="S24" s="67"/>
      <c r="T24" s="67"/>
      <c r="U24" s="67"/>
      <c r="V24" s="67"/>
      <c r="W24" s="67"/>
      <c r="X24" s="67"/>
      <c r="Y24" s="67"/>
      <c r="Z24" s="67"/>
    </row>
    <row r="25" spans="1:26" ht="15.75" customHeight="1" x14ac:dyDescent="0.25">
      <c r="A25" s="1024"/>
      <c r="B25" s="1024"/>
      <c r="C25" s="96" t="s">
        <v>534</v>
      </c>
      <c r="D25" s="108"/>
      <c r="E25" s="84"/>
      <c r="F25" s="97" t="s">
        <v>535</v>
      </c>
      <c r="G25" s="99"/>
      <c r="H25" s="84"/>
      <c r="I25" s="109"/>
      <c r="J25" s="84"/>
      <c r="K25" s="83"/>
      <c r="L25" s="84"/>
      <c r="M25" s="85"/>
      <c r="N25" s="67"/>
      <c r="O25" s="67"/>
      <c r="P25" s="67"/>
      <c r="Q25" s="67"/>
      <c r="R25" s="67"/>
      <c r="S25" s="67"/>
      <c r="T25" s="67"/>
      <c r="U25" s="67"/>
      <c r="V25" s="67"/>
      <c r="W25" s="67"/>
      <c r="X25" s="67"/>
      <c r="Y25" s="67"/>
      <c r="Z25" s="67"/>
    </row>
    <row r="26" spans="1:26" ht="15.75" customHeight="1" x14ac:dyDescent="0.25">
      <c r="A26" s="1024"/>
      <c r="B26" s="1025"/>
      <c r="C26" s="110"/>
      <c r="D26" s="111"/>
      <c r="E26" s="111"/>
      <c r="F26" s="111"/>
      <c r="G26" s="111"/>
      <c r="H26" s="111"/>
      <c r="I26" s="111"/>
      <c r="J26" s="111"/>
      <c r="K26" s="111"/>
      <c r="L26" s="87"/>
      <c r="M26" s="88"/>
      <c r="N26" s="67"/>
      <c r="O26" s="67"/>
      <c r="P26" s="67"/>
      <c r="Q26" s="67"/>
      <c r="R26" s="67"/>
      <c r="S26" s="67"/>
      <c r="T26" s="67"/>
      <c r="U26" s="67"/>
      <c r="V26" s="67"/>
      <c r="W26" s="67"/>
      <c r="X26" s="67"/>
      <c r="Y26" s="67"/>
      <c r="Z26" s="67"/>
    </row>
    <row r="27" spans="1:26" ht="15.75" customHeight="1" x14ac:dyDescent="0.25">
      <c r="A27" s="1024"/>
      <c r="B27" s="112" t="s">
        <v>536</v>
      </c>
      <c r="C27" s="113"/>
      <c r="D27" s="114"/>
      <c r="E27" s="114"/>
      <c r="F27" s="114"/>
      <c r="G27" s="114"/>
      <c r="H27" s="114"/>
      <c r="I27" s="114"/>
      <c r="J27" s="114"/>
      <c r="K27" s="114"/>
      <c r="L27" s="114"/>
      <c r="M27" s="115"/>
      <c r="N27" s="67"/>
      <c r="O27" s="67"/>
      <c r="P27" s="67"/>
      <c r="Q27" s="67"/>
      <c r="R27" s="67"/>
      <c r="S27" s="67"/>
      <c r="T27" s="67"/>
      <c r="U27" s="67"/>
      <c r="V27" s="67"/>
      <c r="W27" s="67"/>
      <c r="X27" s="67"/>
      <c r="Y27" s="67"/>
      <c r="Z27" s="67"/>
    </row>
    <row r="28" spans="1:26" ht="15.75" customHeight="1" x14ac:dyDescent="0.25">
      <c r="A28" s="1024"/>
      <c r="B28" s="112"/>
      <c r="C28" s="116" t="s">
        <v>537</v>
      </c>
      <c r="D28" s="50">
        <v>1031</v>
      </c>
      <c r="E28" s="107"/>
      <c r="F28" s="117" t="s">
        <v>538</v>
      </c>
      <c r="G28" s="50">
        <v>2018</v>
      </c>
      <c r="H28" s="107"/>
      <c r="I28" s="117" t="s">
        <v>539</v>
      </c>
      <c r="J28" s="1006" t="s">
        <v>631</v>
      </c>
      <c r="K28" s="967"/>
      <c r="L28" s="963"/>
      <c r="M28" s="118"/>
      <c r="N28" s="67"/>
      <c r="O28" s="67"/>
      <c r="P28" s="67"/>
      <c r="Q28" s="67"/>
      <c r="R28" s="67"/>
      <c r="S28" s="67"/>
      <c r="T28" s="67"/>
      <c r="U28" s="67"/>
      <c r="V28" s="67"/>
      <c r="W28" s="67"/>
      <c r="X28" s="67"/>
      <c r="Y28" s="67"/>
      <c r="Z28" s="67"/>
    </row>
    <row r="29" spans="1:26" ht="15.75" customHeight="1" x14ac:dyDescent="0.25">
      <c r="A29" s="1024"/>
      <c r="B29" s="70"/>
      <c r="C29" s="103"/>
      <c r="D29" s="104"/>
      <c r="E29" s="104"/>
      <c r="F29" s="104"/>
      <c r="G29" s="104"/>
      <c r="H29" s="104"/>
      <c r="I29" s="104"/>
      <c r="J29" s="104"/>
      <c r="K29" s="104"/>
      <c r="L29" s="104"/>
      <c r="M29" s="105"/>
      <c r="N29" s="67"/>
      <c r="O29" s="67"/>
      <c r="P29" s="67"/>
      <c r="Q29" s="67"/>
      <c r="R29" s="67"/>
      <c r="S29" s="67"/>
      <c r="T29" s="67"/>
      <c r="U29" s="67"/>
      <c r="V29" s="67"/>
      <c r="W29" s="67"/>
      <c r="X29" s="67"/>
      <c r="Y29" s="67"/>
      <c r="Z29" s="67"/>
    </row>
    <row r="30" spans="1:26" ht="15.75" customHeight="1" x14ac:dyDescent="0.25">
      <c r="A30" s="1024"/>
      <c r="B30" s="1023" t="s">
        <v>540</v>
      </c>
      <c r="C30" s="119"/>
      <c r="D30" s="120"/>
      <c r="E30" s="120"/>
      <c r="F30" s="120"/>
      <c r="G30" s="120"/>
      <c r="H30" s="120"/>
      <c r="I30" s="120"/>
      <c r="J30" s="120"/>
      <c r="K30" s="120"/>
      <c r="L30" s="81"/>
      <c r="M30" s="82"/>
      <c r="N30" s="67"/>
      <c r="O30" s="67"/>
      <c r="P30" s="67"/>
      <c r="Q30" s="67"/>
      <c r="R30" s="67"/>
      <c r="S30" s="67"/>
      <c r="T30" s="67"/>
      <c r="U30" s="67"/>
      <c r="V30" s="67"/>
      <c r="W30" s="67"/>
      <c r="X30" s="67"/>
      <c r="Y30" s="67"/>
      <c r="Z30" s="67"/>
    </row>
    <row r="31" spans="1:26" ht="15.75" customHeight="1" x14ac:dyDescent="0.25">
      <c r="A31" s="1024"/>
      <c r="B31" s="1024"/>
      <c r="C31" s="121" t="s">
        <v>541</v>
      </c>
      <c r="D31" s="122" t="s">
        <v>632</v>
      </c>
      <c r="E31" s="123"/>
      <c r="F31" s="107" t="s">
        <v>542</v>
      </c>
      <c r="G31" s="122" t="s">
        <v>601</v>
      </c>
      <c r="H31" s="123"/>
      <c r="I31" s="117"/>
      <c r="J31" s="123"/>
      <c r="K31" s="123"/>
      <c r="L31" s="84"/>
      <c r="M31" s="85"/>
      <c r="N31" s="67"/>
      <c r="O31" s="67"/>
      <c r="P31" s="67"/>
      <c r="Q31" s="67"/>
      <c r="R31" s="67"/>
      <c r="S31" s="67"/>
      <c r="T31" s="67"/>
      <c r="U31" s="67"/>
      <c r="V31" s="67"/>
      <c r="W31" s="67"/>
      <c r="X31" s="67"/>
      <c r="Y31" s="67"/>
      <c r="Z31" s="67"/>
    </row>
    <row r="32" spans="1:26" ht="15.75" customHeight="1" x14ac:dyDescent="0.25">
      <c r="A32" s="1024"/>
      <c r="B32" s="1025"/>
      <c r="C32" s="103"/>
      <c r="D32" s="124"/>
      <c r="E32" s="125"/>
      <c r="F32" s="104"/>
      <c r="G32" s="125"/>
      <c r="H32" s="125"/>
      <c r="I32" s="126"/>
      <c r="J32" s="125"/>
      <c r="K32" s="125"/>
      <c r="L32" s="87"/>
      <c r="M32" s="88"/>
      <c r="N32" s="67"/>
      <c r="O32" s="67"/>
      <c r="P32" s="67"/>
      <c r="Q32" s="67"/>
      <c r="R32" s="67"/>
      <c r="S32" s="67"/>
      <c r="T32" s="67"/>
      <c r="U32" s="67"/>
      <c r="V32" s="67"/>
      <c r="W32" s="67"/>
      <c r="X32" s="67"/>
      <c r="Y32" s="67"/>
      <c r="Z32" s="67"/>
    </row>
    <row r="33" spans="1:26" ht="15.75" customHeight="1" x14ac:dyDescent="0.25">
      <c r="A33" s="1024"/>
      <c r="B33" s="1023" t="s">
        <v>544</v>
      </c>
      <c r="C33" s="127"/>
      <c r="D33" s="128"/>
      <c r="E33" s="128"/>
      <c r="F33" s="128"/>
      <c r="G33" s="128"/>
      <c r="H33" s="128"/>
      <c r="I33" s="128"/>
      <c r="J33" s="128"/>
      <c r="K33" s="128"/>
      <c r="L33" s="128"/>
      <c r="M33" s="129"/>
      <c r="N33" s="67"/>
      <c r="O33" s="67"/>
      <c r="P33" s="67"/>
      <c r="Q33" s="67"/>
      <c r="R33" s="67"/>
      <c r="S33" s="67"/>
      <c r="T33" s="67"/>
      <c r="U33" s="67"/>
      <c r="V33" s="67"/>
      <c r="W33" s="67"/>
      <c r="X33" s="67"/>
      <c r="Y33" s="67"/>
      <c r="Z33" s="67"/>
    </row>
    <row r="34" spans="1:26" ht="15.75" customHeight="1" x14ac:dyDescent="0.25">
      <c r="A34" s="1024"/>
      <c r="B34" s="1024"/>
      <c r="C34" s="96"/>
      <c r="D34" s="107" t="s">
        <v>545</v>
      </c>
      <c r="E34" s="107"/>
      <c r="F34" s="107" t="s">
        <v>546</v>
      </c>
      <c r="G34" s="107"/>
      <c r="H34" s="83" t="s">
        <v>547</v>
      </c>
      <c r="I34" s="83"/>
      <c r="J34" s="83" t="s">
        <v>548</v>
      </c>
      <c r="K34" s="107"/>
      <c r="L34" s="107" t="s">
        <v>549</v>
      </c>
      <c r="M34" s="130"/>
      <c r="N34" s="67"/>
      <c r="O34" s="67"/>
      <c r="P34" s="67"/>
      <c r="Q34" s="67"/>
      <c r="R34" s="67"/>
      <c r="S34" s="67"/>
      <c r="T34" s="67"/>
      <c r="U34" s="67"/>
      <c r="V34" s="67"/>
      <c r="W34" s="67"/>
      <c r="X34" s="67"/>
      <c r="Y34" s="67"/>
      <c r="Z34" s="67"/>
    </row>
    <row r="35" spans="1:26" ht="15.75" customHeight="1" x14ac:dyDescent="0.25">
      <c r="A35" s="1024"/>
      <c r="B35" s="1024"/>
      <c r="C35" s="96"/>
      <c r="D35" s="155">
        <v>200</v>
      </c>
      <c r="E35" s="132">
        <v>2019</v>
      </c>
      <c r="F35" s="133">
        <v>200</v>
      </c>
      <c r="G35" s="132">
        <v>2020</v>
      </c>
      <c r="H35" s="133">
        <v>200</v>
      </c>
      <c r="I35" s="132">
        <v>2021</v>
      </c>
      <c r="J35" s="133">
        <v>200</v>
      </c>
      <c r="K35" s="132">
        <v>2022</v>
      </c>
      <c r="L35" s="133">
        <v>200</v>
      </c>
      <c r="M35" s="134">
        <v>2023</v>
      </c>
      <c r="N35" s="67"/>
      <c r="O35" s="67"/>
      <c r="P35" s="67"/>
      <c r="Q35" s="67"/>
      <c r="R35" s="67"/>
      <c r="S35" s="67"/>
      <c r="T35" s="67"/>
      <c r="U35" s="67"/>
      <c r="V35" s="67"/>
      <c r="W35" s="67"/>
      <c r="X35" s="67"/>
      <c r="Y35" s="67"/>
      <c r="Z35" s="67"/>
    </row>
    <row r="36" spans="1:26" ht="15.75" customHeight="1" x14ac:dyDescent="0.25">
      <c r="A36" s="1024"/>
      <c r="B36" s="1024"/>
      <c r="C36" s="96"/>
      <c r="D36" s="107" t="s">
        <v>550</v>
      </c>
      <c r="E36" s="107"/>
      <c r="F36" s="107" t="s">
        <v>551</v>
      </c>
      <c r="G36" s="107"/>
      <c r="H36" s="83" t="s">
        <v>552</v>
      </c>
      <c r="I36" s="83"/>
      <c r="J36" s="83" t="s">
        <v>553</v>
      </c>
      <c r="K36" s="107"/>
      <c r="L36" s="107" t="s">
        <v>554</v>
      </c>
      <c r="M36" s="98"/>
      <c r="N36" s="67"/>
      <c r="O36" s="67"/>
      <c r="P36" s="67"/>
      <c r="Q36" s="67"/>
      <c r="R36" s="67"/>
      <c r="S36" s="67"/>
      <c r="T36" s="67"/>
      <c r="U36" s="67"/>
      <c r="V36" s="67"/>
      <c r="W36" s="67"/>
      <c r="X36" s="67"/>
      <c r="Y36" s="67"/>
      <c r="Z36" s="67"/>
    </row>
    <row r="37" spans="1:26" ht="15.75" customHeight="1" x14ac:dyDescent="0.25">
      <c r="A37" s="1024"/>
      <c r="B37" s="1024"/>
      <c r="C37" s="96"/>
      <c r="D37" s="133">
        <v>200</v>
      </c>
      <c r="E37" s="132">
        <v>2024</v>
      </c>
      <c r="F37" s="133">
        <v>200</v>
      </c>
      <c r="G37" s="132">
        <v>2025</v>
      </c>
      <c r="H37" s="133">
        <v>200</v>
      </c>
      <c r="I37" s="132">
        <v>2026</v>
      </c>
      <c r="J37" s="133">
        <v>200</v>
      </c>
      <c r="K37" s="132">
        <v>2027</v>
      </c>
      <c r="L37" s="133">
        <v>200</v>
      </c>
      <c r="M37" s="134">
        <v>2028</v>
      </c>
      <c r="N37" s="67"/>
      <c r="O37" s="67"/>
      <c r="P37" s="67"/>
      <c r="Q37" s="67"/>
      <c r="R37" s="67"/>
      <c r="S37" s="67"/>
      <c r="T37" s="67"/>
      <c r="U37" s="67"/>
      <c r="V37" s="67"/>
      <c r="W37" s="67"/>
      <c r="X37" s="67"/>
      <c r="Y37" s="67"/>
      <c r="Z37" s="67"/>
    </row>
    <row r="38" spans="1:26" ht="15.75" customHeight="1" x14ac:dyDescent="0.25">
      <c r="A38" s="1024"/>
      <c r="B38" s="1024"/>
      <c r="C38" s="96"/>
      <c r="D38" s="107" t="s">
        <v>555</v>
      </c>
      <c r="E38" s="107"/>
      <c r="F38" s="107" t="s">
        <v>556</v>
      </c>
      <c r="G38" s="107"/>
      <c r="H38" s="83" t="s">
        <v>557</v>
      </c>
      <c r="I38" s="83"/>
      <c r="J38" s="83" t="s">
        <v>558</v>
      </c>
      <c r="K38" s="107"/>
      <c r="L38" s="107" t="s">
        <v>559</v>
      </c>
      <c r="M38" s="98"/>
      <c r="N38" s="67"/>
      <c r="O38" s="67"/>
      <c r="P38" s="67"/>
      <c r="Q38" s="67"/>
      <c r="R38" s="67"/>
      <c r="S38" s="67"/>
      <c r="T38" s="67"/>
      <c r="U38" s="67"/>
      <c r="V38" s="67"/>
      <c r="W38" s="67"/>
      <c r="X38" s="67"/>
      <c r="Y38" s="67"/>
      <c r="Z38" s="67"/>
    </row>
    <row r="39" spans="1:26" ht="15.75" customHeight="1" x14ac:dyDescent="0.25">
      <c r="A39" s="1024"/>
      <c r="B39" s="1024"/>
      <c r="C39" s="96"/>
      <c r="D39" s="133">
        <v>200</v>
      </c>
      <c r="E39" s="132">
        <v>2029</v>
      </c>
      <c r="F39" s="133">
        <v>200</v>
      </c>
      <c r="G39" s="132">
        <v>2030</v>
      </c>
      <c r="H39" s="133">
        <v>200</v>
      </c>
      <c r="I39" s="132">
        <v>2031</v>
      </c>
      <c r="J39" s="133"/>
      <c r="K39" s="132"/>
      <c r="L39" s="133"/>
      <c r="M39" s="134"/>
      <c r="N39" s="67"/>
      <c r="O39" s="67"/>
      <c r="P39" s="67"/>
      <c r="Q39" s="67"/>
      <c r="R39" s="67"/>
      <c r="S39" s="67"/>
      <c r="T39" s="67"/>
      <c r="U39" s="67"/>
      <c r="V39" s="67"/>
      <c r="W39" s="67"/>
      <c r="X39" s="67"/>
      <c r="Y39" s="67"/>
      <c r="Z39" s="67"/>
    </row>
    <row r="40" spans="1:26" ht="15.75" customHeight="1" x14ac:dyDescent="0.25">
      <c r="A40" s="1024"/>
      <c r="B40" s="1024"/>
      <c r="C40" s="96"/>
      <c r="D40" s="135" t="s">
        <v>559</v>
      </c>
      <c r="E40" s="136"/>
      <c r="F40" s="135" t="s">
        <v>560</v>
      </c>
      <c r="G40" s="136"/>
      <c r="H40" s="137"/>
      <c r="I40" s="114"/>
      <c r="J40" s="137"/>
      <c r="K40" s="114"/>
      <c r="L40" s="137"/>
      <c r="M40" s="115"/>
      <c r="N40" s="67"/>
      <c r="O40" s="67"/>
      <c r="P40" s="67"/>
      <c r="Q40" s="67"/>
      <c r="R40" s="67"/>
      <c r="S40" s="67"/>
      <c r="T40" s="67"/>
      <c r="U40" s="67"/>
      <c r="V40" s="67"/>
      <c r="W40" s="67"/>
      <c r="X40" s="67"/>
      <c r="Y40" s="67"/>
      <c r="Z40" s="67"/>
    </row>
    <row r="41" spans="1:26" ht="15.75" customHeight="1" x14ac:dyDescent="0.25">
      <c r="A41" s="1024"/>
      <c r="B41" s="1024"/>
      <c r="C41" s="96"/>
      <c r="D41" s="133"/>
      <c r="E41" s="132"/>
      <c r="F41" s="1243">
        <v>2600</v>
      </c>
      <c r="G41" s="963"/>
      <c r="H41" s="1211"/>
      <c r="I41" s="970"/>
      <c r="J41" s="138"/>
      <c r="K41" s="107"/>
      <c r="L41" s="138"/>
      <c r="M41" s="118"/>
      <c r="N41" s="67"/>
      <c r="O41" s="67"/>
      <c r="P41" s="67"/>
      <c r="Q41" s="67"/>
      <c r="R41" s="67"/>
      <c r="S41" s="67"/>
      <c r="T41" s="67"/>
      <c r="U41" s="67"/>
      <c r="V41" s="67"/>
      <c r="W41" s="67"/>
      <c r="X41" s="67"/>
      <c r="Y41" s="67"/>
      <c r="Z41" s="67"/>
    </row>
    <row r="42" spans="1:26" ht="15.75" customHeight="1" x14ac:dyDescent="0.25">
      <c r="A42" s="1024"/>
      <c r="B42" s="1024"/>
      <c r="C42" s="139"/>
      <c r="D42" s="135"/>
      <c r="E42" s="136"/>
      <c r="F42" s="135"/>
      <c r="G42" s="136"/>
      <c r="H42" s="140"/>
      <c r="I42" s="104"/>
      <c r="J42" s="140"/>
      <c r="K42" s="104"/>
      <c r="L42" s="140"/>
      <c r="M42" s="105"/>
      <c r="N42" s="67"/>
      <c r="O42" s="67"/>
      <c r="P42" s="67"/>
      <c r="Q42" s="67"/>
      <c r="R42" s="67"/>
      <c r="S42" s="67"/>
      <c r="T42" s="67"/>
      <c r="U42" s="67"/>
      <c r="V42" s="67"/>
      <c r="W42" s="67"/>
      <c r="X42" s="67"/>
      <c r="Y42" s="67"/>
      <c r="Z42" s="67"/>
    </row>
    <row r="43" spans="1:26" ht="18" customHeight="1" x14ac:dyDescent="0.25">
      <c r="A43" s="1024"/>
      <c r="B43" s="1023" t="s">
        <v>561</v>
      </c>
      <c r="C43" s="106"/>
      <c r="D43" s="94"/>
      <c r="E43" s="94"/>
      <c r="F43" s="94"/>
      <c r="G43" s="94"/>
      <c r="H43" s="94"/>
      <c r="I43" s="94"/>
      <c r="J43" s="94"/>
      <c r="K43" s="94"/>
      <c r="L43" s="84"/>
      <c r="M43" s="85"/>
      <c r="N43" s="67"/>
      <c r="O43" s="67"/>
      <c r="P43" s="67"/>
      <c r="Q43" s="67"/>
      <c r="R43" s="67"/>
      <c r="S43" s="67"/>
      <c r="T43" s="67"/>
      <c r="U43" s="67"/>
      <c r="V43" s="67"/>
      <c r="W43" s="67"/>
      <c r="X43" s="67"/>
      <c r="Y43" s="67"/>
      <c r="Z43" s="67"/>
    </row>
    <row r="44" spans="1:26" ht="15.75" customHeight="1" x14ac:dyDescent="0.25">
      <c r="A44" s="1024"/>
      <c r="B44" s="1024"/>
      <c r="C44" s="141"/>
      <c r="D44" s="142" t="s">
        <v>125</v>
      </c>
      <c r="E44" s="143" t="s">
        <v>84</v>
      </c>
      <c r="F44" s="1008" t="s">
        <v>562</v>
      </c>
      <c r="G44" s="1035" t="s">
        <v>602</v>
      </c>
      <c r="H44" s="976"/>
      <c r="I44" s="976"/>
      <c r="J44" s="965"/>
      <c r="K44" s="144" t="s">
        <v>563</v>
      </c>
      <c r="L44" s="1010"/>
      <c r="M44" s="1011"/>
      <c r="N44" s="67"/>
      <c r="O44" s="67"/>
      <c r="P44" s="67"/>
      <c r="Q44" s="67"/>
      <c r="R44" s="67"/>
      <c r="S44" s="67"/>
      <c r="T44" s="67"/>
      <c r="U44" s="67"/>
      <c r="V44" s="67"/>
      <c r="W44" s="67"/>
      <c r="X44" s="67"/>
      <c r="Y44" s="67"/>
      <c r="Z44" s="67"/>
    </row>
    <row r="45" spans="1:26" ht="15.75" customHeight="1" x14ac:dyDescent="0.25">
      <c r="A45" s="1024"/>
      <c r="B45" s="1024"/>
      <c r="C45" s="141"/>
      <c r="D45" s="145" t="s">
        <v>526</v>
      </c>
      <c r="E45" s="50"/>
      <c r="F45" s="1009"/>
      <c r="G45" s="990"/>
      <c r="H45" s="997"/>
      <c r="I45" s="997"/>
      <c r="J45" s="991"/>
      <c r="K45" s="84"/>
      <c r="L45" s="990"/>
      <c r="M45" s="1012"/>
      <c r="N45" s="67"/>
      <c r="O45" s="67"/>
      <c r="P45" s="67"/>
      <c r="Q45" s="67"/>
      <c r="R45" s="67"/>
      <c r="S45" s="67"/>
      <c r="T45" s="67"/>
      <c r="U45" s="67"/>
      <c r="V45" s="67"/>
      <c r="W45" s="67"/>
      <c r="X45" s="67"/>
      <c r="Y45" s="67"/>
      <c r="Z45" s="67"/>
    </row>
    <row r="46" spans="1:26" ht="15.75" customHeight="1" x14ac:dyDescent="0.25">
      <c r="A46" s="1024"/>
      <c r="B46" s="1025"/>
      <c r="C46" s="146"/>
      <c r="D46" s="87"/>
      <c r="E46" s="87"/>
      <c r="F46" s="87"/>
      <c r="G46" s="87"/>
      <c r="H46" s="87"/>
      <c r="I46" s="87"/>
      <c r="J46" s="87"/>
      <c r="K46" s="87"/>
      <c r="L46" s="84"/>
      <c r="M46" s="85"/>
      <c r="N46" s="67"/>
      <c r="O46" s="67"/>
      <c r="P46" s="67"/>
      <c r="Q46" s="67"/>
      <c r="R46" s="67"/>
      <c r="S46" s="67"/>
      <c r="T46" s="67"/>
      <c r="U46" s="67"/>
      <c r="V46" s="67"/>
      <c r="W46" s="67"/>
      <c r="X46" s="67"/>
      <c r="Y46" s="67"/>
      <c r="Z46" s="67"/>
    </row>
    <row r="47" spans="1:26" ht="46.5" customHeight="1" x14ac:dyDescent="0.25">
      <c r="A47" s="1024"/>
      <c r="B47" s="69" t="s">
        <v>564</v>
      </c>
      <c r="C47" s="1037" t="s">
        <v>633</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4"/>
      <c r="B48" s="91" t="s">
        <v>566</v>
      </c>
      <c r="C48" s="1000" t="s">
        <v>567</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4"/>
      <c r="B49" s="91" t="s">
        <v>568</v>
      </c>
      <c r="C49" s="1000" t="s">
        <v>569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6.5" customHeight="1" x14ac:dyDescent="0.25">
      <c r="A50" s="1032"/>
      <c r="B50" s="91" t="s">
        <v>570</v>
      </c>
      <c r="C50" s="1000" t="s">
        <v>571</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19" t="s">
        <v>572</v>
      </c>
      <c r="B51" s="147" t="s">
        <v>573</v>
      </c>
      <c r="C51" s="1013" t="s">
        <v>221</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575</v>
      </c>
      <c r="C52" s="1013" t="s">
        <v>634</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0"/>
      <c r="B53" s="147" t="s">
        <v>577</v>
      </c>
      <c r="C53" s="1000" t="s">
        <v>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8" t="s">
        <v>578</v>
      </c>
      <c r="C54" s="1000" t="s">
        <v>579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580</v>
      </c>
      <c r="C55" s="1098" t="s">
        <v>135</v>
      </c>
      <c r="D55" s="1099"/>
      <c r="E55" s="1099"/>
      <c r="F55" s="1099"/>
      <c r="G55" s="1099"/>
      <c r="H55" s="1099"/>
      <c r="I55" s="1099"/>
      <c r="J55" s="1099"/>
      <c r="K55" s="1099"/>
      <c r="L55" s="1099"/>
      <c r="M55" s="1099"/>
      <c r="N55" s="67"/>
      <c r="O55" s="67"/>
      <c r="P55" s="67"/>
      <c r="Q55" s="67"/>
      <c r="R55" s="67"/>
      <c r="S55" s="67"/>
      <c r="T55" s="67"/>
      <c r="U55" s="67"/>
      <c r="V55" s="67"/>
      <c r="W55" s="67"/>
      <c r="X55" s="67"/>
      <c r="Y55" s="67"/>
      <c r="Z55" s="67"/>
    </row>
    <row r="56" spans="1:26" ht="16.5" customHeight="1" x14ac:dyDescent="0.25">
      <c r="A56" s="1021"/>
      <c r="B56" s="147" t="s">
        <v>581</v>
      </c>
      <c r="C56" s="1000" t="s">
        <v>582</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2" t="s">
        <v>583</v>
      </c>
      <c r="B57" s="149" t="s">
        <v>584</v>
      </c>
      <c r="C57" s="1013" t="s">
        <v>585</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0"/>
      <c r="B58" s="149" t="s">
        <v>586</v>
      </c>
      <c r="C58" s="1013" t="s">
        <v>587</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020"/>
      <c r="B59" s="150" t="s">
        <v>51</v>
      </c>
      <c r="C59" s="1013" t="s">
        <v>9</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151" t="s">
        <v>588</v>
      </c>
      <c r="B60" s="152"/>
      <c r="C60" s="1001"/>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1900-000000000000}">
      <formula1>INDIRECT($C$7)</formula1>
    </dataValidation>
  </dataValidations>
  <hyperlinks>
    <hyperlink ref="C55" r:id="rId1"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outlinePr summaryBelow="0" summaryRight="0"/>
  </sheetPr>
  <dimension ref="A1:Z1000"/>
  <sheetViews>
    <sheetView workbookViewId="0"/>
  </sheetViews>
  <sheetFormatPr baseColWidth="10" defaultColWidth="12.625" defaultRowHeight="15" customHeight="1" x14ac:dyDescent="0.2"/>
  <cols>
    <col min="1" max="6" width="12.625" customWidth="1"/>
  </cols>
  <sheetData>
    <row r="1" spans="1:26" ht="15" customHeight="1" x14ac:dyDescent="0.25">
      <c r="A1" s="211"/>
      <c r="B1" s="1258" t="s">
        <v>669</v>
      </c>
      <c r="C1" s="1015"/>
      <c r="D1" s="212"/>
      <c r="E1" s="212"/>
      <c r="F1" s="212"/>
      <c r="G1" s="212"/>
      <c r="H1" s="212"/>
      <c r="I1" s="212"/>
      <c r="J1" s="212"/>
      <c r="K1" s="212"/>
      <c r="L1" s="212"/>
      <c r="M1" s="213"/>
      <c r="N1" s="214"/>
      <c r="O1" s="214"/>
      <c r="P1" s="214"/>
      <c r="Q1" s="214"/>
      <c r="R1" s="214"/>
      <c r="S1" s="214"/>
      <c r="T1" s="214"/>
      <c r="U1" s="214"/>
      <c r="V1" s="214"/>
      <c r="W1" s="214"/>
      <c r="X1" s="214"/>
      <c r="Y1" s="214"/>
      <c r="Z1" s="214"/>
    </row>
    <row r="2" spans="1:26" ht="15.75" x14ac:dyDescent="0.25">
      <c r="A2" s="1249" t="s">
        <v>493</v>
      </c>
      <c r="B2" s="215" t="s">
        <v>494</v>
      </c>
      <c r="C2" s="1256" t="s">
        <v>223</v>
      </c>
      <c r="D2" s="967"/>
      <c r="E2" s="967"/>
      <c r="F2" s="967"/>
      <c r="G2" s="967"/>
      <c r="H2" s="967"/>
      <c r="I2" s="967"/>
      <c r="J2" s="967"/>
      <c r="K2" s="967"/>
      <c r="L2" s="967"/>
      <c r="M2" s="963"/>
      <c r="N2" s="214"/>
      <c r="O2" s="214"/>
      <c r="P2" s="214"/>
      <c r="Q2" s="214"/>
      <c r="R2" s="214"/>
      <c r="S2" s="214"/>
      <c r="T2" s="214"/>
      <c r="U2" s="214"/>
      <c r="V2" s="214"/>
      <c r="W2" s="214"/>
      <c r="X2" s="214"/>
      <c r="Y2" s="214"/>
      <c r="Z2" s="214"/>
    </row>
    <row r="3" spans="1:26" ht="15.75" x14ac:dyDescent="0.25">
      <c r="A3" s="1216"/>
      <c r="B3" s="216" t="s">
        <v>496</v>
      </c>
      <c r="C3" s="1256" t="s">
        <v>670</v>
      </c>
      <c r="D3" s="967"/>
      <c r="E3" s="967"/>
      <c r="F3" s="967"/>
      <c r="G3" s="967"/>
      <c r="H3" s="967"/>
      <c r="I3" s="967"/>
      <c r="J3" s="967"/>
      <c r="K3" s="967"/>
      <c r="L3" s="967"/>
      <c r="M3" s="963"/>
      <c r="N3" s="214"/>
      <c r="O3" s="214"/>
      <c r="P3" s="214"/>
      <c r="Q3" s="214"/>
      <c r="R3" s="214"/>
      <c r="S3" s="214"/>
      <c r="T3" s="214"/>
      <c r="U3" s="214"/>
      <c r="V3" s="214"/>
      <c r="W3" s="214"/>
      <c r="X3" s="214"/>
      <c r="Y3" s="214"/>
      <c r="Z3" s="214"/>
    </row>
    <row r="4" spans="1:26" ht="15.75" x14ac:dyDescent="0.25">
      <c r="A4" s="1216"/>
      <c r="B4" s="217" t="s">
        <v>38</v>
      </c>
      <c r="C4" s="218" t="s">
        <v>84</v>
      </c>
      <c r="D4" s="219"/>
      <c r="E4" s="220"/>
      <c r="F4" s="1259" t="s">
        <v>638</v>
      </c>
      <c r="G4" s="963"/>
      <c r="H4" s="221"/>
      <c r="I4" s="1244"/>
      <c r="J4" s="997"/>
      <c r="K4" s="997"/>
      <c r="L4" s="997"/>
      <c r="M4" s="991"/>
      <c r="N4" s="214"/>
      <c r="O4" s="214"/>
      <c r="P4" s="214"/>
      <c r="Q4" s="214"/>
      <c r="R4" s="214"/>
      <c r="S4" s="214"/>
      <c r="T4" s="214"/>
      <c r="U4" s="214"/>
      <c r="V4" s="214"/>
      <c r="W4" s="214"/>
      <c r="X4" s="214"/>
      <c r="Y4" s="214"/>
      <c r="Z4" s="214"/>
    </row>
    <row r="5" spans="1:26" ht="15.75" x14ac:dyDescent="0.25">
      <c r="A5" s="1216"/>
      <c r="B5" s="217" t="s">
        <v>498</v>
      </c>
      <c r="C5" s="1246" t="s">
        <v>499</v>
      </c>
      <c r="D5" s="967"/>
      <c r="E5" s="967"/>
      <c r="F5" s="967"/>
      <c r="G5" s="967"/>
      <c r="H5" s="967"/>
      <c r="I5" s="967"/>
      <c r="J5" s="967"/>
      <c r="K5" s="967"/>
      <c r="L5" s="967"/>
      <c r="M5" s="963"/>
      <c r="N5" s="214"/>
      <c r="O5" s="214"/>
      <c r="P5" s="214"/>
      <c r="Q5" s="214"/>
      <c r="R5" s="214"/>
      <c r="S5" s="214"/>
      <c r="T5" s="214"/>
      <c r="U5" s="214"/>
      <c r="V5" s="214"/>
      <c r="W5" s="214"/>
      <c r="X5" s="214"/>
      <c r="Y5" s="214"/>
      <c r="Z5" s="214"/>
    </row>
    <row r="6" spans="1:26" ht="15.75" x14ac:dyDescent="0.25">
      <c r="A6" s="1216"/>
      <c r="B6" s="217" t="s">
        <v>500</v>
      </c>
      <c r="C6" s="1246" t="s">
        <v>499</v>
      </c>
      <c r="D6" s="967"/>
      <c r="E6" s="967"/>
      <c r="F6" s="967"/>
      <c r="G6" s="967"/>
      <c r="H6" s="967"/>
      <c r="I6" s="967"/>
      <c r="J6" s="967"/>
      <c r="K6" s="967"/>
      <c r="L6" s="967"/>
      <c r="M6" s="963"/>
      <c r="N6" s="214"/>
      <c r="O6" s="214"/>
      <c r="P6" s="214"/>
      <c r="Q6" s="214"/>
      <c r="R6" s="214"/>
      <c r="S6" s="214"/>
      <c r="T6" s="214"/>
      <c r="U6" s="214"/>
      <c r="V6" s="214"/>
      <c r="W6" s="214"/>
      <c r="X6" s="214"/>
      <c r="Y6" s="214"/>
      <c r="Z6" s="214"/>
    </row>
    <row r="7" spans="1:26" ht="15.75" x14ac:dyDescent="0.25">
      <c r="A7" s="1216"/>
      <c r="B7" s="217" t="s">
        <v>501</v>
      </c>
      <c r="C7" s="1260" t="s">
        <v>7</v>
      </c>
      <c r="D7" s="967"/>
      <c r="E7" s="222"/>
      <c r="F7" s="222"/>
      <c r="G7" s="223"/>
      <c r="H7" s="224" t="s">
        <v>51</v>
      </c>
      <c r="I7" s="1256" t="s">
        <v>9</v>
      </c>
      <c r="J7" s="967"/>
      <c r="K7" s="967"/>
      <c r="L7" s="967"/>
      <c r="M7" s="963"/>
      <c r="N7" s="214"/>
      <c r="O7" s="214"/>
      <c r="P7" s="214"/>
      <c r="Q7" s="214"/>
      <c r="R7" s="214"/>
      <c r="S7" s="214"/>
      <c r="T7" s="214"/>
      <c r="U7" s="214"/>
      <c r="V7" s="214"/>
      <c r="W7" s="214"/>
      <c r="X7" s="214"/>
      <c r="Y7" s="214"/>
      <c r="Z7" s="214"/>
    </row>
    <row r="8" spans="1:26" ht="15.75" x14ac:dyDescent="0.25">
      <c r="A8" s="1216"/>
      <c r="B8" s="1261" t="s">
        <v>502</v>
      </c>
      <c r="C8" s="225"/>
      <c r="D8" s="225"/>
      <c r="E8" s="226"/>
      <c r="F8" s="226"/>
      <c r="G8" s="226"/>
      <c r="H8" s="226"/>
      <c r="I8" s="225"/>
      <c r="J8" s="225"/>
      <c r="K8" s="225"/>
      <c r="L8" s="227"/>
      <c r="M8" s="228"/>
      <c r="N8" s="214"/>
      <c r="O8" s="214"/>
      <c r="P8" s="214"/>
      <c r="Q8" s="214"/>
      <c r="R8" s="214"/>
      <c r="S8" s="214"/>
      <c r="T8" s="214"/>
      <c r="U8" s="214"/>
      <c r="V8" s="214"/>
      <c r="W8" s="214"/>
      <c r="X8" s="214"/>
      <c r="Y8" s="214"/>
      <c r="Z8" s="214"/>
    </row>
    <row r="9" spans="1:26" ht="15.75" x14ac:dyDescent="0.25">
      <c r="A9" s="1216"/>
      <c r="B9" s="1233"/>
      <c r="C9" s="1254" t="s">
        <v>671</v>
      </c>
      <c r="D9" s="1005"/>
      <c r="E9" s="225"/>
      <c r="F9" s="1254" t="s">
        <v>672</v>
      </c>
      <c r="G9" s="1005"/>
      <c r="H9" s="225"/>
      <c r="I9" s="1244"/>
      <c r="J9" s="997"/>
      <c r="K9" s="225"/>
      <c r="L9" s="227"/>
      <c r="M9" s="228"/>
      <c r="N9" s="214"/>
      <c r="O9" s="214"/>
      <c r="P9" s="214"/>
      <c r="Q9" s="214"/>
      <c r="R9" s="214"/>
      <c r="S9" s="214"/>
      <c r="T9" s="214"/>
      <c r="U9" s="214"/>
      <c r="V9" s="214"/>
      <c r="W9" s="214"/>
      <c r="X9" s="214"/>
      <c r="Y9" s="214"/>
      <c r="Z9" s="214"/>
    </row>
    <row r="10" spans="1:26" ht="15.75" x14ac:dyDescent="0.25">
      <c r="A10" s="1216"/>
      <c r="B10" s="1234"/>
      <c r="C10" s="1254" t="s">
        <v>51</v>
      </c>
      <c r="D10" s="1005"/>
      <c r="E10" s="218"/>
      <c r="F10" s="1254" t="s">
        <v>51</v>
      </c>
      <c r="G10" s="1005"/>
      <c r="H10" s="218"/>
      <c r="I10" s="1254" t="s">
        <v>51</v>
      </c>
      <c r="J10" s="1005"/>
      <c r="K10" s="218"/>
      <c r="L10" s="229"/>
      <c r="M10" s="230"/>
      <c r="N10" s="214"/>
      <c r="O10" s="214"/>
      <c r="P10" s="214"/>
      <c r="Q10" s="214"/>
      <c r="R10" s="214"/>
      <c r="S10" s="214"/>
      <c r="T10" s="214"/>
      <c r="U10" s="214"/>
      <c r="V10" s="214"/>
      <c r="W10" s="214"/>
      <c r="X10" s="214"/>
      <c r="Y10" s="214"/>
      <c r="Z10" s="214"/>
    </row>
    <row r="11" spans="1:26" ht="15.75" x14ac:dyDescent="0.25">
      <c r="A11" s="1216"/>
      <c r="B11" s="217" t="s">
        <v>505</v>
      </c>
      <c r="C11" s="1256" t="s">
        <v>673</v>
      </c>
      <c r="D11" s="967"/>
      <c r="E11" s="967"/>
      <c r="F11" s="967"/>
      <c r="G11" s="967"/>
      <c r="H11" s="967"/>
      <c r="I11" s="967"/>
      <c r="J11" s="967"/>
      <c r="K11" s="967"/>
      <c r="L11" s="967"/>
      <c r="M11" s="963"/>
      <c r="N11" s="214"/>
      <c r="O11" s="214"/>
      <c r="P11" s="214"/>
      <c r="Q11" s="214"/>
      <c r="R11" s="214"/>
      <c r="S11" s="214"/>
      <c r="T11" s="214"/>
      <c r="U11" s="214"/>
      <c r="V11" s="214"/>
      <c r="W11" s="214"/>
      <c r="X11" s="214"/>
      <c r="Y11" s="214"/>
      <c r="Z11" s="214"/>
    </row>
    <row r="12" spans="1:26" ht="15.75" x14ac:dyDescent="0.25">
      <c r="A12" s="1216"/>
      <c r="B12" s="217" t="s">
        <v>507</v>
      </c>
      <c r="C12" s="1256" t="s">
        <v>674</v>
      </c>
      <c r="D12" s="967"/>
      <c r="E12" s="967"/>
      <c r="F12" s="967"/>
      <c r="G12" s="967"/>
      <c r="H12" s="967"/>
      <c r="I12" s="967"/>
      <c r="J12" s="967"/>
      <c r="K12" s="967"/>
      <c r="L12" s="967"/>
      <c r="M12" s="963"/>
      <c r="N12" s="214"/>
      <c r="O12" s="214"/>
      <c r="P12" s="214"/>
      <c r="Q12" s="214"/>
      <c r="R12" s="214"/>
      <c r="S12" s="214"/>
      <c r="T12" s="214"/>
      <c r="U12" s="214"/>
      <c r="V12" s="214"/>
      <c r="W12" s="214"/>
      <c r="X12" s="214"/>
      <c r="Y12" s="214"/>
      <c r="Z12" s="214"/>
    </row>
    <row r="13" spans="1:26" ht="15.75" x14ac:dyDescent="0.25">
      <c r="A13" s="1216"/>
      <c r="B13" s="217" t="s">
        <v>509</v>
      </c>
      <c r="C13" s="1256" t="s">
        <v>630</v>
      </c>
      <c r="D13" s="967"/>
      <c r="E13" s="967"/>
      <c r="F13" s="967"/>
      <c r="G13" s="967"/>
      <c r="H13" s="967"/>
      <c r="I13" s="967"/>
      <c r="J13" s="967"/>
      <c r="K13" s="967"/>
      <c r="L13" s="967"/>
      <c r="M13" s="963"/>
      <c r="N13" s="214"/>
      <c r="O13" s="214"/>
      <c r="P13" s="214"/>
      <c r="Q13" s="214"/>
      <c r="R13" s="214"/>
      <c r="S13" s="214"/>
      <c r="T13" s="214"/>
      <c r="U13" s="214"/>
      <c r="V13" s="214"/>
      <c r="W13" s="214"/>
      <c r="X13" s="214"/>
      <c r="Y13" s="214"/>
      <c r="Z13" s="214"/>
    </row>
    <row r="14" spans="1:26" ht="15" customHeight="1" x14ac:dyDescent="0.25">
      <c r="A14" s="1216"/>
      <c r="B14" s="231" t="s">
        <v>511</v>
      </c>
      <c r="C14" s="1246" t="s">
        <v>675</v>
      </c>
      <c r="D14" s="967"/>
      <c r="E14" s="232" t="s">
        <v>512</v>
      </c>
      <c r="F14" s="1256" t="s">
        <v>676</v>
      </c>
      <c r="G14" s="967"/>
      <c r="H14" s="967"/>
      <c r="I14" s="967"/>
      <c r="J14" s="967"/>
      <c r="K14" s="967"/>
      <c r="L14" s="967"/>
      <c r="M14" s="963"/>
      <c r="N14" s="214"/>
      <c r="O14" s="214"/>
      <c r="P14" s="214"/>
      <c r="Q14" s="214"/>
      <c r="R14" s="214"/>
      <c r="S14" s="214"/>
      <c r="T14" s="214"/>
      <c r="U14" s="214"/>
      <c r="V14" s="214"/>
      <c r="W14" s="214"/>
      <c r="X14" s="214"/>
      <c r="Y14" s="214"/>
      <c r="Z14" s="214"/>
    </row>
    <row r="15" spans="1:26" ht="15.75" x14ac:dyDescent="0.25">
      <c r="A15" s="1250" t="s">
        <v>513</v>
      </c>
      <c r="B15" s="233" t="s">
        <v>36</v>
      </c>
      <c r="C15" s="1246" t="s">
        <v>227</v>
      </c>
      <c r="D15" s="967"/>
      <c r="E15" s="967"/>
      <c r="F15" s="967"/>
      <c r="G15" s="967"/>
      <c r="H15" s="967"/>
      <c r="I15" s="967"/>
      <c r="J15" s="967"/>
      <c r="K15" s="967"/>
      <c r="L15" s="967"/>
      <c r="M15" s="963"/>
      <c r="N15" s="214"/>
      <c r="O15" s="214"/>
      <c r="P15" s="214"/>
      <c r="Q15" s="214"/>
      <c r="R15" s="214"/>
      <c r="S15" s="214"/>
      <c r="T15" s="214"/>
      <c r="U15" s="214"/>
      <c r="V15" s="214"/>
      <c r="W15" s="214"/>
      <c r="X15" s="214"/>
      <c r="Y15" s="214"/>
      <c r="Z15" s="214"/>
    </row>
    <row r="16" spans="1:26" ht="15.75" x14ac:dyDescent="0.25">
      <c r="A16" s="1233"/>
      <c r="B16" s="234" t="s">
        <v>515</v>
      </c>
      <c r="C16" s="1256" t="s">
        <v>224</v>
      </c>
      <c r="D16" s="967"/>
      <c r="E16" s="967"/>
      <c r="F16" s="967"/>
      <c r="G16" s="967"/>
      <c r="H16" s="967"/>
      <c r="I16" s="967"/>
      <c r="J16" s="967"/>
      <c r="K16" s="967"/>
      <c r="L16" s="967"/>
      <c r="M16" s="963"/>
      <c r="N16" s="214"/>
      <c r="O16" s="214"/>
      <c r="P16" s="214"/>
      <c r="Q16" s="214"/>
      <c r="R16" s="214"/>
      <c r="S16" s="214"/>
      <c r="T16" s="214"/>
      <c r="U16" s="214"/>
      <c r="V16" s="214"/>
      <c r="W16" s="214"/>
      <c r="X16" s="214"/>
      <c r="Y16" s="214"/>
      <c r="Z16" s="214"/>
    </row>
    <row r="17" spans="1:26" ht="15.75" x14ac:dyDescent="0.25">
      <c r="A17" s="1233"/>
      <c r="B17" s="1251" t="s">
        <v>517</v>
      </c>
      <c r="C17" s="227"/>
      <c r="D17" s="227"/>
      <c r="E17" s="227"/>
      <c r="F17" s="227"/>
      <c r="G17" s="227"/>
      <c r="H17" s="227"/>
      <c r="I17" s="227"/>
      <c r="J17" s="227"/>
      <c r="K17" s="227"/>
      <c r="L17" s="227"/>
      <c r="M17" s="228"/>
      <c r="N17" s="214"/>
      <c r="O17" s="214"/>
      <c r="P17" s="214"/>
      <c r="Q17" s="214"/>
      <c r="R17" s="214"/>
      <c r="S17" s="214"/>
      <c r="T17" s="214"/>
      <c r="U17" s="214"/>
      <c r="V17" s="214"/>
      <c r="W17" s="214"/>
      <c r="X17" s="214"/>
      <c r="Y17" s="214"/>
      <c r="Z17" s="214"/>
    </row>
    <row r="18" spans="1:26" ht="15.75" x14ac:dyDescent="0.25">
      <c r="A18" s="1233"/>
      <c r="B18" s="1233"/>
      <c r="C18" s="235" t="s">
        <v>518</v>
      </c>
      <c r="D18" s="236"/>
      <c r="E18" s="235" t="s">
        <v>519</v>
      </c>
      <c r="F18" s="236"/>
      <c r="G18" s="235" t="s">
        <v>520</v>
      </c>
      <c r="H18" s="236"/>
      <c r="I18" s="235" t="s">
        <v>521</v>
      </c>
      <c r="J18" s="237" t="s">
        <v>526</v>
      </c>
      <c r="K18" s="235"/>
      <c r="L18" s="235"/>
      <c r="M18" s="228"/>
      <c r="N18" s="214"/>
      <c r="O18" s="214"/>
      <c r="P18" s="214"/>
      <c r="Q18" s="214"/>
      <c r="R18" s="214"/>
      <c r="S18" s="214"/>
      <c r="T18" s="214"/>
      <c r="U18" s="214"/>
      <c r="V18" s="214"/>
      <c r="W18" s="214"/>
      <c r="X18" s="214"/>
      <c r="Y18" s="214"/>
      <c r="Z18" s="214"/>
    </row>
    <row r="19" spans="1:26" ht="15.75" x14ac:dyDescent="0.25">
      <c r="A19" s="1233"/>
      <c r="B19" s="1233"/>
      <c r="C19" s="235" t="s">
        <v>522</v>
      </c>
      <c r="D19" s="238"/>
      <c r="E19" s="235" t="s">
        <v>523</v>
      </c>
      <c r="F19" s="239"/>
      <c r="G19" s="235" t="s">
        <v>524</v>
      </c>
      <c r="H19" s="239"/>
      <c r="I19" s="235"/>
      <c r="J19" s="227"/>
      <c r="K19" s="235"/>
      <c r="L19" s="235"/>
      <c r="M19" s="228"/>
      <c r="N19" s="214"/>
      <c r="O19" s="214"/>
      <c r="P19" s="214"/>
      <c r="Q19" s="214"/>
      <c r="R19" s="214"/>
      <c r="S19" s="214"/>
      <c r="T19" s="214"/>
      <c r="U19" s="214"/>
      <c r="V19" s="214"/>
      <c r="W19" s="214"/>
      <c r="X19" s="214"/>
      <c r="Y19" s="214"/>
      <c r="Z19" s="214"/>
    </row>
    <row r="20" spans="1:26" ht="15.75" x14ac:dyDescent="0.25">
      <c r="A20" s="1233"/>
      <c r="B20" s="1233"/>
      <c r="C20" s="235" t="s">
        <v>525</v>
      </c>
      <c r="D20" s="238"/>
      <c r="E20" s="235" t="s">
        <v>527</v>
      </c>
      <c r="F20" s="238"/>
      <c r="G20" s="235"/>
      <c r="H20" s="227"/>
      <c r="I20" s="235"/>
      <c r="J20" s="227"/>
      <c r="K20" s="235"/>
      <c r="L20" s="235"/>
      <c r="M20" s="228"/>
      <c r="N20" s="214"/>
      <c r="O20" s="214"/>
      <c r="P20" s="214"/>
      <c r="Q20" s="214"/>
      <c r="R20" s="214"/>
      <c r="S20" s="214"/>
      <c r="T20" s="214"/>
      <c r="U20" s="214"/>
      <c r="V20" s="214"/>
      <c r="W20" s="214"/>
      <c r="X20" s="214"/>
      <c r="Y20" s="214"/>
      <c r="Z20" s="214"/>
    </row>
    <row r="21" spans="1:26" ht="15.75" customHeight="1" x14ac:dyDescent="0.25">
      <c r="A21" s="1233"/>
      <c r="B21" s="1233"/>
      <c r="C21" s="235" t="s">
        <v>528</v>
      </c>
      <c r="D21" s="238"/>
      <c r="E21" s="235" t="s">
        <v>529</v>
      </c>
      <c r="F21" s="240"/>
      <c r="G21" s="218"/>
      <c r="H21" s="218"/>
      <c r="I21" s="218"/>
      <c r="J21" s="218"/>
      <c r="K21" s="218"/>
      <c r="L21" s="218"/>
      <c r="M21" s="221"/>
      <c r="N21" s="214"/>
      <c r="O21" s="214"/>
      <c r="P21" s="214"/>
      <c r="Q21" s="214"/>
      <c r="R21" s="214"/>
      <c r="S21" s="214"/>
      <c r="T21" s="214"/>
      <c r="U21" s="214"/>
      <c r="V21" s="214"/>
      <c r="W21" s="214"/>
      <c r="X21" s="214"/>
      <c r="Y21" s="214"/>
      <c r="Z21" s="214"/>
    </row>
    <row r="22" spans="1:26" ht="15.75" customHeight="1" x14ac:dyDescent="0.25">
      <c r="A22" s="1233"/>
      <c r="B22" s="1234"/>
      <c r="C22" s="218"/>
      <c r="D22" s="218"/>
      <c r="E22" s="218"/>
      <c r="F22" s="218"/>
      <c r="G22" s="218"/>
      <c r="H22" s="218"/>
      <c r="I22" s="218"/>
      <c r="J22" s="218"/>
      <c r="K22" s="218"/>
      <c r="L22" s="218"/>
      <c r="M22" s="221"/>
      <c r="N22" s="214"/>
      <c r="O22" s="214"/>
      <c r="P22" s="214"/>
      <c r="Q22" s="214"/>
      <c r="R22" s="214"/>
      <c r="S22" s="214"/>
      <c r="T22" s="214"/>
      <c r="U22" s="214"/>
      <c r="V22" s="214"/>
      <c r="W22" s="214"/>
      <c r="X22" s="214"/>
      <c r="Y22" s="214"/>
      <c r="Z22" s="214"/>
    </row>
    <row r="23" spans="1:26" ht="15.75" customHeight="1" x14ac:dyDescent="0.25">
      <c r="A23" s="1233"/>
      <c r="B23" s="1251" t="s">
        <v>530</v>
      </c>
      <c r="C23" s="227"/>
      <c r="D23" s="227"/>
      <c r="E23" s="227"/>
      <c r="F23" s="227"/>
      <c r="G23" s="227"/>
      <c r="H23" s="227"/>
      <c r="I23" s="227"/>
      <c r="J23" s="227"/>
      <c r="K23" s="227"/>
      <c r="L23" s="227"/>
      <c r="M23" s="228"/>
      <c r="N23" s="214"/>
      <c r="O23" s="214"/>
      <c r="P23" s="214"/>
      <c r="Q23" s="214"/>
      <c r="R23" s="214"/>
      <c r="S23" s="214"/>
      <c r="T23" s="214"/>
      <c r="U23" s="214"/>
      <c r="V23" s="214"/>
      <c r="W23" s="214"/>
      <c r="X23" s="214"/>
      <c r="Y23" s="214"/>
      <c r="Z23" s="214"/>
    </row>
    <row r="24" spans="1:26" ht="15.75" customHeight="1" x14ac:dyDescent="0.25">
      <c r="A24" s="1233"/>
      <c r="B24" s="1233"/>
      <c r="C24" s="235" t="s">
        <v>531</v>
      </c>
      <c r="D24" s="241"/>
      <c r="E24" s="225"/>
      <c r="F24" s="235" t="s">
        <v>532</v>
      </c>
      <c r="G24" s="237"/>
      <c r="H24" s="225"/>
      <c r="I24" s="235" t="s">
        <v>533</v>
      </c>
      <c r="J24" s="237" t="s">
        <v>526</v>
      </c>
      <c r="K24" s="225"/>
      <c r="L24" s="227"/>
      <c r="M24" s="228"/>
      <c r="N24" s="214"/>
      <c r="O24" s="214"/>
      <c r="P24" s="214"/>
      <c r="Q24" s="214"/>
      <c r="R24" s="214"/>
      <c r="S24" s="214"/>
      <c r="T24" s="214"/>
      <c r="U24" s="214"/>
      <c r="V24" s="214"/>
      <c r="W24" s="214"/>
      <c r="X24" s="214"/>
      <c r="Y24" s="214"/>
      <c r="Z24" s="214"/>
    </row>
    <row r="25" spans="1:26" ht="15.75" customHeight="1" x14ac:dyDescent="0.25">
      <c r="A25" s="1233"/>
      <c r="B25" s="1233"/>
      <c r="C25" s="235" t="s">
        <v>534</v>
      </c>
      <c r="D25" s="239"/>
      <c r="E25" s="227"/>
      <c r="F25" s="235" t="s">
        <v>535</v>
      </c>
      <c r="G25" s="239"/>
      <c r="H25" s="227"/>
      <c r="I25" s="235"/>
      <c r="J25" s="227"/>
      <c r="K25" s="225"/>
      <c r="L25" s="227"/>
      <c r="M25" s="228"/>
      <c r="N25" s="214"/>
      <c r="O25" s="214"/>
      <c r="P25" s="214"/>
      <c r="Q25" s="214"/>
      <c r="R25" s="214"/>
      <c r="S25" s="214"/>
      <c r="T25" s="214"/>
      <c r="U25" s="214"/>
      <c r="V25" s="214"/>
      <c r="W25" s="214"/>
      <c r="X25" s="214"/>
      <c r="Y25" s="214"/>
      <c r="Z25" s="214"/>
    </row>
    <row r="26" spans="1:26" ht="15.75" customHeight="1" x14ac:dyDescent="0.25">
      <c r="A26" s="1233"/>
      <c r="B26" s="1234"/>
      <c r="C26" s="229"/>
      <c r="D26" s="229"/>
      <c r="E26" s="229"/>
      <c r="F26" s="229"/>
      <c r="G26" s="229"/>
      <c r="H26" s="229"/>
      <c r="I26" s="229"/>
      <c r="J26" s="229"/>
      <c r="K26" s="229"/>
      <c r="L26" s="229"/>
      <c r="M26" s="230"/>
      <c r="N26" s="214"/>
      <c r="O26" s="214"/>
      <c r="P26" s="214"/>
      <c r="Q26" s="214"/>
      <c r="R26" s="214"/>
      <c r="S26" s="214"/>
      <c r="T26" s="214"/>
      <c r="U26" s="214"/>
      <c r="V26" s="214"/>
      <c r="W26" s="214"/>
      <c r="X26" s="214"/>
      <c r="Y26" s="214"/>
      <c r="Z26" s="214"/>
    </row>
    <row r="27" spans="1:26" ht="15.75" customHeight="1" x14ac:dyDescent="0.25">
      <c r="A27" s="1233"/>
      <c r="B27" s="224" t="s">
        <v>536</v>
      </c>
      <c r="C27" s="225"/>
      <c r="D27" s="225"/>
      <c r="E27" s="225"/>
      <c r="F27" s="225"/>
      <c r="G27" s="225"/>
      <c r="H27" s="225"/>
      <c r="I27" s="225"/>
      <c r="J27" s="225"/>
      <c r="K27" s="225"/>
      <c r="L27" s="225"/>
      <c r="M27" s="242"/>
      <c r="N27" s="214"/>
      <c r="O27" s="214"/>
      <c r="P27" s="214"/>
      <c r="Q27" s="214"/>
      <c r="R27" s="214"/>
      <c r="S27" s="214"/>
      <c r="T27" s="214"/>
      <c r="U27" s="214"/>
      <c r="V27" s="214"/>
      <c r="W27" s="214"/>
      <c r="X27" s="214"/>
      <c r="Y27" s="214"/>
      <c r="Z27" s="214"/>
    </row>
    <row r="28" spans="1:26" ht="15.75" customHeight="1" x14ac:dyDescent="0.25">
      <c r="A28" s="1233"/>
      <c r="B28" s="224"/>
      <c r="C28" s="243" t="s">
        <v>537</v>
      </c>
      <c r="D28" s="244">
        <v>1500</v>
      </c>
      <c r="E28" s="225"/>
      <c r="F28" s="235" t="s">
        <v>538</v>
      </c>
      <c r="G28" s="237">
        <v>2018</v>
      </c>
      <c r="H28" s="225"/>
      <c r="I28" s="235" t="s">
        <v>539</v>
      </c>
      <c r="J28" s="1257" t="s">
        <v>677</v>
      </c>
      <c r="K28" s="967"/>
      <c r="L28" s="963"/>
      <c r="M28" s="242"/>
      <c r="N28" s="214"/>
      <c r="O28" s="214"/>
      <c r="P28" s="214"/>
      <c r="Q28" s="214"/>
      <c r="R28" s="214"/>
      <c r="S28" s="214"/>
      <c r="T28" s="214"/>
      <c r="U28" s="214"/>
      <c r="V28" s="214"/>
      <c r="W28" s="214"/>
      <c r="X28" s="214"/>
      <c r="Y28" s="214"/>
      <c r="Z28" s="214"/>
    </row>
    <row r="29" spans="1:26" ht="15.75" customHeight="1" x14ac:dyDescent="0.25">
      <c r="A29" s="1233"/>
      <c r="B29" s="245"/>
      <c r="C29" s="218"/>
      <c r="D29" s="218"/>
      <c r="E29" s="218"/>
      <c r="F29" s="218"/>
      <c r="G29" s="218"/>
      <c r="H29" s="218"/>
      <c r="I29" s="218"/>
      <c r="J29" s="218"/>
      <c r="K29" s="218"/>
      <c r="L29" s="218"/>
      <c r="M29" s="221"/>
      <c r="N29" s="214"/>
      <c r="O29" s="214"/>
      <c r="P29" s="214"/>
      <c r="Q29" s="214"/>
      <c r="R29" s="214"/>
      <c r="S29" s="214"/>
      <c r="T29" s="214"/>
      <c r="U29" s="214"/>
      <c r="V29" s="214"/>
      <c r="W29" s="214"/>
      <c r="X29" s="214"/>
      <c r="Y29" s="214"/>
      <c r="Z29" s="214"/>
    </row>
    <row r="30" spans="1:26" ht="15.75" customHeight="1" x14ac:dyDescent="0.25">
      <c r="A30" s="1233"/>
      <c r="B30" s="1251" t="s">
        <v>540</v>
      </c>
      <c r="C30" s="246"/>
      <c r="D30" s="246"/>
      <c r="E30" s="246"/>
      <c r="F30" s="246"/>
      <c r="G30" s="246"/>
      <c r="H30" s="246"/>
      <c r="I30" s="246"/>
      <c r="J30" s="246"/>
      <c r="K30" s="246"/>
      <c r="L30" s="227"/>
      <c r="M30" s="228"/>
      <c r="N30" s="214"/>
      <c r="O30" s="214"/>
      <c r="P30" s="214"/>
      <c r="Q30" s="214"/>
      <c r="R30" s="214"/>
      <c r="S30" s="214"/>
      <c r="T30" s="214"/>
      <c r="U30" s="214"/>
      <c r="V30" s="214"/>
      <c r="W30" s="214"/>
      <c r="X30" s="214"/>
      <c r="Y30" s="214"/>
      <c r="Z30" s="214"/>
    </row>
    <row r="31" spans="1:26" ht="15.75" customHeight="1" x14ac:dyDescent="0.25">
      <c r="A31" s="1233"/>
      <c r="B31" s="1233"/>
      <c r="C31" s="225" t="s">
        <v>541</v>
      </c>
      <c r="D31" s="237">
        <v>2019</v>
      </c>
      <c r="E31" s="246"/>
      <c r="F31" s="225" t="s">
        <v>542</v>
      </c>
      <c r="G31" s="237">
        <v>2031</v>
      </c>
      <c r="H31" s="246"/>
      <c r="I31" s="235"/>
      <c r="J31" s="246"/>
      <c r="K31" s="246"/>
      <c r="L31" s="227"/>
      <c r="M31" s="228"/>
      <c r="N31" s="214"/>
      <c r="O31" s="214"/>
      <c r="P31" s="214"/>
      <c r="Q31" s="214"/>
      <c r="R31" s="214"/>
      <c r="S31" s="214"/>
      <c r="T31" s="214"/>
      <c r="U31" s="214"/>
      <c r="V31" s="214"/>
      <c r="W31" s="214"/>
      <c r="X31" s="214"/>
      <c r="Y31" s="214"/>
      <c r="Z31" s="214"/>
    </row>
    <row r="32" spans="1:26" ht="15.75" customHeight="1" x14ac:dyDescent="0.25">
      <c r="A32" s="1233"/>
      <c r="B32" s="1234"/>
      <c r="C32" s="218"/>
      <c r="D32" s="229"/>
      <c r="E32" s="247"/>
      <c r="F32" s="218"/>
      <c r="G32" s="247"/>
      <c r="H32" s="247"/>
      <c r="I32" s="248"/>
      <c r="J32" s="247"/>
      <c r="K32" s="247"/>
      <c r="L32" s="229"/>
      <c r="M32" s="230"/>
      <c r="N32" s="214"/>
      <c r="O32" s="214"/>
      <c r="P32" s="214"/>
      <c r="Q32" s="214"/>
      <c r="R32" s="214"/>
      <c r="S32" s="214"/>
      <c r="T32" s="214"/>
      <c r="U32" s="214"/>
      <c r="V32" s="214"/>
      <c r="W32" s="214"/>
      <c r="X32" s="214"/>
      <c r="Y32" s="214"/>
      <c r="Z32" s="214"/>
    </row>
    <row r="33" spans="1:26" ht="15.75" customHeight="1" x14ac:dyDescent="0.25">
      <c r="A33" s="1233"/>
      <c r="B33" s="1251" t="s">
        <v>544</v>
      </c>
      <c r="C33" s="222"/>
      <c r="D33" s="222"/>
      <c r="E33" s="222"/>
      <c r="F33" s="222"/>
      <c r="G33" s="222"/>
      <c r="H33" s="222"/>
      <c r="I33" s="222"/>
      <c r="J33" s="222"/>
      <c r="K33" s="222"/>
      <c r="L33" s="222"/>
      <c r="M33" s="223"/>
      <c r="N33" s="214"/>
      <c r="O33" s="214"/>
      <c r="P33" s="214"/>
      <c r="Q33" s="214"/>
      <c r="R33" s="214"/>
      <c r="S33" s="214"/>
      <c r="T33" s="214"/>
      <c r="U33" s="214"/>
      <c r="V33" s="214"/>
      <c r="W33" s="214"/>
      <c r="X33" s="214"/>
      <c r="Y33" s="214"/>
      <c r="Z33" s="214"/>
    </row>
    <row r="34" spans="1:26" ht="15.75" customHeight="1" x14ac:dyDescent="0.25">
      <c r="A34" s="1233"/>
      <c r="B34" s="1233"/>
      <c r="C34" s="235"/>
      <c r="D34" s="225" t="s">
        <v>545</v>
      </c>
      <c r="E34" s="225"/>
      <c r="F34" s="225" t="s">
        <v>546</v>
      </c>
      <c r="G34" s="225"/>
      <c r="H34" s="225" t="s">
        <v>547</v>
      </c>
      <c r="I34" s="225"/>
      <c r="J34" s="225" t="s">
        <v>548</v>
      </c>
      <c r="K34" s="225"/>
      <c r="L34" s="225" t="s">
        <v>549</v>
      </c>
      <c r="M34" s="223"/>
      <c r="N34" s="214"/>
      <c r="O34" s="214"/>
      <c r="P34" s="214"/>
      <c r="Q34" s="214"/>
      <c r="R34" s="214"/>
      <c r="S34" s="214"/>
      <c r="T34" s="214"/>
      <c r="U34" s="214"/>
      <c r="V34" s="214"/>
      <c r="W34" s="214"/>
      <c r="X34" s="214"/>
      <c r="Y34" s="214"/>
      <c r="Z34" s="214"/>
    </row>
    <row r="35" spans="1:26" ht="15.75" customHeight="1" x14ac:dyDescent="0.25">
      <c r="A35" s="1233"/>
      <c r="B35" s="1233"/>
      <c r="C35" s="235"/>
      <c r="D35" s="249">
        <v>1601</v>
      </c>
      <c r="E35" s="244">
        <v>2019</v>
      </c>
      <c r="F35" s="250">
        <v>6078</v>
      </c>
      <c r="G35" s="244">
        <v>2020</v>
      </c>
      <c r="H35" s="250">
        <v>9430</v>
      </c>
      <c r="I35" s="244">
        <v>2021</v>
      </c>
      <c r="J35" s="250">
        <v>10810</v>
      </c>
      <c r="K35" s="244">
        <v>2022</v>
      </c>
      <c r="L35" s="250">
        <v>9790</v>
      </c>
      <c r="M35" s="244">
        <v>2023</v>
      </c>
      <c r="N35" s="214"/>
      <c r="O35" s="214"/>
      <c r="P35" s="214"/>
      <c r="Q35" s="214"/>
      <c r="R35" s="214"/>
      <c r="S35" s="214"/>
      <c r="T35" s="214"/>
      <c r="U35" s="214"/>
      <c r="V35" s="214"/>
      <c r="W35" s="214"/>
      <c r="X35" s="214"/>
      <c r="Y35" s="214"/>
      <c r="Z35" s="214"/>
    </row>
    <row r="36" spans="1:26" ht="15.75" customHeight="1" x14ac:dyDescent="0.25">
      <c r="A36" s="1233"/>
      <c r="B36" s="1233"/>
      <c r="C36" s="235"/>
      <c r="D36" s="225" t="s">
        <v>550</v>
      </c>
      <c r="E36" s="225"/>
      <c r="F36" s="225" t="s">
        <v>551</v>
      </c>
      <c r="G36" s="225"/>
      <c r="H36" s="225" t="s">
        <v>552</v>
      </c>
      <c r="I36" s="225"/>
      <c r="J36" s="225" t="s">
        <v>553</v>
      </c>
      <c r="K36" s="225"/>
      <c r="L36" s="225" t="s">
        <v>554</v>
      </c>
      <c r="M36" s="228"/>
      <c r="N36" s="214"/>
      <c r="O36" s="214"/>
      <c r="P36" s="214"/>
      <c r="Q36" s="214"/>
      <c r="R36" s="214"/>
      <c r="S36" s="214"/>
      <c r="T36" s="214"/>
      <c r="U36" s="214"/>
      <c r="V36" s="214"/>
      <c r="W36" s="214"/>
      <c r="X36" s="214"/>
      <c r="Y36" s="214"/>
      <c r="Z36" s="214"/>
    </row>
    <row r="37" spans="1:26" ht="15.75" customHeight="1" x14ac:dyDescent="0.25">
      <c r="A37" s="1233"/>
      <c r="B37" s="1233"/>
      <c r="C37" s="235"/>
      <c r="D37" s="249">
        <v>3922</v>
      </c>
      <c r="E37" s="244">
        <v>2024</v>
      </c>
      <c r="F37" s="250">
        <v>2000</v>
      </c>
      <c r="G37" s="244">
        <v>2025</v>
      </c>
      <c r="H37" s="250">
        <v>2000</v>
      </c>
      <c r="I37" s="244">
        <v>2026</v>
      </c>
      <c r="J37" s="250">
        <v>2000</v>
      </c>
      <c r="K37" s="244">
        <v>2027</v>
      </c>
      <c r="L37" s="250">
        <v>2000</v>
      </c>
      <c r="M37" s="244">
        <v>2028</v>
      </c>
      <c r="N37" s="214"/>
      <c r="O37" s="214"/>
      <c r="P37" s="214"/>
      <c r="Q37" s="214"/>
      <c r="R37" s="214"/>
      <c r="S37" s="214"/>
      <c r="T37" s="214"/>
      <c r="U37" s="214"/>
      <c r="V37" s="214"/>
      <c r="W37" s="214"/>
      <c r="X37" s="214"/>
      <c r="Y37" s="214"/>
      <c r="Z37" s="214"/>
    </row>
    <row r="38" spans="1:26" ht="15.75" customHeight="1" x14ac:dyDescent="0.25">
      <c r="A38" s="1233"/>
      <c r="B38" s="1233"/>
      <c r="C38" s="235"/>
      <c r="D38" s="225" t="s">
        <v>555</v>
      </c>
      <c r="E38" s="225"/>
      <c r="F38" s="225" t="s">
        <v>556</v>
      </c>
      <c r="G38" s="225"/>
      <c r="H38" s="225" t="s">
        <v>557</v>
      </c>
      <c r="I38" s="225"/>
      <c r="J38" s="225" t="s">
        <v>558</v>
      </c>
      <c r="K38" s="225"/>
      <c r="L38" s="225" t="s">
        <v>559</v>
      </c>
      <c r="M38" s="228"/>
      <c r="N38" s="214"/>
      <c r="O38" s="214"/>
      <c r="P38" s="214"/>
      <c r="Q38" s="214"/>
      <c r="R38" s="214"/>
      <c r="S38" s="214"/>
      <c r="T38" s="214"/>
      <c r="U38" s="214"/>
      <c r="V38" s="214"/>
      <c r="W38" s="214"/>
      <c r="X38" s="214"/>
      <c r="Y38" s="214"/>
      <c r="Z38" s="214"/>
    </row>
    <row r="39" spans="1:26" ht="15.75" customHeight="1" x14ac:dyDescent="0.25">
      <c r="A39" s="1233"/>
      <c r="B39" s="1233"/>
      <c r="C39" s="235"/>
      <c r="D39" s="249">
        <v>2000</v>
      </c>
      <c r="E39" s="244">
        <v>2029</v>
      </c>
      <c r="F39" s="250">
        <v>2200</v>
      </c>
      <c r="G39" s="244">
        <v>2030</v>
      </c>
      <c r="H39" s="250">
        <v>2200</v>
      </c>
      <c r="I39" s="244">
        <v>2031</v>
      </c>
      <c r="J39" s="250"/>
      <c r="K39" s="244"/>
      <c r="L39" s="250"/>
      <c r="M39" s="244"/>
      <c r="N39" s="214"/>
      <c r="O39" s="214"/>
      <c r="P39" s="214"/>
      <c r="Q39" s="214"/>
      <c r="R39" s="214"/>
      <c r="S39" s="214"/>
      <c r="T39" s="214"/>
      <c r="U39" s="214"/>
      <c r="V39" s="214"/>
      <c r="W39" s="214"/>
      <c r="X39" s="214"/>
      <c r="Y39" s="214"/>
      <c r="Z39" s="214"/>
    </row>
    <row r="40" spans="1:26" ht="15.75" customHeight="1" x14ac:dyDescent="0.25">
      <c r="A40" s="1233"/>
      <c r="B40" s="1233"/>
      <c r="C40" s="235"/>
      <c r="D40" s="218" t="s">
        <v>559</v>
      </c>
      <c r="E40" s="218"/>
      <c r="F40" s="218" t="s">
        <v>560</v>
      </c>
      <c r="G40" s="218"/>
      <c r="H40" s="225"/>
      <c r="I40" s="225"/>
      <c r="J40" s="225"/>
      <c r="K40" s="225"/>
      <c r="L40" s="225"/>
      <c r="M40" s="242"/>
      <c r="N40" s="214"/>
      <c r="O40" s="214"/>
      <c r="P40" s="214"/>
      <c r="Q40" s="214"/>
      <c r="R40" s="214"/>
      <c r="S40" s="214"/>
      <c r="T40" s="214"/>
      <c r="U40" s="214"/>
      <c r="V40" s="214"/>
      <c r="W40" s="214"/>
      <c r="X40" s="214"/>
      <c r="Y40" s="214"/>
      <c r="Z40" s="214"/>
    </row>
    <row r="41" spans="1:26" ht="15.75" customHeight="1" x14ac:dyDescent="0.25">
      <c r="A41" s="1233"/>
      <c r="B41" s="1233"/>
      <c r="C41" s="235"/>
      <c r="D41" s="251"/>
      <c r="E41" s="221"/>
      <c r="F41" s="1246">
        <v>56031</v>
      </c>
      <c r="G41" s="963"/>
      <c r="H41" s="1230"/>
      <c r="I41" s="1099"/>
      <c r="J41" s="225"/>
      <c r="K41" s="225"/>
      <c r="L41" s="225"/>
      <c r="M41" s="242"/>
      <c r="N41" s="214"/>
      <c r="O41" s="214"/>
      <c r="P41" s="214"/>
      <c r="Q41" s="214"/>
      <c r="R41" s="214"/>
      <c r="S41" s="214"/>
      <c r="T41" s="214"/>
      <c r="U41" s="214"/>
      <c r="V41" s="214"/>
      <c r="W41" s="214"/>
      <c r="X41" s="214"/>
      <c r="Y41" s="214"/>
      <c r="Z41" s="214"/>
    </row>
    <row r="42" spans="1:26" ht="15.75" customHeight="1" x14ac:dyDescent="0.25">
      <c r="A42" s="1233"/>
      <c r="B42" s="1233"/>
      <c r="C42" s="248"/>
      <c r="D42" s="218"/>
      <c r="E42" s="218"/>
      <c r="F42" s="218"/>
      <c r="G42" s="218"/>
      <c r="H42" s="218"/>
      <c r="I42" s="218"/>
      <c r="J42" s="218"/>
      <c r="K42" s="218"/>
      <c r="L42" s="218"/>
      <c r="M42" s="221"/>
      <c r="N42" s="214"/>
      <c r="O42" s="214"/>
      <c r="P42" s="214"/>
      <c r="Q42" s="214"/>
      <c r="R42" s="214"/>
      <c r="S42" s="214"/>
      <c r="T42" s="214"/>
      <c r="U42" s="214"/>
      <c r="V42" s="214"/>
      <c r="W42" s="214"/>
      <c r="X42" s="214"/>
      <c r="Y42" s="214"/>
      <c r="Z42" s="214"/>
    </row>
    <row r="43" spans="1:26" ht="15.75" customHeight="1" x14ac:dyDescent="0.25">
      <c r="A43" s="1233"/>
      <c r="B43" s="1253" t="s">
        <v>561</v>
      </c>
      <c r="C43" s="227"/>
      <c r="D43" s="227"/>
      <c r="E43" s="227"/>
      <c r="F43" s="227"/>
      <c r="G43" s="227"/>
      <c r="H43" s="227"/>
      <c r="I43" s="227"/>
      <c r="J43" s="227"/>
      <c r="K43" s="227"/>
      <c r="L43" s="227"/>
      <c r="M43" s="228"/>
      <c r="N43" s="214"/>
      <c r="O43" s="214"/>
      <c r="P43" s="214"/>
      <c r="Q43" s="214"/>
      <c r="R43" s="214"/>
      <c r="S43" s="214"/>
      <c r="T43" s="214"/>
      <c r="U43" s="214"/>
      <c r="V43" s="214"/>
      <c r="W43" s="214"/>
      <c r="X43" s="214"/>
      <c r="Y43" s="214"/>
      <c r="Z43" s="214"/>
    </row>
    <row r="44" spans="1:26" ht="15.75" customHeight="1" x14ac:dyDescent="0.25">
      <c r="A44" s="1233"/>
      <c r="B44" s="1233"/>
      <c r="C44" s="227"/>
      <c r="D44" s="252" t="s">
        <v>125</v>
      </c>
      <c r="E44" s="253" t="s">
        <v>84</v>
      </c>
      <c r="F44" s="1252" t="s">
        <v>562</v>
      </c>
      <c r="G44" s="1255" t="s">
        <v>602</v>
      </c>
      <c r="H44" s="976"/>
      <c r="I44" s="976"/>
      <c r="J44" s="965"/>
      <c r="K44" s="222" t="s">
        <v>563</v>
      </c>
      <c r="L44" s="1230"/>
      <c r="M44" s="1099"/>
      <c r="N44" s="214"/>
      <c r="O44" s="214"/>
      <c r="P44" s="214"/>
      <c r="Q44" s="214"/>
      <c r="R44" s="214"/>
      <c r="S44" s="214"/>
      <c r="T44" s="214"/>
      <c r="U44" s="214"/>
      <c r="V44" s="214"/>
      <c r="W44" s="214"/>
      <c r="X44" s="214"/>
      <c r="Y44" s="214"/>
      <c r="Z44" s="214"/>
    </row>
    <row r="45" spans="1:26" ht="15.75" customHeight="1" x14ac:dyDescent="0.25">
      <c r="A45" s="1233"/>
      <c r="B45" s="1233"/>
      <c r="C45" s="227"/>
      <c r="D45" s="237" t="s">
        <v>526</v>
      </c>
      <c r="E45" s="221"/>
      <c r="F45" s="1009"/>
      <c r="G45" s="990"/>
      <c r="H45" s="997"/>
      <c r="I45" s="997"/>
      <c r="J45" s="991"/>
      <c r="K45" s="227"/>
      <c r="L45" s="1099"/>
      <c r="M45" s="1099"/>
      <c r="N45" s="214"/>
      <c r="O45" s="214"/>
      <c r="P45" s="214"/>
      <c r="Q45" s="214"/>
      <c r="R45" s="214"/>
      <c r="S45" s="214"/>
      <c r="T45" s="214"/>
      <c r="U45" s="214"/>
      <c r="V45" s="214"/>
      <c r="W45" s="214"/>
      <c r="X45" s="214"/>
      <c r="Y45" s="214"/>
      <c r="Z45" s="214"/>
    </row>
    <row r="46" spans="1:26" ht="15.75" customHeight="1" x14ac:dyDescent="0.25">
      <c r="A46" s="1233"/>
      <c r="B46" s="1234"/>
      <c r="C46" s="229"/>
      <c r="D46" s="229"/>
      <c r="E46" s="229"/>
      <c r="F46" s="229"/>
      <c r="G46" s="229"/>
      <c r="H46" s="229"/>
      <c r="I46" s="229"/>
      <c r="J46" s="229"/>
      <c r="K46" s="229"/>
      <c r="L46" s="227"/>
      <c r="M46" s="228"/>
      <c r="N46" s="214"/>
      <c r="O46" s="214"/>
      <c r="P46" s="214"/>
      <c r="Q46" s="214"/>
      <c r="R46" s="214"/>
      <c r="S46" s="214"/>
      <c r="T46" s="214"/>
      <c r="U46" s="214"/>
      <c r="V46" s="214"/>
      <c r="W46" s="214"/>
      <c r="X46" s="214"/>
      <c r="Y46" s="214"/>
      <c r="Z46" s="214"/>
    </row>
    <row r="47" spans="1:26" ht="15.75" customHeight="1" x14ac:dyDescent="0.25">
      <c r="A47" s="1233"/>
      <c r="B47" s="245" t="s">
        <v>564</v>
      </c>
      <c r="C47" s="1256" t="s">
        <v>678</v>
      </c>
      <c r="D47" s="967"/>
      <c r="E47" s="967"/>
      <c r="F47" s="967"/>
      <c r="G47" s="967"/>
      <c r="H47" s="967"/>
      <c r="I47" s="967"/>
      <c r="J47" s="967"/>
      <c r="K47" s="967"/>
      <c r="L47" s="967"/>
      <c r="M47" s="963"/>
      <c r="N47" s="214"/>
      <c r="O47" s="214"/>
      <c r="P47" s="214"/>
      <c r="Q47" s="214"/>
      <c r="R47" s="214"/>
      <c r="S47" s="214"/>
      <c r="T47" s="214"/>
      <c r="U47" s="214"/>
      <c r="V47" s="214"/>
      <c r="W47" s="214"/>
      <c r="X47" s="214"/>
      <c r="Y47" s="214"/>
      <c r="Z47" s="214"/>
    </row>
    <row r="48" spans="1:26" ht="15.75" customHeight="1" x14ac:dyDescent="0.25">
      <c r="A48" s="1233"/>
      <c r="B48" s="234" t="s">
        <v>647</v>
      </c>
      <c r="C48" s="1246" t="s">
        <v>679</v>
      </c>
      <c r="D48" s="967"/>
      <c r="E48" s="967"/>
      <c r="F48" s="967"/>
      <c r="G48" s="967"/>
      <c r="H48" s="967"/>
      <c r="I48" s="967"/>
      <c r="J48" s="967"/>
      <c r="K48" s="967"/>
      <c r="L48" s="967"/>
      <c r="M48" s="963"/>
      <c r="N48" s="214"/>
      <c r="O48" s="214"/>
      <c r="P48" s="214"/>
      <c r="Q48" s="214"/>
      <c r="R48" s="214"/>
      <c r="S48" s="214"/>
      <c r="T48" s="214"/>
      <c r="U48" s="214"/>
      <c r="V48" s="214"/>
      <c r="W48" s="214"/>
      <c r="X48" s="214"/>
      <c r="Y48" s="214"/>
      <c r="Z48" s="214"/>
    </row>
    <row r="49" spans="1:26" ht="15.75" customHeight="1" x14ac:dyDescent="0.25">
      <c r="A49" s="1233"/>
      <c r="B49" s="234" t="s">
        <v>568</v>
      </c>
      <c r="C49" s="1246" t="s">
        <v>569</v>
      </c>
      <c r="D49" s="967"/>
      <c r="E49" s="967"/>
      <c r="F49" s="967"/>
      <c r="G49" s="967"/>
      <c r="H49" s="967"/>
      <c r="I49" s="967"/>
      <c r="J49" s="967"/>
      <c r="K49" s="967"/>
      <c r="L49" s="967"/>
      <c r="M49" s="963"/>
      <c r="N49" s="214"/>
      <c r="O49" s="214"/>
      <c r="P49" s="214"/>
      <c r="Q49" s="214"/>
      <c r="R49" s="214"/>
      <c r="S49" s="214"/>
      <c r="T49" s="214"/>
      <c r="U49" s="214"/>
      <c r="V49" s="214"/>
      <c r="W49" s="214"/>
      <c r="X49" s="214"/>
      <c r="Y49" s="214"/>
      <c r="Z49" s="214"/>
    </row>
    <row r="50" spans="1:26" ht="15.75" customHeight="1" x14ac:dyDescent="0.25">
      <c r="A50" s="1234"/>
      <c r="B50" s="234" t="s">
        <v>570</v>
      </c>
      <c r="C50" s="1246" t="s">
        <v>571</v>
      </c>
      <c r="D50" s="967"/>
      <c r="E50" s="967"/>
      <c r="F50" s="967"/>
      <c r="G50" s="967"/>
      <c r="H50" s="967"/>
      <c r="I50" s="967"/>
      <c r="J50" s="967"/>
      <c r="K50" s="967"/>
      <c r="L50" s="967"/>
      <c r="M50" s="963"/>
      <c r="N50" s="214"/>
      <c r="O50" s="214"/>
      <c r="P50" s="214"/>
      <c r="Q50" s="214"/>
      <c r="R50" s="214"/>
      <c r="S50" s="214"/>
      <c r="T50" s="214"/>
      <c r="U50" s="214"/>
      <c r="V50" s="214"/>
      <c r="W50" s="214"/>
      <c r="X50" s="214"/>
      <c r="Y50" s="214"/>
      <c r="Z50" s="214"/>
    </row>
    <row r="51" spans="1:26" ht="15.75" customHeight="1" x14ac:dyDescent="0.25">
      <c r="A51" s="1248" t="s">
        <v>572</v>
      </c>
      <c r="B51" s="254" t="s">
        <v>573</v>
      </c>
      <c r="C51" s="1245" t="s">
        <v>680</v>
      </c>
      <c r="D51" s="967"/>
      <c r="E51" s="967"/>
      <c r="F51" s="967"/>
      <c r="G51" s="967"/>
      <c r="H51" s="967"/>
      <c r="I51" s="967"/>
      <c r="J51" s="967"/>
      <c r="K51" s="967"/>
      <c r="L51" s="967"/>
      <c r="M51" s="963"/>
      <c r="N51" s="214"/>
      <c r="O51" s="214"/>
      <c r="P51" s="214"/>
      <c r="Q51" s="214"/>
      <c r="R51" s="214"/>
      <c r="S51" s="214"/>
      <c r="T51" s="214"/>
      <c r="U51" s="214"/>
      <c r="V51" s="214"/>
      <c r="W51" s="214"/>
      <c r="X51" s="214"/>
      <c r="Y51" s="214"/>
      <c r="Z51" s="214"/>
    </row>
    <row r="52" spans="1:26" ht="15.75" customHeight="1" x14ac:dyDescent="0.25">
      <c r="A52" s="1216"/>
      <c r="B52" s="254" t="s">
        <v>575</v>
      </c>
      <c r="C52" s="1245" t="s">
        <v>681</v>
      </c>
      <c r="D52" s="967"/>
      <c r="E52" s="967"/>
      <c r="F52" s="967"/>
      <c r="G52" s="967"/>
      <c r="H52" s="967"/>
      <c r="I52" s="967"/>
      <c r="J52" s="967"/>
      <c r="K52" s="967"/>
      <c r="L52" s="967"/>
      <c r="M52" s="963"/>
      <c r="N52" s="214"/>
      <c r="O52" s="214"/>
      <c r="P52" s="214"/>
      <c r="Q52" s="214"/>
      <c r="R52" s="214"/>
      <c r="S52" s="214"/>
      <c r="T52" s="214"/>
      <c r="U52" s="214"/>
      <c r="V52" s="214"/>
      <c r="W52" s="214"/>
      <c r="X52" s="214"/>
      <c r="Y52" s="214"/>
      <c r="Z52" s="214"/>
    </row>
    <row r="53" spans="1:26" ht="15.75" customHeight="1" x14ac:dyDescent="0.25">
      <c r="A53" s="1216"/>
      <c r="B53" s="254" t="s">
        <v>577</v>
      </c>
      <c r="C53" s="1246" t="s">
        <v>677</v>
      </c>
      <c r="D53" s="967"/>
      <c r="E53" s="967"/>
      <c r="F53" s="967"/>
      <c r="G53" s="967"/>
      <c r="H53" s="967"/>
      <c r="I53" s="967"/>
      <c r="J53" s="967"/>
      <c r="K53" s="967"/>
      <c r="L53" s="967"/>
      <c r="M53" s="963"/>
      <c r="N53" s="214"/>
      <c r="O53" s="214"/>
      <c r="P53" s="214"/>
      <c r="Q53" s="214"/>
      <c r="R53" s="214"/>
      <c r="S53" s="214"/>
      <c r="T53" s="214"/>
      <c r="U53" s="214"/>
      <c r="V53" s="214"/>
      <c r="W53" s="214"/>
      <c r="X53" s="214"/>
      <c r="Y53" s="214"/>
      <c r="Z53" s="214"/>
    </row>
    <row r="54" spans="1:26" ht="15.75" customHeight="1" x14ac:dyDescent="0.25">
      <c r="A54" s="1216"/>
      <c r="B54" s="256" t="s">
        <v>578</v>
      </c>
      <c r="C54" s="1246" t="s">
        <v>682</v>
      </c>
      <c r="D54" s="967"/>
      <c r="E54" s="967"/>
      <c r="F54" s="967"/>
      <c r="G54" s="967"/>
      <c r="H54" s="967"/>
      <c r="I54" s="967"/>
      <c r="J54" s="967"/>
      <c r="K54" s="967"/>
      <c r="L54" s="967"/>
      <c r="M54" s="963"/>
      <c r="N54" s="214"/>
      <c r="O54" s="214"/>
      <c r="P54" s="214"/>
      <c r="Q54" s="214"/>
      <c r="R54" s="214"/>
      <c r="S54" s="214"/>
      <c r="T54" s="214"/>
      <c r="U54" s="214"/>
      <c r="V54" s="214"/>
      <c r="W54" s="214"/>
      <c r="X54" s="214"/>
      <c r="Y54" s="214"/>
      <c r="Z54" s="214"/>
    </row>
    <row r="55" spans="1:26" ht="15.75" customHeight="1" x14ac:dyDescent="0.25">
      <c r="A55" s="1216"/>
      <c r="B55" s="254" t="s">
        <v>580</v>
      </c>
      <c r="C55" s="1247" t="s">
        <v>683</v>
      </c>
      <c r="D55" s="1099"/>
      <c r="E55" s="1099"/>
      <c r="F55" s="1099"/>
      <c r="G55" s="1099"/>
      <c r="H55" s="1099"/>
      <c r="I55" s="1099"/>
      <c r="J55" s="1099"/>
      <c r="K55" s="1099"/>
      <c r="L55" s="1099"/>
      <c r="M55" s="1099"/>
      <c r="N55" s="214"/>
      <c r="O55" s="214"/>
      <c r="P55" s="214"/>
      <c r="Q55" s="214"/>
      <c r="R55" s="214"/>
      <c r="S55" s="214"/>
      <c r="T55" s="214"/>
      <c r="U55" s="214"/>
      <c r="V55" s="214"/>
      <c r="W55" s="214"/>
      <c r="X55" s="214"/>
      <c r="Y55" s="214"/>
      <c r="Z55" s="214"/>
    </row>
    <row r="56" spans="1:26" ht="15.75" customHeight="1" x14ac:dyDescent="0.25">
      <c r="A56" s="1217"/>
      <c r="B56" s="254" t="s">
        <v>581</v>
      </c>
      <c r="C56" s="1246" t="s">
        <v>684</v>
      </c>
      <c r="D56" s="967"/>
      <c r="E56" s="967"/>
      <c r="F56" s="967"/>
      <c r="G56" s="967"/>
      <c r="H56" s="967"/>
      <c r="I56" s="967"/>
      <c r="J56" s="967"/>
      <c r="K56" s="967"/>
      <c r="L56" s="967"/>
      <c r="M56" s="963"/>
      <c r="N56" s="214"/>
      <c r="O56" s="214"/>
      <c r="P56" s="214"/>
      <c r="Q56" s="214"/>
      <c r="R56" s="214"/>
      <c r="S56" s="214"/>
      <c r="T56" s="214"/>
      <c r="U56" s="214"/>
      <c r="V56" s="214"/>
      <c r="W56" s="214"/>
      <c r="X56" s="214"/>
      <c r="Y56" s="214"/>
      <c r="Z56" s="214"/>
    </row>
    <row r="57" spans="1:26" ht="15.75" customHeight="1" x14ac:dyDescent="0.25">
      <c r="A57" s="1249" t="s">
        <v>583</v>
      </c>
      <c r="B57" s="254" t="s">
        <v>584</v>
      </c>
      <c r="C57" s="1245" t="s">
        <v>585</v>
      </c>
      <c r="D57" s="967"/>
      <c r="E57" s="967"/>
      <c r="F57" s="967"/>
      <c r="G57" s="967"/>
      <c r="H57" s="967"/>
      <c r="I57" s="967"/>
      <c r="J57" s="967"/>
      <c r="K57" s="967"/>
      <c r="L57" s="967"/>
      <c r="M57" s="963"/>
      <c r="N57" s="214"/>
      <c r="O57" s="214"/>
      <c r="P57" s="214"/>
      <c r="Q57" s="214"/>
      <c r="R57" s="214"/>
      <c r="S57" s="214"/>
      <c r="T57" s="214"/>
      <c r="U57" s="214"/>
      <c r="V57" s="214"/>
      <c r="W57" s="214"/>
      <c r="X57" s="214"/>
      <c r="Y57" s="214"/>
      <c r="Z57" s="214"/>
    </row>
    <row r="58" spans="1:26" ht="15.75" customHeight="1" x14ac:dyDescent="0.25">
      <c r="A58" s="1216"/>
      <c r="B58" s="254" t="s">
        <v>586</v>
      </c>
      <c r="C58" s="1245" t="s">
        <v>655</v>
      </c>
      <c r="D58" s="967"/>
      <c r="E58" s="967"/>
      <c r="F58" s="967"/>
      <c r="G58" s="967"/>
      <c r="H58" s="967"/>
      <c r="I58" s="967"/>
      <c r="J58" s="967"/>
      <c r="K58" s="967"/>
      <c r="L58" s="967"/>
      <c r="M58" s="963"/>
      <c r="N58" s="214"/>
      <c r="O58" s="214"/>
      <c r="P58" s="214"/>
      <c r="Q58" s="214"/>
      <c r="R58" s="214"/>
      <c r="S58" s="214"/>
      <c r="T58" s="214"/>
      <c r="U58" s="214"/>
      <c r="V58" s="214"/>
      <c r="W58" s="214"/>
      <c r="X58" s="214"/>
      <c r="Y58" s="214"/>
      <c r="Z58" s="214"/>
    </row>
    <row r="59" spans="1:26" ht="15.75" customHeight="1" x14ac:dyDescent="0.25">
      <c r="A59" s="1216"/>
      <c r="B59" s="257" t="s">
        <v>51</v>
      </c>
      <c r="C59" s="1245" t="s">
        <v>9</v>
      </c>
      <c r="D59" s="967"/>
      <c r="E59" s="967"/>
      <c r="F59" s="967"/>
      <c r="G59" s="967"/>
      <c r="H59" s="967"/>
      <c r="I59" s="967"/>
      <c r="J59" s="967"/>
      <c r="K59" s="967"/>
      <c r="L59" s="967"/>
      <c r="M59" s="963"/>
      <c r="N59" s="214"/>
      <c r="O59" s="214"/>
      <c r="P59" s="214"/>
      <c r="Q59" s="214"/>
      <c r="R59" s="214"/>
      <c r="S59" s="214"/>
      <c r="T59" s="214"/>
      <c r="U59" s="214"/>
      <c r="V59" s="214"/>
      <c r="W59" s="214"/>
      <c r="X59" s="214"/>
      <c r="Y59" s="214"/>
      <c r="Z59" s="214"/>
    </row>
    <row r="60" spans="1:26" ht="15.75" customHeight="1" x14ac:dyDescent="0.25">
      <c r="A60" s="258" t="s">
        <v>588</v>
      </c>
      <c r="B60" s="257"/>
      <c r="C60" s="1244"/>
      <c r="D60" s="997"/>
      <c r="E60" s="997"/>
      <c r="F60" s="997"/>
      <c r="G60" s="997"/>
      <c r="H60" s="997"/>
      <c r="I60" s="997"/>
      <c r="J60" s="997"/>
      <c r="K60" s="997"/>
      <c r="L60" s="997"/>
      <c r="M60" s="991"/>
      <c r="N60" s="214"/>
      <c r="O60" s="214"/>
      <c r="P60" s="214"/>
      <c r="Q60" s="214"/>
      <c r="R60" s="214"/>
      <c r="S60" s="214"/>
      <c r="T60" s="214"/>
      <c r="U60" s="214"/>
      <c r="V60" s="214"/>
      <c r="W60" s="214"/>
      <c r="X60" s="214"/>
      <c r="Y60" s="214"/>
      <c r="Z60" s="214"/>
    </row>
    <row r="61" spans="1:26" ht="15.75" customHeight="1" x14ac:dyDescent="0.25">
      <c r="A61" s="214"/>
      <c r="B61" s="259"/>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5.75" customHeight="1" x14ac:dyDescent="0.25">
      <c r="A62" s="214"/>
      <c r="B62" s="259"/>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5.75" customHeight="1" x14ac:dyDescent="0.25">
      <c r="A63" s="214"/>
      <c r="B63" s="259"/>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5.75" customHeight="1" x14ac:dyDescent="0.25">
      <c r="A64" s="214"/>
      <c r="B64" s="259"/>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5.75" customHeight="1" x14ac:dyDescent="0.25">
      <c r="A65" s="214"/>
      <c r="B65" s="259"/>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5.75" customHeight="1" x14ac:dyDescent="0.25">
      <c r="A66" s="214"/>
      <c r="B66" s="259"/>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5.75" customHeight="1" x14ac:dyDescent="0.25">
      <c r="A67" s="214"/>
      <c r="B67" s="259"/>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5.75" customHeight="1" x14ac:dyDescent="0.25">
      <c r="A68" s="214"/>
      <c r="B68" s="259"/>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5.75" customHeight="1" x14ac:dyDescent="0.25">
      <c r="A69" s="214"/>
      <c r="B69" s="259"/>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5.75" customHeight="1" x14ac:dyDescent="0.25">
      <c r="A70" s="214"/>
      <c r="B70" s="259"/>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5.75" customHeight="1" x14ac:dyDescent="0.25">
      <c r="A71" s="214"/>
      <c r="B71" s="259"/>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5.75" customHeight="1" x14ac:dyDescent="0.25">
      <c r="A72" s="214"/>
      <c r="B72" s="259"/>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5.75" customHeight="1" x14ac:dyDescent="0.25">
      <c r="A73" s="214"/>
      <c r="B73" s="259"/>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5.75" customHeight="1" x14ac:dyDescent="0.25">
      <c r="A74" s="214"/>
      <c r="B74" s="259"/>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5.75" customHeight="1" x14ac:dyDescent="0.25">
      <c r="A75" s="214"/>
      <c r="B75" s="259"/>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5.75" customHeight="1" x14ac:dyDescent="0.25">
      <c r="A76" s="214"/>
      <c r="B76" s="259"/>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5.75" customHeight="1" x14ac:dyDescent="0.25">
      <c r="A77" s="214"/>
      <c r="B77" s="259"/>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5.75" customHeight="1" x14ac:dyDescent="0.25">
      <c r="A78" s="214"/>
      <c r="B78" s="259"/>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5.75" customHeight="1" x14ac:dyDescent="0.25">
      <c r="A79" s="214"/>
      <c r="B79" s="259"/>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5.75" customHeight="1" x14ac:dyDescent="0.25">
      <c r="A80" s="214"/>
      <c r="B80" s="259"/>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5.75" customHeight="1" x14ac:dyDescent="0.25">
      <c r="A81" s="214"/>
      <c r="B81" s="259"/>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5.75" customHeight="1" x14ac:dyDescent="0.25">
      <c r="A82" s="214"/>
      <c r="B82" s="259"/>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5.75" customHeight="1" x14ac:dyDescent="0.25">
      <c r="A83" s="214"/>
      <c r="B83" s="259"/>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5.75" customHeight="1" x14ac:dyDescent="0.25">
      <c r="A84" s="214"/>
      <c r="B84" s="259"/>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5.75" customHeight="1" x14ac:dyDescent="0.25">
      <c r="A85" s="214"/>
      <c r="B85" s="259"/>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5.75" customHeight="1" x14ac:dyDescent="0.25">
      <c r="A86" s="214"/>
      <c r="B86" s="259"/>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5.75" customHeight="1" x14ac:dyDescent="0.25">
      <c r="A87" s="214"/>
      <c r="B87" s="259"/>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5.75" customHeight="1" x14ac:dyDescent="0.25">
      <c r="A88" s="214"/>
      <c r="B88" s="259"/>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5.75" customHeight="1" x14ac:dyDescent="0.25">
      <c r="A89" s="214"/>
      <c r="B89" s="259"/>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5.75" customHeight="1" x14ac:dyDescent="0.25">
      <c r="A90" s="214"/>
      <c r="B90" s="259"/>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5.75" customHeight="1" x14ac:dyDescent="0.25">
      <c r="A91" s="214"/>
      <c r="B91" s="259"/>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5.75" customHeight="1" x14ac:dyDescent="0.25">
      <c r="A92" s="214"/>
      <c r="B92" s="259"/>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5.75" customHeight="1" x14ac:dyDescent="0.25">
      <c r="A93" s="214"/>
      <c r="B93" s="259"/>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5.75" customHeight="1" x14ac:dyDescent="0.25">
      <c r="A94" s="214"/>
      <c r="B94" s="259"/>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5.75" customHeight="1" x14ac:dyDescent="0.25">
      <c r="A95" s="214"/>
      <c r="B95" s="259"/>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5.75" customHeight="1" x14ac:dyDescent="0.25">
      <c r="A96" s="214"/>
      <c r="B96" s="259"/>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5.75" customHeight="1" x14ac:dyDescent="0.25">
      <c r="A97" s="214"/>
      <c r="B97" s="259"/>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5.75" customHeight="1" x14ac:dyDescent="0.25">
      <c r="A98" s="214"/>
      <c r="B98" s="259"/>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5.75" customHeight="1" x14ac:dyDescent="0.25">
      <c r="A99" s="214"/>
      <c r="B99" s="259"/>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5.75" customHeight="1" x14ac:dyDescent="0.25">
      <c r="A100" s="214"/>
      <c r="B100" s="259"/>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5.75" customHeight="1" x14ac:dyDescent="0.25">
      <c r="A101" s="214"/>
      <c r="B101" s="259"/>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5.75" customHeight="1" x14ac:dyDescent="0.25">
      <c r="A102" s="214"/>
      <c r="B102" s="259"/>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5.75" customHeight="1" x14ac:dyDescent="0.25">
      <c r="A103" s="214"/>
      <c r="B103" s="259"/>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5.75" customHeight="1" x14ac:dyDescent="0.25">
      <c r="A104" s="214"/>
      <c r="B104" s="259"/>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5.75" customHeight="1" x14ac:dyDescent="0.25">
      <c r="A105" s="214"/>
      <c r="B105" s="259"/>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5.75" customHeight="1" x14ac:dyDescent="0.25">
      <c r="A106" s="214"/>
      <c r="B106" s="259"/>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5.75" customHeight="1" x14ac:dyDescent="0.25">
      <c r="A107" s="214"/>
      <c r="B107" s="259"/>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5.75" customHeight="1" x14ac:dyDescent="0.25">
      <c r="A108" s="214"/>
      <c r="B108" s="259"/>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5.75" customHeight="1" x14ac:dyDescent="0.25">
      <c r="A109" s="214"/>
      <c r="B109" s="259"/>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5.75" customHeight="1" x14ac:dyDescent="0.25">
      <c r="A110" s="214"/>
      <c r="B110" s="259"/>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5.75" customHeight="1" x14ac:dyDescent="0.25">
      <c r="A111" s="214"/>
      <c r="B111" s="259"/>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5.75" customHeight="1" x14ac:dyDescent="0.25">
      <c r="A112" s="214"/>
      <c r="B112" s="259"/>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5.75" customHeight="1" x14ac:dyDescent="0.25">
      <c r="A113" s="214"/>
      <c r="B113" s="259"/>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5.75" customHeight="1" x14ac:dyDescent="0.25">
      <c r="A114" s="214"/>
      <c r="B114" s="259"/>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5.75" customHeight="1" x14ac:dyDescent="0.25">
      <c r="A115" s="214"/>
      <c r="B115" s="259"/>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5.75" customHeight="1" x14ac:dyDescent="0.25">
      <c r="A116" s="214"/>
      <c r="B116" s="259"/>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5.75" customHeight="1" x14ac:dyDescent="0.25">
      <c r="A117" s="214"/>
      <c r="B117" s="259"/>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5.75" customHeight="1" x14ac:dyDescent="0.25">
      <c r="A118" s="214"/>
      <c r="B118" s="259"/>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5.75" customHeight="1" x14ac:dyDescent="0.25">
      <c r="A119" s="214"/>
      <c r="B119" s="259"/>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5.75" customHeight="1" x14ac:dyDescent="0.25">
      <c r="A120" s="214"/>
      <c r="B120" s="259"/>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5.75" customHeight="1" x14ac:dyDescent="0.25">
      <c r="A121" s="214"/>
      <c r="B121" s="25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5.75" customHeight="1" x14ac:dyDescent="0.25">
      <c r="A122" s="214"/>
      <c r="B122" s="259"/>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5.75" customHeight="1" x14ac:dyDescent="0.25">
      <c r="A123" s="214"/>
      <c r="B123" s="259"/>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5.75" customHeight="1" x14ac:dyDescent="0.25">
      <c r="A124" s="214"/>
      <c r="B124" s="259"/>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5.75" customHeight="1" x14ac:dyDescent="0.25">
      <c r="A125" s="214"/>
      <c r="B125" s="259"/>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5.75" customHeight="1" x14ac:dyDescent="0.25">
      <c r="A126" s="214"/>
      <c r="B126" s="259"/>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5.75" customHeight="1" x14ac:dyDescent="0.25">
      <c r="A127" s="214"/>
      <c r="B127" s="259"/>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5.75" customHeight="1" x14ac:dyDescent="0.25">
      <c r="A128" s="214"/>
      <c r="B128" s="259"/>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5.75" customHeight="1" x14ac:dyDescent="0.25">
      <c r="A129" s="214"/>
      <c r="B129" s="259"/>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5.75" customHeight="1" x14ac:dyDescent="0.25">
      <c r="A130" s="214"/>
      <c r="B130" s="259"/>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5.75" customHeight="1" x14ac:dyDescent="0.25">
      <c r="A131" s="214"/>
      <c r="B131" s="259"/>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5.75" customHeight="1" x14ac:dyDescent="0.25">
      <c r="A132" s="214"/>
      <c r="B132" s="259"/>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5.75" customHeight="1" x14ac:dyDescent="0.25">
      <c r="A133" s="214"/>
      <c r="B133" s="259"/>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5.75" customHeight="1" x14ac:dyDescent="0.25">
      <c r="A134" s="214"/>
      <c r="B134" s="259"/>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5.75" customHeight="1" x14ac:dyDescent="0.25">
      <c r="A135" s="214"/>
      <c r="B135" s="259"/>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5.75" customHeight="1" x14ac:dyDescent="0.25">
      <c r="A136" s="214"/>
      <c r="B136" s="259"/>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5.75" customHeight="1" x14ac:dyDescent="0.25">
      <c r="A137" s="214"/>
      <c r="B137" s="259"/>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5.75" customHeight="1" x14ac:dyDescent="0.25">
      <c r="A138" s="214"/>
      <c r="B138" s="259"/>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5.75" customHeight="1" x14ac:dyDescent="0.25">
      <c r="A139" s="214"/>
      <c r="B139" s="259"/>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5.75" customHeight="1" x14ac:dyDescent="0.25">
      <c r="A140" s="214"/>
      <c r="B140" s="259"/>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5.75" customHeight="1" x14ac:dyDescent="0.25">
      <c r="A141" s="214"/>
      <c r="B141" s="259"/>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5.75" customHeight="1" x14ac:dyDescent="0.25">
      <c r="A142" s="214"/>
      <c r="B142" s="259"/>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5.75" customHeight="1" x14ac:dyDescent="0.25">
      <c r="A143" s="214"/>
      <c r="B143" s="259"/>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5.75" customHeight="1" x14ac:dyDescent="0.25">
      <c r="A144" s="214"/>
      <c r="B144" s="259"/>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5.75" customHeight="1" x14ac:dyDescent="0.25">
      <c r="A145" s="214"/>
      <c r="B145" s="259"/>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5.75" customHeight="1" x14ac:dyDescent="0.25">
      <c r="A146" s="214"/>
      <c r="B146" s="259"/>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5.75" customHeight="1" x14ac:dyDescent="0.25">
      <c r="A147" s="214"/>
      <c r="B147" s="259"/>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5.75" customHeight="1" x14ac:dyDescent="0.25">
      <c r="A148" s="214"/>
      <c r="B148" s="259"/>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5.75" customHeight="1" x14ac:dyDescent="0.25">
      <c r="A149" s="214"/>
      <c r="B149" s="259"/>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5.75" customHeight="1" x14ac:dyDescent="0.25">
      <c r="A150" s="214"/>
      <c r="B150" s="259"/>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5.75" customHeight="1" x14ac:dyDescent="0.25">
      <c r="A151" s="214"/>
      <c r="B151" s="259"/>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5.75" customHeight="1" x14ac:dyDescent="0.25">
      <c r="A152" s="214"/>
      <c r="B152" s="259"/>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5.75" customHeight="1" x14ac:dyDescent="0.25">
      <c r="A153" s="214"/>
      <c r="B153" s="259"/>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5.75" customHeight="1" x14ac:dyDescent="0.25">
      <c r="A154" s="214"/>
      <c r="B154" s="259"/>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5.75" customHeight="1" x14ac:dyDescent="0.25">
      <c r="A155" s="214"/>
      <c r="B155" s="259"/>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5.75" customHeight="1" x14ac:dyDescent="0.25">
      <c r="A156" s="214"/>
      <c r="B156" s="259"/>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5.75" customHeight="1" x14ac:dyDescent="0.25">
      <c r="A157" s="214"/>
      <c r="B157" s="259"/>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5.75" customHeight="1" x14ac:dyDescent="0.25">
      <c r="A158" s="214"/>
      <c r="B158" s="259"/>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5.75" customHeight="1" x14ac:dyDescent="0.25">
      <c r="A159" s="214"/>
      <c r="B159" s="259"/>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5.75" customHeight="1" x14ac:dyDescent="0.25">
      <c r="A160" s="214"/>
      <c r="B160" s="259"/>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5.75" customHeight="1" x14ac:dyDescent="0.25">
      <c r="A161" s="214"/>
      <c r="B161" s="259"/>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5.75" customHeight="1" x14ac:dyDescent="0.25">
      <c r="A162" s="214"/>
      <c r="B162" s="259"/>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5.75" customHeight="1" x14ac:dyDescent="0.25">
      <c r="A163" s="214"/>
      <c r="B163" s="259"/>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5.75" customHeight="1" x14ac:dyDescent="0.25">
      <c r="A164" s="214"/>
      <c r="B164" s="259"/>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5.75" customHeight="1" x14ac:dyDescent="0.25">
      <c r="A165" s="214"/>
      <c r="B165" s="259"/>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5.75" customHeight="1" x14ac:dyDescent="0.25">
      <c r="A166" s="214"/>
      <c r="B166" s="259"/>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5.75" customHeight="1" x14ac:dyDescent="0.25">
      <c r="A167" s="214"/>
      <c r="B167" s="259"/>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5.75" customHeight="1" x14ac:dyDescent="0.25">
      <c r="A168" s="214"/>
      <c r="B168" s="259"/>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5.75" customHeight="1" x14ac:dyDescent="0.25">
      <c r="A169" s="214"/>
      <c r="B169" s="259"/>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5.75" customHeight="1" x14ac:dyDescent="0.25">
      <c r="A170" s="214"/>
      <c r="B170" s="259"/>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5.75" customHeight="1" x14ac:dyDescent="0.25">
      <c r="A171" s="214"/>
      <c r="B171" s="259"/>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5.75" customHeight="1" x14ac:dyDescent="0.25">
      <c r="A172" s="214"/>
      <c r="B172" s="259"/>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5.75" customHeight="1" x14ac:dyDescent="0.25">
      <c r="A173" s="214"/>
      <c r="B173" s="259"/>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5.75" customHeight="1" x14ac:dyDescent="0.25">
      <c r="A174" s="214"/>
      <c r="B174" s="259"/>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5.75" customHeight="1" x14ac:dyDescent="0.25">
      <c r="A175" s="214"/>
      <c r="B175" s="259"/>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5.75" customHeight="1" x14ac:dyDescent="0.25">
      <c r="A176" s="214"/>
      <c r="B176" s="259"/>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5.75" customHeight="1" x14ac:dyDescent="0.25">
      <c r="A177" s="214"/>
      <c r="B177" s="259"/>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5.75" customHeight="1" x14ac:dyDescent="0.25">
      <c r="A178" s="214"/>
      <c r="B178" s="259"/>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5.75" customHeight="1" x14ac:dyDescent="0.25">
      <c r="A179" s="214"/>
      <c r="B179" s="259"/>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5.75" customHeight="1" x14ac:dyDescent="0.25">
      <c r="A180" s="214"/>
      <c r="B180" s="259"/>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5.75" customHeight="1" x14ac:dyDescent="0.25">
      <c r="A181" s="214"/>
      <c r="B181" s="259"/>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5.75" customHeight="1" x14ac:dyDescent="0.25">
      <c r="A182" s="214"/>
      <c r="B182" s="259"/>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5.75" customHeight="1" x14ac:dyDescent="0.25">
      <c r="A183" s="214"/>
      <c r="B183" s="259"/>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5.75" customHeight="1" x14ac:dyDescent="0.25">
      <c r="A184" s="214"/>
      <c r="B184" s="259"/>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5.75" customHeight="1" x14ac:dyDescent="0.25">
      <c r="A185" s="214"/>
      <c r="B185" s="259"/>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5.75" customHeight="1" x14ac:dyDescent="0.25">
      <c r="A186" s="214"/>
      <c r="B186" s="259"/>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5.75" customHeight="1" x14ac:dyDescent="0.25">
      <c r="A187" s="214"/>
      <c r="B187" s="259"/>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5.75" customHeight="1" x14ac:dyDescent="0.25">
      <c r="A188" s="214"/>
      <c r="B188" s="259"/>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5.75" customHeight="1" x14ac:dyDescent="0.25">
      <c r="A189" s="214"/>
      <c r="B189" s="259"/>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5.75" customHeight="1" x14ac:dyDescent="0.25">
      <c r="A190" s="214"/>
      <c r="B190" s="259"/>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5.75" customHeight="1" x14ac:dyDescent="0.25">
      <c r="A191" s="214"/>
      <c r="B191" s="259"/>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5.75" customHeight="1" x14ac:dyDescent="0.25">
      <c r="A192" s="214"/>
      <c r="B192" s="259"/>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5.75" customHeight="1" x14ac:dyDescent="0.25">
      <c r="A193" s="214"/>
      <c r="B193" s="259"/>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5.75" customHeight="1" x14ac:dyDescent="0.25">
      <c r="A194" s="214"/>
      <c r="B194" s="259"/>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5.75" customHeight="1" x14ac:dyDescent="0.25">
      <c r="A195" s="214"/>
      <c r="B195" s="259"/>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5.75" customHeight="1" x14ac:dyDescent="0.25">
      <c r="A196" s="214"/>
      <c r="B196" s="259"/>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5.75" customHeight="1" x14ac:dyDescent="0.25">
      <c r="A197" s="214"/>
      <c r="B197" s="259"/>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5.75" customHeight="1" x14ac:dyDescent="0.25">
      <c r="A198" s="214"/>
      <c r="B198" s="259"/>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5.75" customHeight="1" x14ac:dyDescent="0.25">
      <c r="A199" s="214"/>
      <c r="B199" s="259"/>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5.75" customHeight="1" x14ac:dyDescent="0.25">
      <c r="A200" s="214"/>
      <c r="B200" s="259"/>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5.75" customHeight="1" x14ac:dyDescent="0.25">
      <c r="A201" s="214"/>
      <c r="B201" s="259"/>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5.75" customHeight="1" x14ac:dyDescent="0.25">
      <c r="A202" s="214"/>
      <c r="B202" s="259"/>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5.75" customHeight="1" x14ac:dyDescent="0.25">
      <c r="A203" s="214"/>
      <c r="B203" s="259"/>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5.75" customHeight="1" x14ac:dyDescent="0.25">
      <c r="A204" s="214"/>
      <c r="B204" s="259"/>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5.75" customHeight="1" x14ac:dyDescent="0.25">
      <c r="A205" s="214"/>
      <c r="B205" s="259"/>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5.75" customHeight="1" x14ac:dyDescent="0.25">
      <c r="A206" s="214"/>
      <c r="B206" s="259"/>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5.75" customHeight="1" x14ac:dyDescent="0.25">
      <c r="A207" s="214"/>
      <c r="B207" s="259"/>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5.75" customHeight="1" x14ac:dyDescent="0.25">
      <c r="A208" s="214"/>
      <c r="B208" s="259"/>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5.75" customHeight="1" x14ac:dyDescent="0.25">
      <c r="A209" s="214"/>
      <c r="B209" s="259"/>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5.75" customHeight="1" x14ac:dyDescent="0.25">
      <c r="A210" s="214"/>
      <c r="B210" s="259"/>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5.75" customHeight="1" x14ac:dyDescent="0.25">
      <c r="A211" s="214"/>
      <c r="B211" s="259"/>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5.75" customHeight="1" x14ac:dyDescent="0.25">
      <c r="A212" s="214"/>
      <c r="B212" s="259"/>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5.75" customHeight="1" x14ac:dyDescent="0.25">
      <c r="A213" s="214"/>
      <c r="B213" s="259"/>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5.75" customHeight="1" x14ac:dyDescent="0.25">
      <c r="A214" s="214"/>
      <c r="B214" s="259"/>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5.75" customHeight="1" x14ac:dyDescent="0.25">
      <c r="A215" s="214"/>
      <c r="B215" s="259"/>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5.75" customHeight="1" x14ac:dyDescent="0.25">
      <c r="A216" s="214"/>
      <c r="B216" s="259"/>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5.75" customHeight="1" x14ac:dyDescent="0.25">
      <c r="A217" s="214"/>
      <c r="B217" s="259"/>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5.75" customHeight="1" x14ac:dyDescent="0.25">
      <c r="A218" s="214"/>
      <c r="B218" s="259"/>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5.75" customHeight="1" x14ac:dyDescent="0.25">
      <c r="A219" s="214"/>
      <c r="B219" s="259"/>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5.75" customHeight="1" x14ac:dyDescent="0.25">
      <c r="A220" s="214"/>
      <c r="B220" s="259"/>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5.75" customHeight="1" x14ac:dyDescent="0.25">
      <c r="A221" s="214"/>
      <c r="B221" s="259"/>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5.75" customHeight="1" x14ac:dyDescent="0.25">
      <c r="A222" s="214"/>
      <c r="B222" s="259"/>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5.75" customHeight="1" x14ac:dyDescent="0.25">
      <c r="A223" s="214"/>
      <c r="B223" s="259"/>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5.75" customHeight="1" x14ac:dyDescent="0.25">
      <c r="A224" s="214"/>
      <c r="B224" s="259"/>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5.75" customHeight="1" x14ac:dyDescent="0.25">
      <c r="A225" s="214"/>
      <c r="B225" s="259"/>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5.75" customHeight="1" x14ac:dyDescent="0.25">
      <c r="A226" s="214"/>
      <c r="B226" s="259"/>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5.75" customHeight="1" x14ac:dyDescent="0.25">
      <c r="A227" s="214"/>
      <c r="B227" s="259"/>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5.75" customHeight="1" x14ac:dyDescent="0.25">
      <c r="A228" s="214"/>
      <c r="B228" s="259"/>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5.75" customHeight="1" x14ac:dyDescent="0.25">
      <c r="A229" s="214"/>
      <c r="B229" s="259"/>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5.75" customHeight="1" x14ac:dyDescent="0.25">
      <c r="A230" s="214"/>
      <c r="B230" s="259"/>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5.75" customHeight="1" x14ac:dyDescent="0.25">
      <c r="A231" s="214"/>
      <c r="B231" s="259"/>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5.75" customHeight="1" x14ac:dyDescent="0.25">
      <c r="A232" s="214"/>
      <c r="B232" s="259"/>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5.75" customHeight="1" x14ac:dyDescent="0.25">
      <c r="A233" s="214"/>
      <c r="B233" s="259"/>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5.75" customHeight="1" x14ac:dyDescent="0.25">
      <c r="A234" s="214"/>
      <c r="B234" s="259"/>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5.75" customHeight="1" x14ac:dyDescent="0.25">
      <c r="A235" s="214"/>
      <c r="B235" s="259"/>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5.75" customHeight="1" x14ac:dyDescent="0.25">
      <c r="A236" s="214"/>
      <c r="B236" s="259"/>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5.75" customHeight="1" x14ac:dyDescent="0.25">
      <c r="A237" s="214"/>
      <c r="B237" s="259"/>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5.75" customHeight="1" x14ac:dyDescent="0.25">
      <c r="A238" s="214"/>
      <c r="B238" s="259"/>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5.75" customHeight="1" x14ac:dyDescent="0.25">
      <c r="A239" s="214"/>
      <c r="B239" s="259"/>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5.75" customHeight="1" x14ac:dyDescent="0.25">
      <c r="A240" s="214"/>
      <c r="B240" s="259"/>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5.75" customHeight="1" x14ac:dyDescent="0.25">
      <c r="A241" s="214"/>
      <c r="B241" s="259"/>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5.75" customHeight="1" x14ac:dyDescent="0.25">
      <c r="A242" s="214"/>
      <c r="B242" s="259"/>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5.75" customHeight="1" x14ac:dyDescent="0.25">
      <c r="A243" s="214"/>
      <c r="B243" s="259"/>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5.75" customHeight="1" x14ac:dyDescent="0.25">
      <c r="A244" s="214"/>
      <c r="B244" s="259"/>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5.75" customHeight="1" x14ac:dyDescent="0.25">
      <c r="A245" s="214"/>
      <c r="B245" s="259"/>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5.75" customHeight="1" x14ac:dyDescent="0.25">
      <c r="A246" s="214"/>
      <c r="B246" s="259"/>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5.75" customHeight="1" x14ac:dyDescent="0.25">
      <c r="A247" s="214"/>
      <c r="B247" s="259"/>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5.75" customHeight="1" x14ac:dyDescent="0.25">
      <c r="A248" s="214"/>
      <c r="B248" s="259"/>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5.75" customHeight="1" x14ac:dyDescent="0.25">
      <c r="A249" s="214"/>
      <c r="B249" s="259"/>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5.75" customHeight="1" x14ac:dyDescent="0.25">
      <c r="A250" s="214"/>
      <c r="B250" s="259"/>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5.75" customHeight="1" x14ac:dyDescent="0.25">
      <c r="A251" s="214"/>
      <c r="B251" s="259"/>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5.75" customHeight="1" x14ac:dyDescent="0.25">
      <c r="A252" s="214"/>
      <c r="B252" s="259"/>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5.75" customHeight="1" x14ac:dyDescent="0.25">
      <c r="A253" s="214"/>
      <c r="B253" s="259"/>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5.75" customHeight="1" x14ac:dyDescent="0.25">
      <c r="A254" s="214"/>
      <c r="B254" s="259"/>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5.75" customHeight="1" x14ac:dyDescent="0.25">
      <c r="A255" s="214"/>
      <c r="B255" s="259"/>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5.75" customHeight="1" x14ac:dyDescent="0.25">
      <c r="A256" s="214"/>
      <c r="B256" s="259"/>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5.75" customHeight="1" x14ac:dyDescent="0.25">
      <c r="A257" s="214"/>
      <c r="B257" s="259"/>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5.75" customHeight="1" x14ac:dyDescent="0.25">
      <c r="A258" s="214"/>
      <c r="B258" s="259"/>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5.75" customHeight="1" x14ac:dyDescent="0.25">
      <c r="A259" s="214"/>
      <c r="B259" s="259"/>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5.75" customHeight="1" x14ac:dyDescent="0.25">
      <c r="A260" s="214"/>
      <c r="B260" s="259"/>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2">
    <mergeCell ref="B1:C1"/>
    <mergeCell ref="A2:A14"/>
    <mergeCell ref="C2:M2"/>
    <mergeCell ref="C3:M3"/>
    <mergeCell ref="F4:G4"/>
    <mergeCell ref="I4:M4"/>
    <mergeCell ref="C5:M5"/>
    <mergeCell ref="C6:M6"/>
    <mergeCell ref="C7:D7"/>
    <mergeCell ref="I7:M7"/>
    <mergeCell ref="C11:M11"/>
    <mergeCell ref="C12:M12"/>
    <mergeCell ref="B8:B10"/>
    <mergeCell ref="I9:J9"/>
    <mergeCell ref="C9:D9"/>
    <mergeCell ref="C10:D10"/>
    <mergeCell ref="F9:G9"/>
    <mergeCell ref="G44:J45"/>
    <mergeCell ref="C47:M47"/>
    <mergeCell ref="L44:M45"/>
    <mergeCell ref="F10:G10"/>
    <mergeCell ref="I10:J10"/>
    <mergeCell ref="J28:L28"/>
    <mergeCell ref="C13:M13"/>
    <mergeCell ref="C14:D14"/>
    <mergeCell ref="F14:M14"/>
    <mergeCell ref="C15:M15"/>
    <mergeCell ref="C16:M16"/>
    <mergeCell ref="F41:G41"/>
    <mergeCell ref="H41:I41"/>
    <mergeCell ref="C48:M48"/>
    <mergeCell ref="C49:M49"/>
    <mergeCell ref="C50:M50"/>
    <mergeCell ref="A51:A56"/>
    <mergeCell ref="A57:A59"/>
    <mergeCell ref="C58:M58"/>
    <mergeCell ref="C59:M59"/>
    <mergeCell ref="A15:A50"/>
    <mergeCell ref="B17:B22"/>
    <mergeCell ref="B23:B26"/>
    <mergeCell ref="B30:B32"/>
    <mergeCell ref="F44:F45"/>
    <mergeCell ref="B33:B42"/>
    <mergeCell ref="B43:B46"/>
    <mergeCell ref="C60:M60"/>
    <mergeCell ref="C51:M51"/>
    <mergeCell ref="C52:M52"/>
    <mergeCell ref="C53:M53"/>
    <mergeCell ref="C54:M54"/>
    <mergeCell ref="C55:M55"/>
    <mergeCell ref="C56:M56"/>
    <mergeCell ref="C57:M57"/>
  </mergeCells>
  <hyperlinks>
    <hyperlink ref="C55"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outlinePr summaryBelow="0" summaryRight="0"/>
  </sheetPr>
  <dimension ref="A1:Z1000"/>
  <sheetViews>
    <sheetView workbookViewId="0"/>
  </sheetViews>
  <sheetFormatPr baseColWidth="10" defaultColWidth="12.625" defaultRowHeight="15" customHeight="1" x14ac:dyDescent="0.2"/>
  <cols>
    <col min="1" max="6" width="12.625" customWidth="1"/>
  </cols>
  <sheetData>
    <row r="1" spans="1:26" ht="15" customHeight="1" x14ac:dyDescent="0.25">
      <c r="A1" s="211"/>
      <c r="B1" s="1258" t="s">
        <v>685</v>
      </c>
      <c r="C1" s="1015"/>
      <c r="D1" s="212"/>
      <c r="E1" s="212"/>
      <c r="F1" s="212"/>
      <c r="G1" s="212"/>
      <c r="H1" s="212"/>
      <c r="I1" s="212"/>
      <c r="J1" s="212"/>
      <c r="K1" s="212"/>
      <c r="L1" s="212"/>
      <c r="M1" s="213"/>
      <c r="N1" s="214"/>
      <c r="O1" s="214"/>
      <c r="P1" s="214"/>
      <c r="Q1" s="214"/>
      <c r="R1" s="214"/>
      <c r="S1" s="214"/>
      <c r="T1" s="214"/>
      <c r="U1" s="214"/>
      <c r="V1" s="214"/>
      <c r="W1" s="214"/>
      <c r="X1" s="214"/>
      <c r="Y1" s="214"/>
      <c r="Z1" s="214"/>
    </row>
    <row r="2" spans="1:26" ht="15.75" x14ac:dyDescent="0.25">
      <c r="A2" s="1249" t="s">
        <v>493</v>
      </c>
      <c r="B2" s="215" t="s">
        <v>494</v>
      </c>
      <c r="C2" s="1256" t="s">
        <v>238</v>
      </c>
      <c r="D2" s="967"/>
      <c r="E2" s="967"/>
      <c r="F2" s="967"/>
      <c r="G2" s="967"/>
      <c r="H2" s="967"/>
      <c r="I2" s="967"/>
      <c r="J2" s="967"/>
      <c r="K2" s="967"/>
      <c r="L2" s="967"/>
      <c r="M2" s="963"/>
      <c r="N2" s="214"/>
      <c r="O2" s="214"/>
      <c r="P2" s="214"/>
      <c r="Q2" s="214"/>
      <c r="R2" s="214"/>
      <c r="S2" s="214"/>
      <c r="T2" s="214"/>
      <c r="U2" s="214"/>
      <c r="V2" s="214"/>
      <c r="W2" s="214"/>
      <c r="X2" s="214"/>
      <c r="Y2" s="214"/>
      <c r="Z2" s="214"/>
    </row>
    <row r="3" spans="1:26" ht="15.75" x14ac:dyDescent="0.25">
      <c r="A3" s="1216"/>
      <c r="B3" s="216" t="s">
        <v>496</v>
      </c>
      <c r="C3" s="1256" t="s">
        <v>686</v>
      </c>
      <c r="D3" s="967"/>
      <c r="E3" s="967"/>
      <c r="F3" s="967"/>
      <c r="G3" s="967"/>
      <c r="H3" s="967"/>
      <c r="I3" s="967"/>
      <c r="J3" s="967"/>
      <c r="K3" s="967"/>
      <c r="L3" s="967"/>
      <c r="M3" s="963"/>
      <c r="N3" s="214"/>
      <c r="O3" s="214"/>
      <c r="P3" s="214"/>
      <c r="Q3" s="214"/>
      <c r="R3" s="214"/>
      <c r="S3" s="214"/>
      <c r="T3" s="214"/>
      <c r="U3" s="214"/>
      <c r="V3" s="214"/>
      <c r="W3" s="214"/>
      <c r="X3" s="214"/>
      <c r="Y3" s="214"/>
      <c r="Z3" s="214"/>
    </row>
    <row r="4" spans="1:26" ht="15.75" x14ac:dyDescent="0.25">
      <c r="A4" s="1216"/>
      <c r="B4" s="217" t="s">
        <v>38</v>
      </c>
      <c r="C4" s="218" t="s">
        <v>84</v>
      </c>
      <c r="D4" s="219"/>
      <c r="E4" s="220"/>
      <c r="F4" s="1259" t="s">
        <v>638</v>
      </c>
      <c r="G4" s="963"/>
      <c r="H4" s="221"/>
      <c r="I4" s="1244"/>
      <c r="J4" s="997"/>
      <c r="K4" s="997"/>
      <c r="L4" s="997"/>
      <c r="M4" s="991"/>
      <c r="N4" s="214"/>
      <c r="O4" s="214"/>
      <c r="P4" s="214"/>
      <c r="Q4" s="214"/>
      <c r="R4" s="214"/>
      <c r="S4" s="214"/>
      <c r="T4" s="214"/>
      <c r="U4" s="214"/>
      <c r="V4" s="214"/>
      <c r="W4" s="214"/>
      <c r="X4" s="214"/>
      <c r="Y4" s="214"/>
      <c r="Z4" s="214"/>
    </row>
    <row r="5" spans="1:26" ht="15.75" x14ac:dyDescent="0.25">
      <c r="A5" s="1216"/>
      <c r="B5" s="217" t="s">
        <v>498</v>
      </c>
      <c r="C5" s="1246" t="s">
        <v>499</v>
      </c>
      <c r="D5" s="967"/>
      <c r="E5" s="967"/>
      <c r="F5" s="967"/>
      <c r="G5" s="967"/>
      <c r="H5" s="967"/>
      <c r="I5" s="967"/>
      <c r="J5" s="967"/>
      <c r="K5" s="967"/>
      <c r="L5" s="967"/>
      <c r="M5" s="963"/>
      <c r="N5" s="214"/>
      <c r="O5" s="214"/>
      <c r="P5" s="214"/>
      <c r="Q5" s="214"/>
      <c r="R5" s="214"/>
      <c r="S5" s="214"/>
      <c r="T5" s="214"/>
      <c r="U5" s="214"/>
      <c r="V5" s="214"/>
      <c r="W5" s="214"/>
      <c r="X5" s="214"/>
      <c r="Y5" s="214"/>
      <c r="Z5" s="214"/>
    </row>
    <row r="6" spans="1:26" ht="15.75" x14ac:dyDescent="0.25">
      <c r="A6" s="1216"/>
      <c r="B6" s="217" t="s">
        <v>500</v>
      </c>
      <c r="C6" s="1246" t="s">
        <v>499</v>
      </c>
      <c r="D6" s="967"/>
      <c r="E6" s="967"/>
      <c r="F6" s="967"/>
      <c r="G6" s="967"/>
      <c r="H6" s="967"/>
      <c r="I6" s="967"/>
      <c r="J6" s="967"/>
      <c r="K6" s="967"/>
      <c r="L6" s="967"/>
      <c r="M6" s="963"/>
      <c r="N6" s="214"/>
      <c r="O6" s="214"/>
      <c r="P6" s="214"/>
      <c r="Q6" s="214"/>
      <c r="R6" s="214"/>
      <c r="S6" s="214"/>
      <c r="T6" s="214"/>
      <c r="U6" s="214"/>
      <c r="V6" s="214"/>
      <c r="W6" s="214"/>
      <c r="X6" s="214"/>
      <c r="Y6" s="214"/>
      <c r="Z6" s="214"/>
    </row>
    <row r="7" spans="1:26" ht="15.75" x14ac:dyDescent="0.25">
      <c r="A7" s="1216"/>
      <c r="B7" s="217" t="s">
        <v>501</v>
      </c>
      <c r="C7" s="1260" t="s">
        <v>7</v>
      </c>
      <c r="D7" s="967"/>
      <c r="E7" s="222"/>
      <c r="F7" s="222"/>
      <c r="G7" s="223"/>
      <c r="H7" s="224" t="s">
        <v>51</v>
      </c>
      <c r="I7" s="1256" t="s">
        <v>9</v>
      </c>
      <c r="J7" s="967"/>
      <c r="K7" s="967"/>
      <c r="L7" s="967"/>
      <c r="M7" s="963"/>
      <c r="N7" s="214"/>
      <c r="O7" s="214"/>
      <c r="P7" s="214"/>
      <c r="Q7" s="214"/>
      <c r="R7" s="214"/>
      <c r="S7" s="214"/>
      <c r="T7" s="214"/>
      <c r="U7" s="214"/>
      <c r="V7" s="214"/>
      <c r="W7" s="214"/>
      <c r="X7" s="214"/>
      <c r="Y7" s="214"/>
      <c r="Z7" s="214"/>
    </row>
    <row r="8" spans="1:26" ht="15.75" x14ac:dyDescent="0.25">
      <c r="A8" s="1216"/>
      <c r="B8" s="1261" t="s">
        <v>502</v>
      </c>
      <c r="C8" s="225"/>
      <c r="D8" s="225"/>
      <c r="E8" s="226"/>
      <c r="F8" s="226"/>
      <c r="G8" s="226"/>
      <c r="H8" s="226"/>
      <c r="I8" s="225"/>
      <c r="J8" s="225"/>
      <c r="K8" s="225"/>
      <c r="L8" s="227"/>
      <c r="M8" s="228"/>
      <c r="N8" s="214"/>
      <c r="O8" s="214"/>
      <c r="P8" s="214"/>
      <c r="Q8" s="214"/>
      <c r="R8" s="214"/>
      <c r="S8" s="214"/>
      <c r="T8" s="214"/>
      <c r="U8" s="214"/>
      <c r="V8" s="214"/>
      <c r="W8" s="214"/>
      <c r="X8" s="214"/>
      <c r="Y8" s="214"/>
      <c r="Z8" s="214"/>
    </row>
    <row r="9" spans="1:26" ht="15.75" x14ac:dyDescent="0.25">
      <c r="A9" s="1216"/>
      <c r="B9" s="1233"/>
      <c r="C9" s="1254" t="s">
        <v>671</v>
      </c>
      <c r="D9" s="1005"/>
      <c r="E9" s="225"/>
      <c r="F9" s="1254" t="s">
        <v>672</v>
      </c>
      <c r="G9" s="1005"/>
      <c r="H9" s="225"/>
      <c r="I9" s="1244"/>
      <c r="J9" s="997"/>
      <c r="K9" s="225"/>
      <c r="L9" s="227"/>
      <c r="M9" s="228"/>
      <c r="N9" s="214"/>
      <c r="O9" s="214"/>
      <c r="P9" s="214"/>
      <c r="Q9" s="214"/>
      <c r="R9" s="214"/>
      <c r="S9" s="214"/>
      <c r="T9" s="214"/>
      <c r="U9" s="214"/>
      <c r="V9" s="214"/>
      <c r="W9" s="214"/>
      <c r="X9" s="214"/>
      <c r="Y9" s="214"/>
      <c r="Z9" s="214"/>
    </row>
    <row r="10" spans="1:26" ht="15.75" x14ac:dyDescent="0.25">
      <c r="A10" s="1216"/>
      <c r="B10" s="1234"/>
      <c r="C10" s="1254" t="s">
        <v>51</v>
      </c>
      <c r="D10" s="1005"/>
      <c r="E10" s="218"/>
      <c r="F10" s="1254" t="s">
        <v>51</v>
      </c>
      <c r="G10" s="1005"/>
      <c r="H10" s="218"/>
      <c r="I10" s="1254" t="s">
        <v>51</v>
      </c>
      <c r="J10" s="1005"/>
      <c r="K10" s="218"/>
      <c r="L10" s="229"/>
      <c r="M10" s="230"/>
      <c r="N10" s="214"/>
      <c r="O10" s="214"/>
      <c r="P10" s="214"/>
      <c r="Q10" s="214"/>
      <c r="R10" s="214"/>
      <c r="S10" s="214"/>
      <c r="T10" s="214"/>
      <c r="U10" s="214"/>
      <c r="V10" s="214"/>
      <c r="W10" s="214"/>
      <c r="X10" s="214"/>
      <c r="Y10" s="214"/>
      <c r="Z10" s="214"/>
    </row>
    <row r="11" spans="1:26" ht="15.75" x14ac:dyDescent="0.25">
      <c r="A11" s="1216"/>
      <c r="B11" s="217" t="s">
        <v>505</v>
      </c>
      <c r="C11" s="1256" t="s">
        <v>687</v>
      </c>
      <c r="D11" s="967"/>
      <c r="E11" s="967"/>
      <c r="F11" s="967"/>
      <c r="G11" s="967"/>
      <c r="H11" s="967"/>
      <c r="I11" s="967"/>
      <c r="J11" s="967"/>
      <c r="K11" s="967"/>
      <c r="L11" s="967"/>
      <c r="M11" s="963"/>
      <c r="N11" s="214"/>
      <c r="O11" s="214"/>
      <c r="P11" s="214"/>
      <c r="Q11" s="214"/>
      <c r="R11" s="214"/>
      <c r="S11" s="214"/>
      <c r="T11" s="214"/>
      <c r="U11" s="214"/>
      <c r="V11" s="214"/>
      <c r="W11" s="214"/>
      <c r="X11" s="214"/>
      <c r="Y11" s="214"/>
      <c r="Z11" s="214"/>
    </row>
    <row r="12" spans="1:26" ht="15.75" x14ac:dyDescent="0.25">
      <c r="A12" s="1216"/>
      <c r="B12" s="217" t="s">
        <v>507</v>
      </c>
      <c r="C12" s="1256" t="s">
        <v>688</v>
      </c>
      <c r="D12" s="967"/>
      <c r="E12" s="967"/>
      <c r="F12" s="967"/>
      <c r="G12" s="967"/>
      <c r="H12" s="967"/>
      <c r="I12" s="967"/>
      <c r="J12" s="967"/>
      <c r="K12" s="967"/>
      <c r="L12" s="967"/>
      <c r="M12" s="963"/>
      <c r="N12" s="214"/>
      <c r="O12" s="214"/>
      <c r="P12" s="214"/>
      <c r="Q12" s="214"/>
      <c r="R12" s="214"/>
      <c r="S12" s="214"/>
      <c r="T12" s="214"/>
      <c r="U12" s="214"/>
      <c r="V12" s="214"/>
      <c r="W12" s="214"/>
      <c r="X12" s="214"/>
      <c r="Y12" s="214"/>
      <c r="Z12" s="214"/>
    </row>
    <row r="13" spans="1:26" ht="15.75" x14ac:dyDescent="0.25">
      <c r="A13" s="1216"/>
      <c r="B13" s="217" t="s">
        <v>509</v>
      </c>
      <c r="C13" s="1256" t="s">
        <v>630</v>
      </c>
      <c r="D13" s="967"/>
      <c r="E13" s="967"/>
      <c r="F13" s="967"/>
      <c r="G13" s="967"/>
      <c r="H13" s="967"/>
      <c r="I13" s="967"/>
      <c r="J13" s="967"/>
      <c r="K13" s="967"/>
      <c r="L13" s="967"/>
      <c r="M13" s="963"/>
      <c r="N13" s="214"/>
      <c r="O13" s="214"/>
      <c r="P13" s="214"/>
      <c r="Q13" s="214"/>
      <c r="R13" s="214"/>
      <c r="S13" s="214"/>
      <c r="T13" s="214"/>
      <c r="U13" s="214"/>
      <c r="V13" s="214"/>
      <c r="W13" s="214"/>
      <c r="X13" s="214"/>
      <c r="Y13" s="214"/>
      <c r="Z13" s="214"/>
    </row>
    <row r="14" spans="1:26" ht="15" customHeight="1" x14ac:dyDescent="0.25">
      <c r="A14" s="1216"/>
      <c r="B14" s="231" t="s">
        <v>511</v>
      </c>
      <c r="C14" s="1246" t="s">
        <v>689</v>
      </c>
      <c r="D14" s="967"/>
      <c r="E14" s="232" t="s">
        <v>512</v>
      </c>
      <c r="F14" s="1256" t="s">
        <v>690</v>
      </c>
      <c r="G14" s="967"/>
      <c r="H14" s="967"/>
      <c r="I14" s="967"/>
      <c r="J14" s="967"/>
      <c r="K14" s="967"/>
      <c r="L14" s="967"/>
      <c r="M14" s="963"/>
      <c r="N14" s="214"/>
      <c r="O14" s="214"/>
      <c r="P14" s="214"/>
      <c r="Q14" s="214"/>
      <c r="R14" s="214"/>
      <c r="S14" s="214"/>
      <c r="T14" s="214"/>
      <c r="U14" s="214"/>
      <c r="V14" s="214"/>
      <c r="W14" s="214"/>
      <c r="X14" s="214"/>
      <c r="Y14" s="214"/>
      <c r="Z14" s="214"/>
    </row>
    <row r="15" spans="1:26" ht="15.75" x14ac:dyDescent="0.25">
      <c r="A15" s="1250" t="s">
        <v>513</v>
      </c>
      <c r="B15" s="233" t="s">
        <v>36</v>
      </c>
      <c r="C15" s="1246" t="s">
        <v>227</v>
      </c>
      <c r="D15" s="967"/>
      <c r="E15" s="967"/>
      <c r="F15" s="967"/>
      <c r="G15" s="967"/>
      <c r="H15" s="967"/>
      <c r="I15" s="967"/>
      <c r="J15" s="967"/>
      <c r="K15" s="967"/>
      <c r="L15" s="967"/>
      <c r="M15" s="963"/>
      <c r="N15" s="214"/>
      <c r="O15" s="214"/>
      <c r="P15" s="214"/>
      <c r="Q15" s="214"/>
      <c r="R15" s="214"/>
      <c r="S15" s="214"/>
      <c r="T15" s="214"/>
      <c r="U15" s="214"/>
      <c r="V15" s="214"/>
      <c r="W15" s="214"/>
      <c r="X15" s="214"/>
      <c r="Y15" s="214"/>
      <c r="Z15" s="214"/>
    </row>
    <row r="16" spans="1:26" ht="15.75" x14ac:dyDescent="0.25">
      <c r="A16" s="1233"/>
      <c r="B16" s="234" t="s">
        <v>515</v>
      </c>
      <c r="C16" s="1256" t="s">
        <v>239</v>
      </c>
      <c r="D16" s="967"/>
      <c r="E16" s="967"/>
      <c r="F16" s="967"/>
      <c r="G16" s="967"/>
      <c r="H16" s="967"/>
      <c r="I16" s="967"/>
      <c r="J16" s="967"/>
      <c r="K16" s="967"/>
      <c r="L16" s="967"/>
      <c r="M16" s="963"/>
      <c r="N16" s="214"/>
      <c r="O16" s="214"/>
      <c r="P16" s="214"/>
      <c r="Q16" s="214"/>
      <c r="R16" s="214"/>
      <c r="S16" s="214"/>
      <c r="T16" s="214"/>
      <c r="U16" s="214"/>
      <c r="V16" s="214"/>
      <c r="W16" s="214"/>
      <c r="X16" s="214"/>
      <c r="Y16" s="214"/>
      <c r="Z16" s="214"/>
    </row>
    <row r="17" spans="1:26" ht="15.75" x14ac:dyDescent="0.25">
      <c r="A17" s="1233"/>
      <c r="B17" s="1251" t="s">
        <v>517</v>
      </c>
      <c r="C17" s="227"/>
      <c r="D17" s="227"/>
      <c r="E17" s="227"/>
      <c r="F17" s="227"/>
      <c r="G17" s="227"/>
      <c r="H17" s="227"/>
      <c r="I17" s="227"/>
      <c r="J17" s="227"/>
      <c r="K17" s="227"/>
      <c r="L17" s="227"/>
      <c r="M17" s="228"/>
      <c r="N17" s="214"/>
      <c r="O17" s="214"/>
      <c r="P17" s="214"/>
      <c r="Q17" s="214"/>
      <c r="R17" s="214"/>
      <c r="S17" s="214"/>
      <c r="T17" s="214"/>
      <c r="U17" s="214"/>
      <c r="V17" s="214"/>
      <c r="W17" s="214"/>
      <c r="X17" s="214"/>
      <c r="Y17" s="214"/>
      <c r="Z17" s="214"/>
    </row>
    <row r="18" spans="1:26" ht="15.75" x14ac:dyDescent="0.25">
      <c r="A18" s="1233"/>
      <c r="B18" s="1233"/>
      <c r="C18" s="235" t="s">
        <v>518</v>
      </c>
      <c r="D18" s="236"/>
      <c r="E18" s="235" t="s">
        <v>519</v>
      </c>
      <c r="F18" s="236"/>
      <c r="G18" s="235" t="s">
        <v>520</v>
      </c>
      <c r="H18" s="236"/>
      <c r="I18" s="235" t="s">
        <v>521</v>
      </c>
      <c r="J18" s="237" t="s">
        <v>526</v>
      </c>
      <c r="K18" s="235"/>
      <c r="L18" s="235"/>
      <c r="M18" s="228"/>
      <c r="N18" s="214"/>
      <c r="O18" s="214"/>
      <c r="P18" s="214"/>
      <c r="Q18" s="214"/>
      <c r="R18" s="214"/>
      <c r="S18" s="214"/>
      <c r="T18" s="214"/>
      <c r="U18" s="214"/>
      <c r="V18" s="214"/>
      <c r="W18" s="214"/>
      <c r="X18" s="214"/>
      <c r="Y18" s="214"/>
      <c r="Z18" s="214"/>
    </row>
    <row r="19" spans="1:26" ht="15.75" x14ac:dyDescent="0.25">
      <c r="A19" s="1233"/>
      <c r="B19" s="1233"/>
      <c r="C19" s="235" t="s">
        <v>522</v>
      </c>
      <c r="D19" s="238"/>
      <c r="E19" s="235" t="s">
        <v>523</v>
      </c>
      <c r="F19" s="239"/>
      <c r="G19" s="235" t="s">
        <v>524</v>
      </c>
      <c r="H19" s="239"/>
      <c r="I19" s="235"/>
      <c r="J19" s="227"/>
      <c r="K19" s="235"/>
      <c r="L19" s="235"/>
      <c r="M19" s="228"/>
      <c r="N19" s="214"/>
      <c r="O19" s="214"/>
      <c r="P19" s="214"/>
      <c r="Q19" s="214"/>
      <c r="R19" s="214"/>
      <c r="S19" s="214"/>
      <c r="T19" s="214"/>
      <c r="U19" s="214"/>
      <c r="V19" s="214"/>
      <c r="W19" s="214"/>
      <c r="X19" s="214"/>
      <c r="Y19" s="214"/>
      <c r="Z19" s="214"/>
    </row>
    <row r="20" spans="1:26" ht="15.75" x14ac:dyDescent="0.25">
      <c r="A20" s="1233"/>
      <c r="B20" s="1233"/>
      <c r="C20" s="235" t="s">
        <v>525</v>
      </c>
      <c r="D20" s="238"/>
      <c r="E20" s="235" t="s">
        <v>527</v>
      </c>
      <c r="F20" s="238"/>
      <c r="G20" s="235"/>
      <c r="H20" s="227"/>
      <c r="I20" s="235"/>
      <c r="J20" s="227"/>
      <c r="K20" s="235"/>
      <c r="L20" s="235"/>
      <c r="M20" s="228"/>
      <c r="N20" s="214"/>
      <c r="O20" s="214"/>
      <c r="P20" s="214"/>
      <c r="Q20" s="214"/>
      <c r="R20" s="214"/>
      <c r="S20" s="214"/>
      <c r="T20" s="214"/>
      <c r="U20" s="214"/>
      <c r="V20" s="214"/>
      <c r="W20" s="214"/>
      <c r="X20" s="214"/>
      <c r="Y20" s="214"/>
      <c r="Z20" s="214"/>
    </row>
    <row r="21" spans="1:26" ht="15.75" customHeight="1" x14ac:dyDescent="0.25">
      <c r="A21" s="1233"/>
      <c r="B21" s="1233"/>
      <c r="C21" s="235" t="s">
        <v>528</v>
      </c>
      <c r="D21" s="238"/>
      <c r="E21" s="235" t="s">
        <v>529</v>
      </c>
      <c r="F21" s="240"/>
      <c r="G21" s="218"/>
      <c r="H21" s="218"/>
      <c r="I21" s="218"/>
      <c r="J21" s="218"/>
      <c r="K21" s="218"/>
      <c r="L21" s="218"/>
      <c r="M21" s="221"/>
      <c r="N21" s="214"/>
      <c r="O21" s="214"/>
      <c r="P21" s="214"/>
      <c r="Q21" s="214"/>
      <c r="R21" s="214"/>
      <c r="S21" s="214"/>
      <c r="T21" s="214"/>
      <c r="U21" s="214"/>
      <c r="V21" s="214"/>
      <c r="W21" s="214"/>
      <c r="X21" s="214"/>
      <c r="Y21" s="214"/>
      <c r="Z21" s="214"/>
    </row>
    <row r="22" spans="1:26" ht="15.75" customHeight="1" x14ac:dyDescent="0.25">
      <c r="A22" s="1233"/>
      <c r="B22" s="1234"/>
      <c r="C22" s="218"/>
      <c r="D22" s="218"/>
      <c r="E22" s="218"/>
      <c r="F22" s="218"/>
      <c r="G22" s="218"/>
      <c r="H22" s="218"/>
      <c r="I22" s="218"/>
      <c r="J22" s="218"/>
      <c r="K22" s="218"/>
      <c r="L22" s="218"/>
      <c r="M22" s="221"/>
      <c r="N22" s="214"/>
      <c r="O22" s="214"/>
      <c r="P22" s="214"/>
      <c r="Q22" s="214"/>
      <c r="R22" s="214"/>
      <c r="S22" s="214"/>
      <c r="T22" s="214"/>
      <c r="U22" s="214"/>
      <c r="V22" s="214"/>
      <c r="W22" s="214"/>
      <c r="X22" s="214"/>
      <c r="Y22" s="214"/>
      <c r="Z22" s="214"/>
    </row>
    <row r="23" spans="1:26" ht="15.75" customHeight="1" x14ac:dyDescent="0.25">
      <c r="A23" s="1233"/>
      <c r="B23" s="1251" t="s">
        <v>530</v>
      </c>
      <c r="C23" s="227"/>
      <c r="D23" s="227"/>
      <c r="E23" s="227"/>
      <c r="F23" s="227"/>
      <c r="G23" s="227"/>
      <c r="H23" s="227"/>
      <c r="I23" s="227"/>
      <c r="J23" s="227"/>
      <c r="K23" s="227"/>
      <c r="L23" s="227"/>
      <c r="M23" s="228"/>
      <c r="N23" s="214"/>
      <c r="O23" s="214"/>
      <c r="P23" s="214"/>
      <c r="Q23" s="214"/>
      <c r="R23" s="214"/>
      <c r="S23" s="214"/>
      <c r="T23" s="214"/>
      <c r="U23" s="214"/>
      <c r="V23" s="214"/>
      <c r="W23" s="214"/>
      <c r="X23" s="214"/>
      <c r="Y23" s="214"/>
      <c r="Z23" s="214"/>
    </row>
    <row r="24" spans="1:26" ht="15.75" customHeight="1" x14ac:dyDescent="0.25">
      <c r="A24" s="1233"/>
      <c r="B24" s="1233"/>
      <c r="C24" s="235" t="s">
        <v>531</v>
      </c>
      <c r="D24" s="241"/>
      <c r="E24" s="225"/>
      <c r="F24" s="235" t="s">
        <v>532</v>
      </c>
      <c r="G24" s="237"/>
      <c r="H24" s="225"/>
      <c r="I24" s="235" t="s">
        <v>533</v>
      </c>
      <c r="J24" s="237" t="s">
        <v>526</v>
      </c>
      <c r="K24" s="225"/>
      <c r="L24" s="227"/>
      <c r="M24" s="228"/>
      <c r="N24" s="214"/>
      <c r="O24" s="214"/>
      <c r="P24" s="214"/>
      <c r="Q24" s="214"/>
      <c r="R24" s="214"/>
      <c r="S24" s="214"/>
      <c r="T24" s="214"/>
      <c r="U24" s="214"/>
      <c r="V24" s="214"/>
      <c r="W24" s="214"/>
      <c r="X24" s="214"/>
      <c r="Y24" s="214"/>
      <c r="Z24" s="214"/>
    </row>
    <row r="25" spans="1:26" ht="15.75" customHeight="1" x14ac:dyDescent="0.25">
      <c r="A25" s="1233"/>
      <c r="B25" s="1233"/>
      <c r="C25" s="235" t="s">
        <v>534</v>
      </c>
      <c r="D25" s="239"/>
      <c r="E25" s="227"/>
      <c r="F25" s="235" t="s">
        <v>535</v>
      </c>
      <c r="G25" s="239"/>
      <c r="H25" s="227"/>
      <c r="I25" s="235"/>
      <c r="J25" s="227"/>
      <c r="K25" s="225"/>
      <c r="L25" s="227"/>
      <c r="M25" s="228"/>
      <c r="N25" s="214"/>
      <c r="O25" s="214"/>
      <c r="P25" s="214"/>
      <c r="Q25" s="214"/>
      <c r="R25" s="214"/>
      <c r="S25" s="214"/>
      <c r="T25" s="214"/>
      <c r="U25" s="214"/>
      <c r="V25" s="214"/>
      <c r="W25" s="214"/>
      <c r="X25" s="214"/>
      <c r="Y25" s="214"/>
      <c r="Z25" s="214"/>
    </row>
    <row r="26" spans="1:26" ht="15.75" customHeight="1" x14ac:dyDescent="0.25">
      <c r="A26" s="1233"/>
      <c r="B26" s="1234"/>
      <c r="C26" s="229"/>
      <c r="D26" s="229"/>
      <c r="E26" s="229"/>
      <c r="F26" s="229"/>
      <c r="G26" s="229"/>
      <c r="H26" s="229"/>
      <c r="I26" s="229"/>
      <c r="J26" s="229"/>
      <c r="K26" s="229"/>
      <c r="L26" s="229"/>
      <c r="M26" s="230"/>
      <c r="N26" s="214"/>
      <c r="O26" s="214"/>
      <c r="P26" s="214"/>
      <c r="Q26" s="214"/>
      <c r="R26" s="214"/>
      <c r="S26" s="214"/>
      <c r="T26" s="214"/>
      <c r="U26" s="214"/>
      <c r="V26" s="214"/>
      <c r="W26" s="214"/>
      <c r="X26" s="214"/>
      <c r="Y26" s="214"/>
      <c r="Z26" s="214"/>
    </row>
    <row r="27" spans="1:26" ht="15.75" customHeight="1" x14ac:dyDescent="0.25">
      <c r="A27" s="1233"/>
      <c r="B27" s="224" t="s">
        <v>536</v>
      </c>
      <c r="C27" s="225"/>
      <c r="D27" s="225"/>
      <c r="E27" s="225"/>
      <c r="F27" s="225"/>
      <c r="G27" s="225"/>
      <c r="H27" s="225"/>
      <c r="I27" s="225"/>
      <c r="J27" s="225"/>
      <c r="K27" s="225"/>
      <c r="L27" s="225"/>
      <c r="M27" s="242"/>
      <c r="N27" s="214"/>
      <c r="O27" s="214"/>
      <c r="P27" s="214"/>
      <c r="Q27" s="214"/>
      <c r="R27" s="214"/>
      <c r="S27" s="214"/>
      <c r="T27" s="214"/>
      <c r="U27" s="214"/>
      <c r="V27" s="214"/>
      <c r="W27" s="214"/>
      <c r="X27" s="214"/>
      <c r="Y27" s="214"/>
      <c r="Z27" s="214"/>
    </row>
    <row r="28" spans="1:26" ht="15.75" customHeight="1" x14ac:dyDescent="0.25">
      <c r="A28" s="1233"/>
      <c r="B28" s="224"/>
      <c r="C28" s="243" t="s">
        <v>537</v>
      </c>
      <c r="D28" s="244">
        <v>1500</v>
      </c>
      <c r="E28" s="225"/>
      <c r="F28" s="235" t="s">
        <v>538</v>
      </c>
      <c r="G28" s="237">
        <v>2019</v>
      </c>
      <c r="H28" s="225"/>
      <c r="I28" s="235" t="s">
        <v>539</v>
      </c>
      <c r="J28" s="1257" t="s">
        <v>677</v>
      </c>
      <c r="K28" s="967"/>
      <c r="L28" s="963"/>
      <c r="M28" s="242"/>
      <c r="N28" s="214"/>
      <c r="O28" s="214"/>
      <c r="P28" s="214"/>
      <c r="Q28" s="214"/>
      <c r="R28" s="214"/>
      <c r="S28" s="214"/>
      <c r="T28" s="214"/>
      <c r="U28" s="214"/>
      <c r="V28" s="214"/>
      <c r="W28" s="214"/>
      <c r="X28" s="214"/>
      <c r="Y28" s="214"/>
      <c r="Z28" s="214"/>
    </row>
    <row r="29" spans="1:26" ht="15.75" customHeight="1" x14ac:dyDescent="0.25">
      <c r="A29" s="1233"/>
      <c r="B29" s="245"/>
      <c r="C29" s="218"/>
      <c r="D29" s="218"/>
      <c r="E29" s="218"/>
      <c r="F29" s="218"/>
      <c r="G29" s="218"/>
      <c r="H29" s="218"/>
      <c r="I29" s="218"/>
      <c r="J29" s="218"/>
      <c r="K29" s="218"/>
      <c r="L29" s="218"/>
      <c r="M29" s="221"/>
      <c r="N29" s="214"/>
      <c r="O29" s="214"/>
      <c r="P29" s="214"/>
      <c r="Q29" s="214"/>
      <c r="R29" s="214"/>
      <c r="S29" s="214"/>
      <c r="T29" s="214"/>
      <c r="U29" s="214"/>
      <c r="V29" s="214"/>
      <c r="W29" s="214"/>
      <c r="X29" s="214"/>
      <c r="Y29" s="214"/>
      <c r="Z29" s="214"/>
    </row>
    <row r="30" spans="1:26" ht="15.75" customHeight="1" x14ac:dyDescent="0.25">
      <c r="A30" s="1233"/>
      <c r="B30" s="1251" t="s">
        <v>540</v>
      </c>
      <c r="C30" s="246"/>
      <c r="D30" s="246"/>
      <c r="E30" s="246"/>
      <c r="F30" s="246"/>
      <c r="G30" s="246"/>
      <c r="H30" s="246"/>
      <c r="I30" s="246"/>
      <c r="J30" s="246"/>
      <c r="K30" s="246"/>
      <c r="L30" s="227"/>
      <c r="M30" s="228"/>
      <c r="N30" s="214"/>
      <c r="O30" s="214"/>
      <c r="P30" s="214"/>
      <c r="Q30" s="214"/>
      <c r="R30" s="214"/>
      <c r="S30" s="214"/>
      <c r="T30" s="214"/>
      <c r="U30" s="214"/>
      <c r="V30" s="214"/>
      <c r="W30" s="214"/>
      <c r="X30" s="214"/>
      <c r="Y30" s="214"/>
      <c r="Z30" s="214"/>
    </row>
    <row r="31" spans="1:26" ht="15.75" customHeight="1" x14ac:dyDescent="0.25">
      <c r="A31" s="1233"/>
      <c r="B31" s="1233"/>
      <c r="C31" s="225" t="s">
        <v>541</v>
      </c>
      <c r="D31" s="237">
        <v>2019</v>
      </c>
      <c r="E31" s="246"/>
      <c r="F31" s="225" t="s">
        <v>542</v>
      </c>
      <c r="G31" s="237">
        <v>2031</v>
      </c>
      <c r="H31" s="246"/>
      <c r="I31" s="235"/>
      <c r="J31" s="246"/>
      <c r="K31" s="246"/>
      <c r="L31" s="227"/>
      <c r="M31" s="228"/>
      <c r="N31" s="214"/>
      <c r="O31" s="214"/>
      <c r="P31" s="214"/>
      <c r="Q31" s="214"/>
      <c r="R31" s="214"/>
      <c r="S31" s="214"/>
      <c r="T31" s="214"/>
      <c r="U31" s="214"/>
      <c r="V31" s="214"/>
      <c r="W31" s="214"/>
      <c r="X31" s="214"/>
      <c r="Y31" s="214"/>
      <c r="Z31" s="214"/>
    </row>
    <row r="32" spans="1:26" ht="15.75" customHeight="1" x14ac:dyDescent="0.25">
      <c r="A32" s="1233"/>
      <c r="B32" s="1234"/>
      <c r="C32" s="218"/>
      <c r="D32" s="229"/>
      <c r="E32" s="247"/>
      <c r="F32" s="218"/>
      <c r="G32" s="247"/>
      <c r="H32" s="247"/>
      <c r="I32" s="248"/>
      <c r="J32" s="247"/>
      <c r="K32" s="247"/>
      <c r="L32" s="229"/>
      <c r="M32" s="230"/>
      <c r="N32" s="214"/>
      <c r="O32" s="214"/>
      <c r="P32" s="214"/>
      <c r="Q32" s="214"/>
      <c r="R32" s="214"/>
      <c r="S32" s="214"/>
      <c r="T32" s="214"/>
      <c r="U32" s="214"/>
      <c r="V32" s="214"/>
      <c r="W32" s="214"/>
      <c r="X32" s="214"/>
      <c r="Y32" s="214"/>
      <c r="Z32" s="214"/>
    </row>
    <row r="33" spans="1:26" ht="15.75" customHeight="1" x14ac:dyDescent="0.25">
      <c r="A33" s="1233"/>
      <c r="B33" s="1251" t="s">
        <v>544</v>
      </c>
      <c r="C33" s="222"/>
      <c r="D33" s="222"/>
      <c r="E33" s="222"/>
      <c r="F33" s="222"/>
      <c r="G33" s="222"/>
      <c r="H33" s="222"/>
      <c r="I33" s="222"/>
      <c r="J33" s="222"/>
      <c r="K33" s="222"/>
      <c r="L33" s="222"/>
      <c r="M33" s="223"/>
      <c r="N33" s="214"/>
      <c r="O33" s="214"/>
      <c r="P33" s="214"/>
      <c r="Q33" s="214"/>
      <c r="R33" s="214"/>
      <c r="S33" s="214"/>
      <c r="T33" s="214"/>
      <c r="U33" s="214"/>
      <c r="V33" s="214"/>
      <c r="W33" s="214"/>
      <c r="X33" s="214"/>
      <c r="Y33" s="214"/>
      <c r="Z33" s="214"/>
    </row>
    <row r="34" spans="1:26" ht="15.75" customHeight="1" x14ac:dyDescent="0.25">
      <c r="A34" s="1233"/>
      <c r="B34" s="1233"/>
      <c r="C34" s="235"/>
      <c r="D34" s="225" t="s">
        <v>545</v>
      </c>
      <c r="E34" s="225"/>
      <c r="F34" s="225" t="s">
        <v>546</v>
      </c>
      <c r="G34" s="225"/>
      <c r="H34" s="225" t="s">
        <v>547</v>
      </c>
      <c r="I34" s="225"/>
      <c r="J34" s="225" t="s">
        <v>548</v>
      </c>
      <c r="K34" s="225"/>
      <c r="L34" s="225" t="s">
        <v>549</v>
      </c>
      <c r="M34" s="223"/>
      <c r="N34" s="214"/>
      <c r="O34" s="214"/>
      <c r="P34" s="214"/>
      <c r="Q34" s="214"/>
      <c r="R34" s="214"/>
      <c r="S34" s="214"/>
      <c r="T34" s="214"/>
      <c r="U34" s="214"/>
      <c r="V34" s="214"/>
      <c r="W34" s="214"/>
      <c r="X34" s="214"/>
      <c r="Y34" s="214"/>
      <c r="Z34" s="214"/>
    </row>
    <row r="35" spans="1:26" ht="15.75" customHeight="1" x14ac:dyDescent="0.25">
      <c r="A35" s="1233"/>
      <c r="B35" s="1233"/>
      <c r="C35" s="235"/>
      <c r="D35" s="249">
        <v>1800</v>
      </c>
      <c r="E35" s="244">
        <v>2019</v>
      </c>
      <c r="F35" s="250">
        <v>3718</v>
      </c>
      <c r="G35" s="244">
        <v>2020</v>
      </c>
      <c r="H35" s="250">
        <v>6351</v>
      </c>
      <c r="I35" s="244">
        <v>2021</v>
      </c>
      <c r="J35" s="250">
        <v>5440</v>
      </c>
      <c r="K35" s="244">
        <v>2022</v>
      </c>
      <c r="L35" s="250">
        <v>4000</v>
      </c>
      <c r="M35" s="244">
        <v>2023</v>
      </c>
      <c r="N35" s="214"/>
      <c r="O35" s="214"/>
      <c r="P35" s="214"/>
      <c r="Q35" s="214"/>
      <c r="R35" s="214"/>
      <c r="S35" s="214"/>
      <c r="T35" s="214"/>
      <c r="U35" s="214"/>
      <c r="V35" s="214"/>
      <c r="W35" s="214"/>
      <c r="X35" s="214"/>
      <c r="Y35" s="214"/>
      <c r="Z35" s="214"/>
    </row>
    <row r="36" spans="1:26" ht="15.75" customHeight="1" x14ac:dyDescent="0.25">
      <c r="A36" s="1233"/>
      <c r="B36" s="1233"/>
      <c r="C36" s="235"/>
      <c r="D36" s="225" t="s">
        <v>550</v>
      </c>
      <c r="E36" s="225"/>
      <c r="F36" s="225" t="s">
        <v>551</v>
      </c>
      <c r="G36" s="225"/>
      <c r="H36" s="225" t="s">
        <v>552</v>
      </c>
      <c r="I36" s="225"/>
      <c r="J36" s="225" t="s">
        <v>553</v>
      </c>
      <c r="K36" s="225"/>
      <c r="L36" s="225" t="s">
        <v>554</v>
      </c>
      <c r="M36" s="228"/>
      <c r="N36" s="214"/>
      <c r="O36" s="214"/>
      <c r="P36" s="214"/>
      <c r="Q36" s="214"/>
      <c r="R36" s="214"/>
      <c r="S36" s="214"/>
      <c r="T36" s="214"/>
      <c r="U36" s="214"/>
      <c r="V36" s="214"/>
      <c r="W36" s="214"/>
      <c r="X36" s="214"/>
      <c r="Y36" s="214"/>
      <c r="Z36" s="214"/>
    </row>
    <row r="37" spans="1:26" ht="15.75" customHeight="1" x14ac:dyDescent="0.25">
      <c r="A37" s="1233"/>
      <c r="B37" s="1233"/>
      <c r="C37" s="235"/>
      <c r="D37" s="249">
        <v>492</v>
      </c>
      <c r="E37" s="244">
        <v>2024</v>
      </c>
      <c r="F37" s="250">
        <v>2000</v>
      </c>
      <c r="G37" s="244">
        <v>2025</v>
      </c>
      <c r="H37" s="250">
        <v>2000</v>
      </c>
      <c r="I37" s="244">
        <v>2026</v>
      </c>
      <c r="J37" s="250">
        <v>2000</v>
      </c>
      <c r="K37" s="244">
        <v>2027</v>
      </c>
      <c r="L37" s="250">
        <v>2000</v>
      </c>
      <c r="M37" s="244">
        <v>2028</v>
      </c>
      <c r="N37" s="214"/>
      <c r="O37" s="214"/>
      <c r="P37" s="214"/>
      <c r="Q37" s="214"/>
      <c r="R37" s="214"/>
      <c r="S37" s="214"/>
      <c r="T37" s="214"/>
      <c r="U37" s="214"/>
      <c r="V37" s="214"/>
      <c r="W37" s="214"/>
      <c r="X37" s="214"/>
      <c r="Y37" s="214"/>
      <c r="Z37" s="214"/>
    </row>
    <row r="38" spans="1:26" ht="15.75" customHeight="1" x14ac:dyDescent="0.25">
      <c r="A38" s="1233"/>
      <c r="B38" s="1233"/>
      <c r="C38" s="235"/>
      <c r="D38" s="225" t="s">
        <v>555</v>
      </c>
      <c r="E38" s="225"/>
      <c r="F38" s="225" t="s">
        <v>556</v>
      </c>
      <c r="G38" s="225"/>
      <c r="H38" s="225" t="s">
        <v>557</v>
      </c>
      <c r="I38" s="225"/>
      <c r="J38" s="225" t="s">
        <v>558</v>
      </c>
      <c r="K38" s="225"/>
      <c r="L38" s="225" t="s">
        <v>559</v>
      </c>
      <c r="M38" s="228"/>
      <c r="N38" s="214"/>
      <c r="O38" s="214"/>
      <c r="P38" s="214"/>
      <c r="Q38" s="214"/>
      <c r="R38" s="214"/>
      <c r="S38" s="214"/>
      <c r="T38" s="214"/>
      <c r="U38" s="214"/>
      <c r="V38" s="214"/>
      <c r="W38" s="214"/>
      <c r="X38" s="214"/>
      <c r="Y38" s="214"/>
      <c r="Z38" s="214"/>
    </row>
    <row r="39" spans="1:26" ht="15.75" customHeight="1" x14ac:dyDescent="0.25">
      <c r="A39" s="1233"/>
      <c r="B39" s="1233"/>
      <c r="C39" s="235"/>
      <c r="D39" s="249">
        <v>2000</v>
      </c>
      <c r="E39" s="244">
        <v>2029</v>
      </c>
      <c r="F39" s="250">
        <v>2200</v>
      </c>
      <c r="G39" s="244">
        <v>2030</v>
      </c>
      <c r="H39" s="250">
        <v>2200</v>
      </c>
      <c r="I39" s="244">
        <v>2031</v>
      </c>
      <c r="J39" s="250"/>
      <c r="K39" s="244"/>
      <c r="L39" s="250"/>
      <c r="M39" s="244"/>
      <c r="N39" s="214"/>
      <c r="O39" s="214"/>
      <c r="P39" s="214"/>
      <c r="Q39" s="214"/>
      <c r="R39" s="214"/>
      <c r="S39" s="214"/>
      <c r="T39" s="214"/>
      <c r="U39" s="214"/>
      <c r="V39" s="214"/>
      <c r="W39" s="214"/>
      <c r="X39" s="214"/>
      <c r="Y39" s="214"/>
      <c r="Z39" s="214"/>
    </row>
    <row r="40" spans="1:26" ht="15.75" customHeight="1" x14ac:dyDescent="0.25">
      <c r="A40" s="1233"/>
      <c r="B40" s="1233"/>
      <c r="C40" s="235"/>
      <c r="D40" s="218" t="s">
        <v>559</v>
      </c>
      <c r="E40" s="218"/>
      <c r="F40" s="218" t="s">
        <v>560</v>
      </c>
      <c r="G40" s="218"/>
      <c r="H40" s="225"/>
      <c r="I40" s="225"/>
      <c r="J40" s="225"/>
      <c r="K40" s="225"/>
      <c r="L40" s="225"/>
      <c r="M40" s="242"/>
      <c r="N40" s="214"/>
      <c r="O40" s="214"/>
      <c r="P40" s="214"/>
      <c r="Q40" s="214"/>
      <c r="R40" s="214"/>
      <c r="S40" s="214"/>
      <c r="T40" s="214"/>
      <c r="U40" s="214"/>
      <c r="V40" s="214"/>
      <c r="W40" s="214"/>
      <c r="X40" s="214"/>
      <c r="Y40" s="214"/>
      <c r="Z40" s="214"/>
    </row>
    <row r="41" spans="1:26" ht="15.75" customHeight="1" x14ac:dyDescent="0.25">
      <c r="A41" s="1233"/>
      <c r="B41" s="1233"/>
      <c r="C41" s="235"/>
      <c r="D41" s="251"/>
      <c r="E41" s="221"/>
      <c r="F41" s="1246">
        <v>36201</v>
      </c>
      <c r="G41" s="963"/>
      <c r="H41" s="1230"/>
      <c r="I41" s="1099"/>
      <c r="J41" s="225"/>
      <c r="K41" s="225"/>
      <c r="L41" s="225"/>
      <c r="M41" s="242"/>
      <c r="N41" s="214"/>
      <c r="O41" s="214"/>
      <c r="P41" s="214"/>
      <c r="Q41" s="214"/>
      <c r="R41" s="214"/>
      <c r="S41" s="214"/>
      <c r="T41" s="214"/>
      <c r="U41" s="214"/>
      <c r="V41" s="214"/>
      <c r="W41" s="214"/>
      <c r="X41" s="214"/>
      <c r="Y41" s="214"/>
      <c r="Z41" s="214"/>
    </row>
    <row r="42" spans="1:26" ht="15.75" customHeight="1" x14ac:dyDescent="0.25">
      <c r="A42" s="1233"/>
      <c r="B42" s="1233"/>
      <c r="C42" s="248"/>
      <c r="D42" s="218"/>
      <c r="E42" s="218"/>
      <c r="F42" s="218"/>
      <c r="G42" s="218"/>
      <c r="H42" s="218"/>
      <c r="I42" s="218"/>
      <c r="J42" s="218"/>
      <c r="K42" s="218"/>
      <c r="L42" s="218"/>
      <c r="M42" s="221"/>
      <c r="N42" s="214"/>
      <c r="O42" s="214"/>
      <c r="P42" s="214"/>
      <c r="Q42" s="214"/>
      <c r="R42" s="214"/>
      <c r="S42" s="214"/>
      <c r="T42" s="214"/>
      <c r="U42" s="214"/>
      <c r="V42" s="214"/>
      <c r="W42" s="214"/>
      <c r="X42" s="214"/>
      <c r="Y42" s="214"/>
      <c r="Z42" s="214"/>
    </row>
    <row r="43" spans="1:26" ht="15.75" customHeight="1" x14ac:dyDescent="0.25">
      <c r="A43" s="1233"/>
      <c r="B43" s="1253" t="s">
        <v>561</v>
      </c>
      <c r="C43" s="227"/>
      <c r="D43" s="227"/>
      <c r="E43" s="227"/>
      <c r="F43" s="227"/>
      <c r="G43" s="227"/>
      <c r="H43" s="227"/>
      <c r="I43" s="227"/>
      <c r="J43" s="227"/>
      <c r="K43" s="227"/>
      <c r="L43" s="227"/>
      <c r="M43" s="228"/>
      <c r="N43" s="214"/>
      <c r="O43" s="214"/>
      <c r="P43" s="214"/>
      <c r="Q43" s="214"/>
      <c r="R43" s="214"/>
      <c r="S43" s="214"/>
      <c r="T43" s="214"/>
      <c r="U43" s="214"/>
      <c r="V43" s="214"/>
      <c r="W43" s="214"/>
      <c r="X43" s="214"/>
      <c r="Y43" s="214"/>
      <c r="Z43" s="214"/>
    </row>
    <row r="44" spans="1:26" ht="15.75" customHeight="1" x14ac:dyDescent="0.25">
      <c r="A44" s="1233"/>
      <c r="B44" s="1233"/>
      <c r="C44" s="227"/>
      <c r="D44" s="252" t="s">
        <v>125</v>
      </c>
      <c r="E44" s="253" t="s">
        <v>84</v>
      </c>
      <c r="F44" s="1252" t="s">
        <v>562</v>
      </c>
      <c r="G44" s="1255" t="s">
        <v>602</v>
      </c>
      <c r="H44" s="976"/>
      <c r="I44" s="976"/>
      <c r="J44" s="965"/>
      <c r="K44" s="222" t="s">
        <v>563</v>
      </c>
      <c r="L44" s="1230"/>
      <c r="M44" s="1099"/>
      <c r="N44" s="214"/>
      <c r="O44" s="214"/>
      <c r="P44" s="214"/>
      <c r="Q44" s="214"/>
      <c r="R44" s="214"/>
      <c r="S44" s="214"/>
      <c r="T44" s="214"/>
      <c r="U44" s="214"/>
      <c r="V44" s="214"/>
      <c r="W44" s="214"/>
      <c r="X44" s="214"/>
      <c r="Y44" s="214"/>
      <c r="Z44" s="214"/>
    </row>
    <row r="45" spans="1:26" ht="15.75" customHeight="1" x14ac:dyDescent="0.25">
      <c r="A45" s="1233"/>
      <c r="B45" s="1233"/>
      <c r="C45" s="227"/>
      <c r="D45" s="237" t="s">
        <v>526</v>
      </c>
      <c r="E45" s="221"/>
      <c r="F45" s="1009"/>
      <c r="G45" s="990"/>
      <c r="H45" s="997"/>
      <c r="I45" s="997"/>
      <c r="J45" s="991"/>
      <c r="K45" s="227"/>
      <c r="L45" s="1099"/>
      <c r="M45" s="1099"/>
      <c r="N45" s="214"/>
      <c r="O45" s="214"/>
      <c r="P45" s="214"/>
      <c r="Q45" s="214"/>
      <c r="R45" s="214"/>
      <c r="S45" s="214"/>
      <c r="T45" s="214"/>
      <c r="U45" s="214"/>
      <c r="V45" s="214"/>
      <c r="W45" s="214"/>
      <c r="X45" s="214"/>
      <c r="Y45" s="214"/>
      <c r="Z45" s="214"/>
    </row>
    <row r="46" spans="1:26" ht="15.75" customHeight="1" x14ac:dyDescent="0.25">
      <c r="A46" s="1233"/>
      <c r="B46" s="1234"/>
      <c r="C46" s="229"/>
      <c r="D46" s="229"/>
      <c r="E46" s="229"/>
      <c r="F46" s="229"/>
      <c r="G46" s="229"/>
      <c r="H46" s="229"/>
      <c r="I46" s="229"/>
      <c r="J46" s="229"/>
      <c r="K46" s="229"/>
      <c r="L46" s="227"/>
      <c r="M46" s="228"/>
      <c r="N46" s="214"/>
      <c r="O46" s="214"/>
      <c r="P46" s="214"/>
      <c r="Q46" s="214"/>
      <c r="R46" s="214"/>
      <c r="S46" s="214"/>
      <c r="T46" s="214"/>
      <c r="U46" s="214"/>
      <c r="V46" s="214"/>
      <c r="W46" s="214"/>
      <c r="X46" s="214"/>
      <c r="Y46" s="214"/>
      <c r="Z46" s="214"/>
    </row>
    <row r="47" spans="1:26" ht="15.75" customHeight="1" x14ac:dyDescent="0.25">
      <c r="A47" s="1233"/>
      <c r="B47" s="245" t="s">
        <v>564</v>
      </c>
      <c r="C47" s="1256" t="s">
        <v>691</v>
      </c>
      <c r="D47" s="967"/>
      <c r="E47" s="967"/>
      <c r="F47" s="967"/>
      <c r="G47" s="967"/>
      <c r="H47" s="967"/>
      <c r="I47" s="967"/>
      <c r="J47" s="967"/>
      <c r="K47" s="967"/>
      <c r="L47" s="967"/>
      <c r="M47" s="963"/>
      <c r="N47" s="214"/>
      <c r="O47" s="214"/>
      <c r="P47" s="214"/>
      <c r="Q47" s="214"/>
      <c r="R47" s="214"/>
      <c r="S47" s="214"/>
      <c r="T47" s="214"/>
      <c r="U47" s="214"/>
      <c r="V47" s="214"/>
      <c r="W47" s="214"/>
      <c r="X47" s="214"/>
      <c r="Y47" s="214"/>
      <c r="Z47" s="214"/>
    </row>
    <row r="48" spans="1:26" ht="15.75" customHeight="1" x14ac:dyDescent="0.25">
      <c r="A48" s="1233"/>
      <c r="B48" s="234" t="s">
        <v>647</v>
      </c>
      <c r="C48" s="1246" t="s">
        <v>679</v>
      </c>
      <c r="D48" s="967"/>
      <c r="E48" s="967"/>
      <c r="F48" s="967"/>
      <c r="G48" s="967"/>
      <c r="H48" s="967"/>
      <c r="I48" s="967"/>
      <c r="J48" s="967"/>
      <c r="K48" s="967"/>
      <c r="L48" s="967"/>
      <c r="M48" s="963"/>
      <c r="N48" s="214"/>
      <c r="O48" s="214"/>
      <c r="P48" s="214"/>
      <c r="Q48" s="214"/>
      <c r="R48" s="214"/>
      <c r="S48" s="214"/>
      <c r="T48" s="214"/>
      <c r="U48" s="214"/>
      <c r="V48" s="214"/>
      <c r="W48" s="214"/>
      <c r="X48" s="214"/>
      <c r="Y48" s="214"/>
      <c r="Z48" s="214"/>
    </row>
    <row r="49" spans="1:26" ht="15.75" customHeight="1" x14ac:dyDescent="0.25">
      <c r="A49" s="1233"/>
      <c r="B49" s="234" t="s">
        <v>568</v>
      </c>
      <c r="C49" s="1246" t="s">
        <v>569</v>
      </c>
      <c r="D49" s="967"/>
      <c r="E49" s="967"/>
      <c r="F49" s="967"/>
      <c r="G49" s="967"/>
      <c r="H49" s="967"/>
      <c r="I49" s="967"/>
      <c r="J49" s="967"/>
      <c r="K49" s="967"/>
      <c r="L49" s="967"/>
      <c r="M49" s="963"/>
      <c r="N49" s="214"/>
      <c r="O49" s="214"/>
      <c r="P49" s="214"/>
      <c r="Q49" s="214"/>
      <c r="R49" s="214"/>
      <c r="S49" s="214"/>
      <c r="T49" s="214"/>
      <c r="U49" s="214"/>
      <c r="V49" s="214"/>
      <c r="W49" s="214"/>
      <c r="X49" s="214"/>
      <c r="Y49" s="214"/>
      <c r="Z49" s="214"/>
    </row>
    <row r="50" spans="1:26" ht="15.75" customHeight="1" x14ac:dyDescent="0.25">
      <c r="A50" s="1234"/>
      <c r="B50" s="234" t="s">
        <v>570</v>
      </c>
      <c r="C50" s="1246" t="s">
        <v>571</v>
      </c>
      <c r="D50" s="967"/>
      <c r="E50" s="967"/>
      <c r="F50" s="967"/>
      <c r="G50" s="967"/>
      <c r="H50" s="967"/>
      <c r="I50" s="967"/>
      <c r="J50" s="967"/>
      <c r="K50" s="967"/>
      <c r="L50" s="967"/>
      <c r="M50" s="963"/>
      <c r="N50" s="214"/>
      <c r="O50" s="214"/>
      <c r="P50" s="214"/>
      <c r="Q50" s="214"/>
      <c r="R50" s="214"/>
      <c r="S50" s="214"/>
      <c r="T50" s="214"/>
      <c r="U50" s="214"/>
      <c r="V50" s="214"/>
      <c r="W50" s="214"/>
      <c r="X50" s="214"/>
      <c r="Y50" s="214"/>
      <c r="Z50" s="214"/>
    </row>
    <row r="51" spans="1:26" ht="15.75" customHeight="1" x14ac:dyDescent="0.25">
      <c r="A51" s="1248" t="s">
        <v>572</v>
      </c>
      <c r="B51" s="254" t="s">
        <v>573</v>
      </c>
      <c r="C51" s="1245" t="s">
        <v>692</v>
      </c>
      <c r="D51" s="967"/>
      <c r="E51" s="967"/>
      <c r="F51" s="967"/>
      <c r="G51" s="967"/>
      <c r="H51" s="967"/>
      <c r="I51" s="967"/>
      <c r="J51" s="967"/>
      <c r="K51" s="967"/>
      <c r="L51" s="967"/>
      <c r="M51" s="963"/>
      <c r="N51" s="214"/>
      <c r="O51" s="214"/>
      <c r="P51" s="214"/>
      <c r="Q51" s="214"/>
      <c r="R51" s="214"/>
      <c r="S51" s="214"/>
      <c r="T51" s="214"/>
      <c r="U51" s="214"/>
      <c r="V51" s="214"/>
      <c r="W51" s="214"/>
      <c r="X51" s="214"/>
      <c r="Y51" s="214"/>
      <c r="Z51" s="214"/>
    </row>
    <row r="52" spans="1:26" ht="15.75" customHeight="1" x14ac:dyDescent="0.25">
      <c r="A52" s="1216"/>
      <c r="B52" s="254" t="s">
        <v>575</v>
      </c>
      <c r="C52" s="1245" t="s">
        <v>681</v>
      </c>
      <c r="D52" s="967"/>
      <c r="E52" s="967"/>
      <c r="F52" s="967"/>
      <c r="G52" s="967"/>
      <c r="H52" s="967"/>
      <c r="I52" s="967"/>
      <c r="J52" s="967"/>
      <c r="K52" s="967"/>
      <c r="L52" s="967"/>
      <c r="M52" s="963"/>
      <c r="N52" s="214"/>
      <c r="O52" s="214"/>
      <c r="P52" s="214"/>
      <c r="Q52" s="214"/>
      <c r="R52" s="214"/>
      <c r="S52" s="214"/>
      <c r="T52" s="214"/>
      <c r="U52" s="214"/>
      <c r="V52" s="214"/>
      <c r="W52" s="214"/>
      <c r="X52" s="214"/>
      <c r="Y52" s="214"/>
      <c r="Z52" s="214"/>
    </row>
    <row r="53" spans="1:26" ht="15.75" customHeight="1" x14ac:dyDescent="0.25">
      <c r="A53" s="1216"/>
      <c r="B53" s="254" t="s">
        <v>577</v>
      </c>
      <c r="C53" s="1246" t="s">
        <v>677</v>
      </c>
      <c r="D53" s="967"/>
      <c r="E53" s="967"/>
      <c r="F53" s="967"/>
      <c r="G53" s="967"/>
      <c r="H53" s="967"/>
      <c r="I53" s="967"/>
      <c r="J53" s="967"/>
      <c r="K53" s="967"/>
      <c r="L53" s="967"/>
      <c r="M53" s="963"/>
      <c r="N53" s="214"/>
      <c r="O53" s="214"/>
      <c r="P53" s="214"/>
      <c r="Q53" s="214"/>
      <c r="R53" s="214"/>
      <c r="S53" s="214"/>
      <c r="T53" s="214"/>
      <c r="U53" s="214"/>
      <c r="V53" s="214"/>
      <c r="W53" s="214"/>
      <c r="X53" s="214"/>
      <c r="Y53" s="214"/>
      <c r="Z53" s="214"/>
    </row>
    <row r="54" spans="1:26" ht="15.75" customHeight="1" x14ac:dyDescent="0.25">
      <c r="A54" s="1216"/>
      <c r="B54" s="256" t="s">
        <v>578</v>
      </c>
      <c r="C54" s="1246" t="s">
        <v>682</v>
      </c>
      <c r="D54" s="967"/>
      <c r="E54" s="967"/>
      <c r="F54" s="967"/>
      <c r="G54" s="967"/>
      <c r="H54" s="967"/>
      <c r="I54" s="967"/>
      <c r="J54" s="967"/>
      <c r="K54" s="967"/>
      <c r="L54" s="967"/>
      <c r="M54" s="963"/>
      <c r="N54" s="214"/>
      <c r="O54" s="214"/>
      <c r="P54" s="214"/>
      <c r="Q54" s="214"/>
      <c r="R54" s="214"/>
      <c r="S54" s="214"/>
      <c r="T54" s="214"/>
      <c r="U54" s="214"/>
      <c r="V54" s="214"/>
      <c r="W54" s="214"/>
      <c r="X54" s="214"/>
      <c r="Y54" s="214"/>
      <c r="Z54" s="214"/>
    </row>
    <row r="55" spans="1:26" ht="15.75" customHeight="1" x14ac:dyDescent="0.25">
      <c r="A55" s="1216"/>
      <c r="B55" s="254" t="s">
        <v>580</v>
      </c>
      <c r="C55" s="1247" t="s">
        <v>683</v>
      </c>
      <c r="D55" s="1099"/>
      <c r="E55" s="1099"/>
      <c r="F55" s="1099"/>
      <c r="G55" s="1099"/>
      <c r="H55" s="1099"/>
      <c r="I55" s="1099"/>
      <c r="J55" s="1099"/>
      <c r="K55" s="1099"/>
      <c r="L55" s="1099"/>
      <c r="M55" s="1099"/>
      <c r="N55" s="214"/>
      <c r="O55" s="214"/>
      <c r="P55" s="214"/>
      <c r="Q55" s="214"/>
      <c r="R55" s="214"/>
      <c r="S55" s="214"/>
      <c r="T55" s="214"/>
      <c r="U55" s="214"/>
      <c r="V55" s="214"/>
      <c r="W55" s="214"/>
      <c r="X55" s="214"/>
      <c r="Y55" s="214"/>
      <c r="Z55" s="214"/>
    </row>
    <row r="56" spans="1:26" ht="15.75" customHeight="1" x14ac:dyDescent="0.25">
      <c r="A56" s="1217"/>
      <c r="B56" s="254" t="s">
        <v>581</v>
      </c>
      <c r="C56" s="1246" t="s">
        <v>684</v>
      </c>
      <c r="D56" s="967"/>
      <c r="E56" s="967"/>
      <c r="F56" s="967"/>
      <c r="G56" s="967"/>
      <c r="H56" s="967"/>
      <c r="I56" s="967"/>
      <c r="J56" s="967"/>
      <c r="K56" s="967"/>
      <c r="L56" s="967"/>
      <c r="M56" s="963"/>
      <c r="N56" s="214"/>
      <c r="O56" s="214"/>
      <c r="P56" s="214"/>
      <c r="Q56" s="214"/>
      <c r="R56" s="214"/>
      <c r="S56" s="214"/>
      <c r="T56" s="214"/>
      <c r="U56" s="214"/>
      <c r="V56" s="214"/>
      <c r="W56" s="214"/>
      <c r="X56" s="214"/>
      <c r="Y56" s="214"/>
      <c r="Z56" s="214"/>
    </row>
    <row r="57" spans="1:26" ht="15.75" customHeight="1" x14ac:dyDescent="0.25">
      <c r="A57" s="1249" t="s">
        <v>583</v>
      </c>
      <c r="B57" s="254" t="s">
        <v>584</v>
      </c>
      <c r="C57" s="1245" t="s">
        <v>585</v>
      </c>
      <c r="D57" s="967"/>
      <c r="E57" s="967"/>
      <c r="F57" s="967"/>
      <c r="G57" s="967"/>
      <c r="H57" s="967"/>
      <c r="I57" s="967"/>
      <c r="J57" s="967"/>
      <c r="K57" s="967"/>
      <c r="L57" s="967"/>
      <c r="M57" s="963"/>
      <c r="N57" s="214"/>
      <c r="O57" s="214"/>
      <c r="P57" s="214"/>
      <c r="Q57" s="214"/>
      <c r="R57" s="214"/>
      <c r="S57" s="214"/>
      <c r="T57" s="214"/>
      <c r="U57" s="214"/>
      <c r="V57" s="214"/>
      <c r="W57" s="214"/>
      <c r="X57" s="214"/>
      <c r="Y57" s="214"/>
      <c r="Z57" s="214"/>
    </row>
    <row r="58" spans="1:26" ht="15.75" customHeight="1" x14ac:dyDescent="0.25">
      <c r="A58" s="1216"/>
      <c r="B58" s="254" t="s">
        <v>586</v>
      </c>
      <c r="C58" s="1245" t="s">
        <v>655</v>
      </c>
      <c r="D58" s="967"/>
      <c r="E58" s="967"/>
      <c r="F58" s="967"/>
      <c r="G58" s="967"/>
      <c r="H58" s="967"/>
      <c r="I58" s="967"/>
      <c r="J58" s="967"/>
      <c r="K58" s="967"/>
      <c r="L58" s="967"/>
      <c r="M58" s="963"/>
      <c r="N58" s="214"/>
      <c r="O58" s="214"/>
      <c r="P58" s="214"/>
      <c r="Q58" s="214"/>
      <c r="R58" s="214"/>
      <c r="S58" s="214"/>
      <c r="T58" s="214"/>
      <c r="U58" s="214"/>
      <c r="V58" s="214"/>
      <c r="W58" s="214"/>
      <c r="X58" s="214"/>
      <c r="Y58" s="214"/>
      <c r="Z58" s="214"/>
    </row>
    <row r="59" spans="1:26" ht="15.75" customHeight="1" x14ac:dyDescent="0.25">
      <c r="A59" s="1216"/>
      <c r="B59" s="257" t="s">
        <v>51</v>
      </c>
      <c r="C59" s="1245" t="s">
        <v>9</v>
      </c>
      <c r="D59" s="967"/>
      <c r="E59" s="967"/>
      <c r="F59" s="967"/>
      <c r="G59" s="967"/>
      <c r="H59" s="967"/>
      <c r="I59" s="967"/>
      <c r="J59" s="967"/>
      <c r="K59" s="967"/>
      <c r="L59" s="967"/>
      <c r="M59" s="963"/>
      <c r="N59" s="214"/>
      <c r="O59" s="214"/>
      <c r="P59" s="214"/>
      <c r="Q59" s="214"/>
      <c r="R59" s="214"/>
      <c r="S59" s="214"/>
      <c r="T59" s="214"/>
      <c r="U59" s="214"/>
      <c r="V59" s="214"/>
      <c r="W59" s="214"/>
      <c r="X59" s="214"/>
      <c r="Y59" s="214"/>
      <c r="Z59" s="214"/>
    </row>
    <row r="60" spans="1:26" ht="15.75" customHeight="1" x14ac:dyDescent="0.25">
      <c r="A60" s="258" t="s">
        <v>588</v>
      </c>
      <c r="B60" s="257"/>
      <c r="C60" s="1244"/>
      <c r="D60" s="997"/>
      <c r="E60" s="997"/>
      <c r="F60" s="997"/>
      <c r="G60" s="997"/>
      <c r="H60" s="997"/>
      <c r="I60" s="997"/>
      <c r="J60" s="997"/>
      <c r="K60" s="997"/>
      <c r="L60" s="997"/>
      <c r="M60" s="991"/>
      <c r="N60" s="214"/>
      <c r="O60" s="214"/>
      <c r="P60" s="214"/>
      <c r="Q60" s="214"/>
      <c r="R60" s="214"/>
      <c r="S60" s="214"/>
      <c r="T60" s="214"/>
      <c r="U60" s="214"/>
      <c r="V60" s="214"/>
      <c r="W60" s="214"/>
      <c r="X60" s="214"/>
      <c r="Y60" s="214"/>
      <c r="Z60" s="214"/>
    </row>
    <row r="61" spans="1:26" ht="15.75" customHeight="1" x14ac:dyDescent="0.25">
      <c r="A61" s="214"/>
      <c r="B61" s="259"/>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5.75" customHeight="1" x14ac:dyDescent="0.25">
      <c r="A62" s="214"/>
      <c r="B62" s="259"/>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5.75" customHeight="1" x14ac:dyDescent="0.25">
      <c r="A63" s="214"/>
      <c r="B63" s="259"/>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5.75" customHeight="1" x14ac:dyDescent="0.25">
      <c r="A64" s="214"/>
      <c r="B64" s="259"/>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5.75" customHeight="1" x14ac:dyDescent="0.25">
      <c r="A65" s="214"/>
      <c r="B65" s="259"/>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5.75" customHeight="1" x14ac:dyDescent="0.25">
      <c r="A66" s="214"/>
      <c r="B66" s="259"/>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5.75" customHeight="1" x14ac:dyDescent="0.25">
      <c r="A67" s="214"/>
      <c r="B67" s="259"/>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5.75" customHeight="1" x14ac:dyDescent="0.25">
      <c r="A68" s="214"/>
      <c r="B68" s="259"/>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5.75" customHeight="1" x14ac:dyDescent="0.25">
      <c r="A69" s="214"/>
      <c r="B69" s="259"/>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5.75" customHeight="1" x14ac:dyDescent="0.25">
      <c r="A70" s="214"/>
      <c r="B70" s="259"/>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5.75" customHeight="1" x14ac:dyDescent="0.25">
      <c r="A71" s="214"/>
      <c r="B71" s="259"/>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5.75" customHeight="1" x14ac:dyDescent="0.25">
      <c r="A72" s="214"/>
      <c r="B72" s="259"/>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5.75" customHeight="1" x14ac:dyDescent="0.25">
      <c r="A73" s="214"/>
      <c r="B73" s="259"/>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5.75" customHeight="1" x14ac:dyDescent="0.25">
      <c r="A74" s="214"/>
      <c r="B74" s="259"/>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5.75" customHeight="1" x14ac:dyDescent="0.25">
      <c r="A75" s="214"/>
      <c r="B75" s="259"/>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5.75" customHeight="1" x14ac:dyDescent="0.25">
      <c r="A76" s="214"/>
      <c r="B76" s="259"/>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5.75" customHeight="1" x14ac:dyDescent="0.25">
      <c r="A77" s="214"/>
      <c r="B77" s="259"/>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5.75" customHeight="1" x14ac:dyDescent="0.25">
      <c r="A78" s="214"/>
      <c r="B78" s="259"/>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5.75" customHeight="1" x14ac:dyDescent="0.25">
      <c r="A79" s="214"/>
      <c r="B79" s="259"/>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5.75" customHeight="1" x14ac:dyDescent="0.25">
      <c r="A80" s="214"/>
      <c r="B80" s="259"/>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5.75" customHeight="1" x14ac:dyDescent="0.25">
      <c r="A81" s="214"/>
      <c r="B81" s="259"/>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5.75" customHeight="1" x14ac:dyDescent="0.25">
      <c r="A82" s="214"/>
      <c r="B82" s="259"/>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5.75" customHeight="1" x14ac:dyDescent="0.25">
      <c r="A83" s="214"/>
      <c r="B83" s="259"/>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5.75" customHeight="1" x14ac:dyDescent="0.25">
      <c r="A84" s="214"/>
      <c r="B84" s="259"/>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5.75" customHeight="1" x14ac:dyDescent="0.25">
      <c r="A85" s="214"/>
      <c r="B85" s="259"/>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5.75" customHeight="1" x14ac:dyDescent="0.25">
      <c r="A86" s="214"/>
      <c r="B86" s="259"/>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5.75" customHeight="1" x14ac:dyDescent="0.25">
      <c r="A87" s="214"/>
      <c r="B87" s="259"/>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5.75" customHeight="1" x14ac:dyDescent="0.25">
      <c r="A88" s="214"/>
      <c r="B88" s="259"/>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5.75" customHeight="1" x14ac:dyDescent="0.25">
      <c r="A89" s="214"/>
      <c r="B89" s="259"/>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5.75" customHeight="1" x14ac:dyDescent="0.25">
      <c r="A90" s="214"/>
      <c r="B90" s="259"/>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5.75" customHeight="1" x14ac:dyDescent="0.25">
      <c r="A91" s="214"/>
      <c r="B91" s="259"/>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5.75" customHeight="1" x14ac:dyDescent="0.25">
      <c r="A92" s="214"/>
      <c r="B92" s="259"/>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5.75" customHeight="1" x14ac:dyDescent="0.25">
      <c r="A93" s="214"/>
      <c r="B93" s="259"/>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5.75" customHeight="1" x14ac:dyDescent="0.25">
      <c r="A94" s="214"/>
      <c r="B94" s="259"/>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5.75" customHeight="1" x14ac:dyDescent="0.25">
      <c r="A95" s="214"/>
      <c r="B95" s="259"/>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5.75" customHeight="1" x14ac:dyDescent="0.25">
      <c r="A96" s="214"/>
      <c r="B96" s="259"/>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5.75" customHeight="1" x14ac:dyDescent="0.25">
      <c r="A97" s="214"/>
      <c r="B97" s="259"/>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5.75" customHeight="1" x14ac:dyDescent="0.25">
      <c r="A98" s="214"/>
      <c r="B98" s="259"/>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5.75" customHeight="1" x14ac:dyDescent="0.25">
      <c r="A99" s="214"/>
      <c r="B99" s="259"/>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5.75" customHeight="1" x14ac:dyDescent="0.25">
      <c r="A100" s="214"/>
      <c r="B100" s="259"/>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5.75" customHeight="1" x14ac:dyDescent="0.25">
      <c r="A101" s="214"/>
      <c r="B101" s="259"/>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5.75" customHeight="1" x14ac:dyDescent="0.25">
      <c r="A102" s="214"/>
      <c r="B102" s="259"/>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5.75" customHeight="1" x14ac:dyDescent="0.25">
      <c r="A103" s="214"/>
      <c r="B103" s="259"/>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5.75" customHeight="1" x14ac:dyDescent="0.25">
      <c r="A104" s="214"/>
      <c r="B104" s="259"/>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5.75" customHeight="1" x14ac:dyDescent="0.25">
      <c r="A105" s="214"/>
      <c r="B105" s="259"/>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5.75" customHeight="1" x14ac:dyDescent="0.25">
      <c r="A106" s="214"/>
      <c r="B106" s="259"/>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5.75" customHeight="1" x14ac:dyDescent="0.25">
      <c r="A107" s="214"/>
      <c r="B107" s="259"/>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5.75" customHeight="1" x14ac:dyDescent="0.25">
      <c r="A108" s="214"/>
      <c r="B108" s="259"/>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5.75" customHeight="1" x14ac:dyDescent="0.25">
      <c r="A109" s="214"/>
      <c r="B109" s="259"/>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5.75" customHeight="1" x14ac:dyDescent="0.25">
      <c r="A110" s="214"/>
      <c r="B110" s="259"/>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5.75" customHeight="1" x14ac:dyDescent="0.25">
      <c r="A111" s="214"/>
      <c r="B111" s="259"/>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5.75" customHeight="1" x14ac:dyDescent="0.25">
      <c r="A112" s="214"/>
      <c r="B112" s="259"/>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5.75" customHeight="1" x14ac:dyDescent="0.25">
      <c r="A113" s="214"/>
      <c r="B113" s="259"/>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5.75" customHeight="1" x14ac:dyDescent="0.25">
      <c r="A114" s="214"/>
      <c r="B114" s="259"/>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5.75" customHeight="1" x14ac:dyDescent="0.25">
      <c r="A115" s="214"/>
      <c r="B115" s="259"/>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5.75" customHeight="1" x14ac:dyDescent="0.25">
      <c r="A116" s="214"/>
      <c r="B116" s="259"/>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5.75" customHeight="1" x14ac:dyDescent="0.25">
      <c r="A117" s="214"/>
      <c r="B117" s="259"/>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5.75" customHeight="1" x14ac:dyDescent="0.25">
      <c r="A118" s="214"/>
      <c r="B118" s="259"/>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5.75" customHeight="1" x14ac:dyDescent="0.25">
      <c r="A119" s="214"/>
      <c r="B119" s="259"/>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5.75" customHeight="1" x14ac:dyDescent="0.25">
      <c r="A120" s="214"/>
      <c r="B120" s="259"/>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5.75" customHeight="1" x14ac:dyDescent="0.25">
      <c r="A121" s="214"/>
      <c r="B121" s="25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5.75" customHeight="1" x14ac:dyDescent="0.25">
      <c r="A122" s="214"/>
      <c r="B122" s="259"/>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5.75" customHeight="1" x14ac:dyDescent="0.25">
      <c r="A123" s="214"/>
      <c r="B123" s="259"/>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5.75" customHeight="1" x14ac:dyDescent="0.25">
      <c r="A124" s="214"/>
      <c r="B124" s="259"/>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5.75" customHeight="1" x14ac:dyDescent="0.25">
      <c r="A125" s="214"/>
      <c r="B125" s="259"/>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5.75" customHeight="1" x14ac:dyDescent="0.25">
      <c r="A126" s="214"/>
      <c r="B126" s="259"/>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5.75" customHeight="1" x14ac:dyDescent="0.25">
      <c r="A127" s="214"/>
      <c r="B127" s="259"/>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5.75" customHeight="1" x14ac:dyDescent="0.25">
      <c r="A128" s="214"/>
      <c r="B128" s="259"/>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5.75" customHeight="1" x14ac:dyDescent="0.25">
      <c r="A129" s="214"/>
      <c r="B129" s="259"/>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5.75" customHeight="1" x14ac:dyDescent="0.25">
      <c r="A130" s="214"/>
      <c r="B130" s="259"/>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5.75" customHeight="1" x14ac:dyDescent="0.25">
      <c r="A131" s="214"/>
      <c r="B131" s="259"/>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5.75" customHeight="1" x14ac:dyDescent="0.25">
      <c r="A132" s="214"/>
      <c r="B132" s="259"/>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5.75" customHeight="1" x14ac:dyDescent="0.25">
      <c r="A133" s="214"/>
      <c r="B133" s="259"/>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5.75" customHeight="1" x14ac:dyDescent="0.25">
      <c r="A134" s="214"/>
      <c r="B134" s="259"/>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5.75" customHeight="1" x14ac:dyDescent="0.25">
      <c r="A135" s="214"/>
      <c r="B135" s="259"/>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5.75" customHeight="1" x14ac:dyDescent="0.25">
      <c r="A136" s="214"/>
      <c r="B136" s="259"/>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5.75" customHeight="1" x14ac:dyDescent="0.25">
      <c r="A137" s="214"/>
      <c r="B137" s="259"/>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5.75" customHeight="1" x14ac:dyDescent="0.25">
      <c r="A138" s="214"/>
      <c r="B138" s="259"/>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5.75" customHeight="1" x14ac:dyDescent="0.25">
      <c r="A139" s="214"/>
      <c r="B139" s="259"/>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5.75" customHeight="1" x14ac:dyDescent="0.25">
      <c r="A140" s="214"/>
      <c r="B140" s="259"/>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5.75" customHeight="1" x14ac:dyDescent="0.25">
      <c r="A141" s="214"/>
      <c r="B141" s="259"/>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5.75" customHeight="1" x14ac:dyDescent="0.25">
      <c r="A142" s="214"/>
      <c r="B142" s="259"/>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5.75" customHeight="1" x14ac:dyDescent="0.25">
      <c r="A143" s="214"/>
      <c r="B143" s="259"/>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5.75" customHeight="1" x14ac:dyDescent="0.25">
      <c r="A144" s="214"/>
      <c r="B144" s="259"/>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5.75" customHeight="1" x14ac:dyDescent="0.25">
      <c r="A145" s="214"/>
      <c r="B145" s="259"/>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5.75" customHeight="1" x14ac:dyDescent="0.25">
      <c r="A146" s="214"/>
      <c r="B146" s="259"/>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5.75" customHeight="1" x14ac:dyDescent="0.25">
      <c r="A147" s="214"/>
      <c r="B147" s="259"/>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5.75" customHeight="1" x14ac:dyDescent="0.25">
      <c r="A148" s="214"/>
      <c r="B148" s="259"/>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5.75" customHeight="1" x14ac:dyDescent="0.25">
      <c r="A149" s="214"/>
      <c r="B149" s="259"/>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5.75" customHeight="1" x14ac:dyDescent="0.25">
      <c r="A150" s="214"/>
      <c r="B150" s="259"/>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5.75" customHeight="1" x14ac:dyDescent="0.25">
      <c r="A151" s="214"/>
      <c r="B151" s="259"/>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5.75" customHeight="1" x14ac:dyDescent="0.25">
      <c r="A152" s="214"/>
      <c r="B152" s="259"/>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5.75" customHeight="1" x14ac:dyDescent="0.25">
      <c r="A153" s="214"/>
      <c r="B153" s="259"/>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5.75" customHeight="1" x14ac:dyDescent="0.25">
      <c r="A154" s="214"/>
      <c r="B154" s="259"/>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5.75" customHeight="1" x14ac:dyDescent="0.25">
      <c r="A155" s="214"/>
      <c r="B155" s="259"/>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5.75" customHeight="1" x14ac:dyDescent="0.25">
      <c r="A156" s="214"/>
      <c r="B156" s="259"/>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5.75" customHeight="1" x14ac:dyDescent="0.25">
      <c r="A157" s="214"/>
      <c r="B157" s="259"/>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5.75" customHeight="1" x14ac:dyDescent="0.25">
      <c r="A158" s="214"/>
      <c r="B158" s="259"/>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5.75" customHeight="1" x14ac:dyDescent="0.25">
      <c r="A159" s="214"/>
      <c r="B159" s="259"/>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5.75" customHeight="1" x14ac:dyDescent="0.25">
      <c r="A160" s="214"/>
      <c r="B160" s="259"/>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5.75" customHeight="1" x14ac:dyDescent="0.25">
      <c r="A161" s="214"/>
      <c r="B161" s="259"/>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5.75" customHeight="1" x14ac:dyDescent="0.25">
      <c r="A162" s="214"/>
      <c r="B162" s="259"/>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5.75" customHeight="1" x14ac:dyDescent="0.25">
      <c r="A163" s="214"/>
      <c r="B163" s="259"/>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5.75" customHeight="1" x14ac:dyDescent="0.25">
      <c r="A164" s="214"/>
      <c r="B164" s="259"/>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5.75" customHeight="1" x14ac:dyDescent="0.25">
      <c r="A165" s="214"/>
      <c r="B165" s="259"/>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5.75" customHeight="1" x14ac:dyDescent="0.25">
      <c r="A166" s="214"/>
      <c r="B166" s="259"/>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5.75" customHeight="1" x14ac:dyDescent="0.25">
      <c r="A167" s="214"/>
      <c r="B167" s="259"/>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5.75" customHeight="1" x14ac:dyDescent="0.25">
      <c r="A168" s="214"/>
      <c r="B168" s="259"/>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5.75" customHeight="1" x14ac:dyDescent="0.25">
      <c r="A169" s="214"/>
      <c r="B169" s="259"/>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5.75" customHeight="1" x14ac:dyDescent="0.25">
      <c r="A170" s="214"/>
      <c r="B170" s="259"/>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5.75" customHeight="1" x14ac:dyDescent="0.25">
      <c r="A171" s="214"/>
      <c r="B171" s="259"/>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5.75" customHeight="1" x14ac:dyDescent="0.25">
      <c r="A172" s="214"/>
      <c r="B172" s="259"/>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5.75" customHeight="1" x14ac:dyDescent="0.25">
      <c r="A173" s="214"/>
      <c r="B173" s="259"/>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5.75" customHeight="1" x14ac:dyDescent="0.25">
      <c r="A174" s="214"/>
      <c r="B174" s="259"/>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5.75" customHeight="1" x14ac:dyDescent="0.25">
      <c r="A175" s="214"/>
      <c r="B175" s="259"/>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5.75" customHeight="1" x14ac:dyDescent="0.25">
      <c r="A176" s="214"/>
      <c r="B176" s="259"/>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5.75" customHeight="1" x14ac:dyDescent="0.25">
      <c r="A177" s="214"/>
      <c r="B177" s="259"/>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5.75" customHeight="1" x14ac:dyDescent="0.25">
      <c r="A178" s="214"/>
      <c r="B178" s="259"/>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5.75" customHeight="1" x14ac:dyDescent="0.25">
      <c r="A179" s="214"/>
      <c r="B179" s="259"/>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5.75" customHeight="1" x14ac:dyDescent="0.25">
      <c r="A180" s="214"/>
      <c r="B180" s="259"/>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5.75" customHeight="1" x14ac:dyDescent="0.25">
      <c r="A181" s="214"/>
      <c r="B181" s="259"/>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5.75" customHeight="1" x14ac:dyDescent="0.25">
      <c r="A182" s="214"/>
      <c r="B182" s="259"/>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5.75" customHeight="1" x14ac:dyDescent="0.25">
      <c r="A183" s="214"/>
      <c r="B183" s="259"/>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5.75" customHeight="1" x14ac:dyDescent="0.25">
      <c r="A184" s="214"/>
      <c r="B184" s="259"/>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5.75" customHeight="1" x14ac:dyDescent="0.25">
      <c r="A185" s="214"/>
      <c r="B185" s="259"/>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5.75" customHeight="1" x14ac:dyDescent="0.25">
      <c r="A186" s="214"/>
      <c r="B186" s="259"/>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5.75" customHeight="1" x14ac:dyDescent="0.25">
      <c r="A187" s="214"/>
      <c r="B187" s="259"/>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5.75" customHeight="1" x14ac:dyDescent="0.25">
      <c r="A188" s="214"/>
      <c r="B188" s="259"/>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5.75" customHeight="1" x14ac:dyDescent="0.25">
      <c r="A189" s="214"/>
      <c r="B189" s="259"/>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5.75" customHeight="1" x14ac:dyDescent="0.25">
      <c r="A190" s="214"/>
      <c r="B190" s="259"/>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5.75" customHeight="1" x14ac:dyDescent="0.25">
      <c r="A191" s="214"/>
      <c r="B191" s="259"/>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5.75" customHeight="1" x14ac:dyDescent="0.25">
      <c r="A192" s="214"/>
      <c r="B192" s="259"/>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5.75" customHeight="1" x14ac:dyDescent="0.25">
      <c r="A193" s="214"/>
      <c r="B193" s="259"/>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5.75" customHeight="1" x14ac:dyDescent="0.25">
      <c r="A194" s="214"/>
      <c r="B194" s="259"/>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5.75" customHeight="1" x14ac:dyDescent="0.25">
      <c r="A195" s="214"/>
      <c r="B195" s="259"/>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5.75" customHeight="1" x14ac:dyDescent="0.25">
      <c r="A196" s="214"/>
      <c r="B196" s="259"/>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5.75" customHeight="1" x14ac:dyDescent="0.25">
      <c r="A197" s="214"/>
      <c r="B197" s="259"/>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5.75" customHeight="1" x14ac:dyDescent="0.25">
      <c r="A198" s="214"/>
      <c r="B198" s="259"/>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5.75" customHeight="1" x14ac:dyDescent="0.25">
      <c r="A199" s="214"/>
      <c r="B199" s="259"/>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5.75" customHeight="1" x14ac:dyDescent="0.25">
      <c r="A200" s="214"/>
      <c r="B200" s="259"/>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5.75" customHeight="1" x14ac:dyDescent="0.25">
      <c r="A201" s="214"/>
      <c r="B201" s="259"/>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5.75" customHeight="1" x14ac:dyDescent="0.25">
      <c r="A202" s="214"/>
      <c r="B202" s="259"/>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5.75" customHeight="1" x14ac:dyDescent="0.25">
      <c r="A203" s="214"/>
      <c r="B203" s="259"/>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5.75" customHeight="1" x14ac:dyDescent="0.25">
      <c r="A204" s="214"/>
      <c r="B204" s="259"/>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5.75" customHeight="1" x14ac:dyDescent="0.25">
      <c r="A205" s="214"/>
      <c r="B205" s="259"/>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5.75" customHeight="1" x14ac:dyDescent="0.25">
      <c r="A206" s="214"/>
      <c r="B206" s="259"/>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5.75" customHeight="1" x14ac:dyDescent="0.25">
      <c r="A207" s="214"/>
      <c r="B207" s="259"/>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5.75" customHeight="1" x14ac:dyDescent="0.25">
      <c r="A208" s="214"/>
      <c r="B208" s="259"/>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5.75" customHeight="1" x14ac:dyDescent="0.25">
      <c r="A209" s="214"/>
      <c r="B209" s="259"/>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5.75" customHeight="1" x14ac:dyDescent="0.25">
      <c r="A210" s="214"/>
      <c r="B210" s="259"/>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5.75" customHeight="1" x14ac:dyDescent="0.25">
      <c r="A211" s="214"/>
      <c r="B211" s="259"/>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5.75" customHeight="1" x14ac:dyDescent="0.25">
      <c r="A212" s="214"/>
      <c r="B212" s="259"/>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5.75" customHeight="1" x14ac:dyDescent="0.25">
      <c r="A213" s="214"/>
      <c r="B213" s="259"/>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5.75" customHeight="1" x14ac:dyDescent="0.25">
      <c r="A214" s="214"/>
      <c r="B214" s="259"/>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5.75" customHeight="1" x14ac:dyDescent="0.25">
      <c r="A215" s="214"/>
      <c r="B215" s="259"/>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5.75" customHeight="1" x14ac:dyDescent="0.25">
      <c r="A216" s="214"/>
      <c r="B216" s="259"/>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5.75" customHeight="1" x14ac:dyDescent="0.25">
      <c r="A217" s="214"/>
      <c r="B217" s="259"/>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5.75" customHeight="1" x14ac:dyDescent="0.25">
      <c r="A218" s="214"/>
      <c r="B218" s="259"/>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5.75" customHeight="1" x14ac:dyDescent="0.25">
      <c r="A219" s="214"/>
      <c r="B219" s="259"/>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5.75" customHeight="1" x14ac:dyDescent="0.25">
      <c r="A220" s="214"/>
      <c r="B220" s="259"/>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5.75" customHeight="1" x14ac:dyDescent="0.25">
      <c r="A221" s="214"/>
      <c r="B221" s="259"/>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5.75" customHeight="1" x14ac:dyDescent="0.25">
      <c r="A222" s="214"/>
      <c r="B222" s="259"/>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5.75" customHeight="1" x14ac:dyDescent="0.25">
      <c r="A223" s="214"/>
      <c r="B223" s="259"/>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5.75" customHeight="1" x14ac:dyDescent="0.25">
      <c r="A224" s="214"/>
      <c r="B224" s="259"/>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5.75" customHeight="1" x14ac:dyDescent="0.25">
      <c r="A225" s="214"/>
      <c r="B225" s="259"/>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5.75" customHeight="1" x14ac:dyDescent="0.25">
      <c r="A226" s="214"/>
      <c r="B226" s="259"/>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5.75" customHeight="1" x14ac:dyDescent="0.25">
      <c r="A227" s="214"/>
      <c r="B227" s="259"/>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5.75" customHeight="1" x14ac:dyDescent="0.25">
      <c r="A228" s="214"/>
      <c r="B228" s="259"/>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5.75" customHeight="1" x14ac:dyDescent="0.25">
      <c r="A229" s="214"/>
      <c r="B229" s="259"/>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5.75" customHeight="1" x14ac:dyDescent="0.25">
      <c r="A230" s="214"/>
      <c r="B230" s="259"/>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5.75" customHeight="1" x14ac:dyDescent="0.25">
      <c r="A231" s="214"/>
      <c r="B231" s="259"/>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5.75" customHeight="1" x14ac:dyDescent="0.25">
      <c r="A232" s="214"/>
      <c r="B232" s="259"/>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5.75" customHeight="1" x14ac:dyDescent="0.25">
      <c r="A233" s="214"/>
      <c r="B233" s="259"/>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5.75" customHeight="1" x14ac:dyDescent="0.25">
      <c r="A234" s="214"/>
      <c r="B234" s="259"/>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5.75" customHeight="1" x14ac:dyDescent="0.25">
      <c r="A235" s="214"/>
      <c r="B235" s="259"/>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5.75" customHeight="1" x14ac:dyDescent="0.25">
      <c r="A236" s="214"/>
      <c r="B236" s="259"/>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5.75" customHeight="1" x14ac:dyDescent="0.25">
      <c r="A237" s="214"/>
      <c r="B237" s="259"/>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5.75" customHeight="1" x14ac:dyDescent="0.25">
      <c r="A238" s="214"/>
      <c r="B238" s="259"/>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5.75" customHeight="1" x14ac:dyDescent="0.25">
      <c r="A239" s="214"/>
      <c r="B239" s="259"/>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5.75" customHeight="1" x14ac:dyDescent="0.25">
      <c r="A240" s="214"/>
      <c r="B240" s="259"/>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5.75" customHeight="1" x14ac:dyDescent="0.25">
      <c r="A241" s="214"/>
      <c r="B241" s="259"/>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5.75" customHeight="1" x14ac:dyDescent="0.25">
      <c r="A242" s="214"/>
      <c r="B242" s="259"/>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5.75" customHeight="1" x14ac:dyDescent="0.25">
      <c r="A243" s="214"/>
      <c r="B243" s="259"/>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5.75" customHeight="1" x14ac:dyDescent="0.25">
      <c r="A244" s="214"/>
      <c r="B244" s="259"/>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5.75" customHeight="1" x14ac:dyDescent="0.25">
      <c r="A245" s="214"/>
      <c r="B245" s="259"/>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5.75" customHeight="1" x14ac:dyDescent="0.25">
      <c r="A246" s="214"/>
      <c r="B246" s="259"/>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5.75" customHeight="1" x14ac:dyDescent="0.25">
      <c r="A247" s="214"/>
      <c r="B247" s="259"/>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5.75" customHeight="1" x14ac:dyDescent="0.25">
      <c r="A248" s="214"/>
      <c r="B248" s="259"/>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5.75" customHeight="1" x14ac:dyDescent="0.25">
      <c r="A249" s="214"/>
      <c r="B249" s="259"/>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5.75" customHeight="1" x14ac:dyDescent="0.25">
      <c r="A250" s="214"/>
      <c r="B250" s="259"/>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5.75" customHeight="1" x14ac:dyDescent="0.25">
      <c r="A251" s="214"/>
      <c r="B251" s="259"/>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5.75" customHeight="1" x14ac:dyDescent="0.25">
      <c r="A252" s="214"/>
      <c r="B252" s="259"/>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5.75" customHeight="1" x14ac:dyDescent="0.25">
      <c r="A253" s="214"/>
      <c r="B253" s="259"/>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5.75" customHeight="1" x14ac:dyDescent="0.25">
      <c r="A254" s="214"/>
      <c r="B254" s="259"/>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5.75" customHeight="1" x14ac:dyDescent="0.25">
      <c r="A255" s="214"/>
      <c r="B255" s="259"/>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5.75" customHeight="1" x14ac:dyDescent="0.25">
      <c r="A256" s="214"/>
      <c r="B256" s="259"/>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5.75" customHeight="1" x14ac:dyDescent="0.25">
      <c r="A257" s="214"/>
      <c r="B257" s="259"/>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5.75" customHeight="1" x14ac:dyDescent="0.25">
      <c r="A258" s="214"/>
      <c r="B258" s="259"/>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5.75" customHeight="1" x14ac:dyDescent="0.25">
      <c r="A259" s="214"/>
      <c r="B259" s="259"/>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5.75" customHeight="1" x14ac:dyDescent="0.25">
      <c r="A260" s="214"/>
      <c r="B260" s="259"/>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2">
    <mergeCell ref="B1:C1"/>
    <mergeCell ref="A2:A14"/>
    <mergeCell ref="C2:M2"/>
    <mergeCell ref="C3:M3"/>
    <mergeCell ref="F4:G4"/>
    <mergeCell ref="I4:M4"/>
    <mergeCell ref="C5:M5"/>
    <mergeCell ref="C6:M6"/>
    <mergeCell ref="C7:D7"/>
    <mergeCell ref="I7:M7"/>
    <mergeCell ref="C11:M11"/>
    <mergeCell ref="C12:M12"/>
    <mergeCell ref="B8:B10"/>
    <mergeCell ref="I9:J9"/>
    <mergeCell ref="C9:D9"/>
    <mergeCell ref="C10:D10"/>
    <mergeCell ref="F9:G9"/>
    <mergeCell ref="G44:J45"/>
    <mergeCell ref="C47:M47"/>
    <mergeCell ref="L44:M45"/>
    <mergeCell ref="F10:G10"/>
    <mergeCell ref="I10:J10"/>
    <mergeCell ref="J28:L28"/>
    <mergeCell ref="C13:M13"/>
    <mergeCell ref="C14:D14"/>
    <mergeCell ref="F14:M14"/>
    <mergeCell ref="C15:M15"/>
    <mergeCell ref="C16:M16"/>
    <mergeCell ref="F41:G41"/>
    <mergeCell ref="H41:I41"/>
    <mergeCell ref="C48:M48"/>
    <mergeCell ref="C49:M49"/>
    <mergeCell ref="C50:M50"/>
    <mergeCell ref="A51:A56"/>
    <mergeCell ref="A57:A59"/>
    <mergeCell ref="C58:M58"/>
    <mergeCell ref="C59:M59"/>
    <mergeCell ref="A15:A50"/>
    <mergeCell ref="B17:B22"/>
    <mergeCell ref="B23:B26"/>
    <mergeCell ref="B30:B32"/>
    <mergeCell ref="F44:F45"/>
    <mergeCell ref="B33:B42"/>
    <mergeCell ref="B43:B46"/>
    <mergeCell ref="C60:M60"/>
    <mergeCell ref="C51:M51"/>
    <mergeCell ref="C52:M52"/>
    <mergeCell ref="C53:M53"/>
    <mergeCell ref="C54:M54"/>
    <mergeCell ref="C55:M55"/>
    <mergeCell ref="C56:M56"/>
    <mergeCell ref="C57:M57"/>
  </mergeCells>
  <hyperlinks>
    <hyperlink ref="C55" r:id="rId1"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3" width="10" style="811" customWidth="1"/>
    <col min="4" max="4" width="15.5" style="811" customWidth="1"/>
    <col min="5" max="13" width="10" style="811" customWidth="1"/>
    <col min="14" max="26" width="9.375" style="811" customWidth="1"/>
    <col min="27" max="16384" width="12.625" style="811"/>
  </cols>
  <sheetData>
    <row r="1" spans="1:26" ht="15.75" customHeight="1" thickBot="1" x14ac:dyDescent="0.3">
      <c r="A1" s="806"/>
      <c r="B1" s="807" t="s">
        <v>1204</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15.75" customHeight="1" x14ac:dyDescent="0.25">
      <c r="A2" s="1164" t="s">
        <v>493</v>
      </c>
      <c r="B2" s="812" t="s">
        <v>494</v>
      </c>
      <c r="C2" s="1166" t="s">
        <v>1205</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52.5" customHeight="1" x14ac:dyDescent="0.25">
      <c r="A3" s="1165"/>
      <c r="B3" s="813" t="s">
        <v>694</v>
      </c>
      <c r="C3" s="1161" t="s">
        <v>1206</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901" t="s">
        <v>38</v>
      </c>
      <c r="C4" s="902" t="s">
        <v>84</v>
      </c>
      <c r="D4" s="816">
        <v>467</v>
      </c>
      <c r="E4" s="817"/>
      <c r="F4" s="1169" t="s">
        <v>39</v>
      </c>
      <c r="G4" s="1170"/>
      <c r="H4" s="843">
        <v>368</v>
      </c>
      <c r="I4" s="819"/>
      <c r="J4" s="819"/>
      <c r="K4" s="819"/>
      <c r="L4" s="819"/>
      <c r="M4" s="820"/>
      <c r="N4" s="810"/>
      <c r="O4" s="810"/>
      <c r="P4" s="810"/>
      <c r="Q4" s="810"/>
      <c r="R4" s="810"/>
      <c r="S4" s="810"/>
      <c r="T4" s="810"/>
      <c r="U4" s="810"/>
      <c r="V4" s="810"/>
      <c r="W4" s="810"/>
      <c r="X4" s="810"/>
      <c r="Y4" s="810"/>
      <c r="Z4" s="810"/>
    </row>
    <row r="5" spans="1:26" ht="16.5" customHeight="1" x14ac:dyDescent="0.25">
      <c r="A5" s="1165"/>
      <c r="B5" s="814" t="s">
        <v>498</v>
      </c>
      <c r="C5" s="1264"/>
      <c r="D5" s="1189"/>
      <c r="E5" s="1189"/>
      <c r="F5" s="1189"/>
      <c r="G5" s="1189"/>
      <c r="H5" s="1189"/>
      <c r="I5" s="1189"/>
      <c r="J5" s="1189"/>
      <c r="K5" s="1189"/>
      <c r="L5" s="1189"/>
      <c r="M5" s="1265"/>
      <c r="N5" s="810"/>
      <c r="O5" s="810"/>
      <c r="P5" s="810"/>
      <c r="Q5" s="810"/>
      <c r="R5" s="810"/>
      <c r="S5" s="810"/>
      <c r="T5" s="810"/>
      <c r="U5" s="810"/>
      <c r="V5" s="810"/>
      <c r="W5" s="810"/>
      <c r="X5" s="810"/>
      <c r="Y5" s="810"/>
      <c r="Z5" s="810"/>
    </row>
    <row r="6" spans="1:26" ht="15.75" customHeight="1" x14ac:dyDescent="0.25">
      <c r="A6" s="1165"/>
      <c r="B6" s="901" t="s">
        <v>500</v>
      </c>
      <c r="C6" s="1161" t="s">
        <v>1128</v>
      </c>
      <c r="D6" s="1162"/>
      <c r="E6" s="1162"/>
      <c r="F6" s="1162"/>
      <c r="G6" s="1162"/>
      <c r="H6" s="1162"/>
      <c r="I6" s="819"/>
      <c r="J6" s="819"/>
      <c r="K6" s="819"/>
      <c r="L6" s="819"/>
      <c r="M6" s="820"/>
      <c r="N6" s="810"/>
      <c r="O6" s="810"/>
      <c r="P6" s="810"/>
      <c r="Q6" s="810"/>
      <c r="R6" s="810"/>
      <c r="S6" s="810"/>
      <c r="T6" s="810"/>
      <c r="U6" s="810"/>
      <c r="V6" s="810"/>
      <c r="W6" s="810"/>
      <c r="X6" s="810"/>
      <c r="Y6" s="810"/>
      <c r="Z6" s="810"/>
    </row>
    <row r="7" spans="1:26" ht="15.75" customHeight="1" x14ac:dyDescent="0.25">
      <c r="A7" s="1165"/>
      <c r="B7" s="838" t="s">
        <v>501</v>
      </c>
      <c r="C7" s="1266" t="s">
        <v>234</v>
      </c>
      <c r="D7" s="1162"/>
      <c r="E7" s="823"/>
      <c r="F7" s="823"/>
      <c r="G7" s="824"/>
      <c r="H7" s="825" t="s">
        <v>51</v>
      </c>
      <c r="I7" s="1172" t="s">
        <v>251</v>
      </c>
      <c r="J7" s="1162"/>
      <c r="K7" s="1162"/>
      <c r="L7" s="1162"/>
      <c r="M7" s="1163"/>
      <c r="N7" s="810"/>
      <c r="O7" s="810"/>
      <c r="P7" s="810"/>
      <c r="Q7" s="810"/>
      <c r="R7" s="810"/>
      <c r="S7" s="810"/>
      <c r="T7" s="810"/>
      <c r="U7" s="810"/>
      <c r="V7" s="810"/>
      <c r="W7" s="810"/>
      <c r="X7" s="810"/>
      <c r="Y7" s="810"/>
      <c r="Z7" s="810"/>
    </row>
    <row r="8" spans="1:26" ht="15.75" customHeight="1" x14ac:dyDescent="0.25">
      <c r="A8" s="1165"/>
      <c r="B8" s="1186"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36.75" customHeight="1" x14ac:dyDescent="0.25">
      <c r="A9" s="1165"/>
      <c r="B9" s="1174"/>
      <c r="C9" s="1267" t="s">
        <v>251</v>
      </c>
      <c r="D9" s="1177"/>
      <c r="E9" s="830"/>
      <c r="F9" s="1268"/>
      <c r="G9" s="1177"/>
      <c r="H9" s="830"/>
      <c r="I9" s="1268"/>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58.5" customHeight="1" x14ac:dyDescent="0.25">
      <c r="A11" s="1165"/>
      <c r="B11" s="813" t="s">
        <v>505</v>
      </c>
      <c r="C11" s="1262" t="s">
        <v>1207</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75" customHeight="1" x14ac:dyDescent="0.25">
      <c r="A12" s="1263"/>
      <c r="B12" s="903" t="s">
        <v>511</v>
      </c>
      <c r="C12" s="843" t="s">
        <v>1208</v>
      </c>
      <c r="D12" s="904" t="s">
        <v>512</v>
      </c>
      <c r="E12" s="1262" t="s">
        <v>248</v>
      </c>
      <c r="F12" s="1162"/>
      <c r="G12" s="1162"/>
      <c r="H12" s="1162"/>
      <c r="I12" s="1162"/>
      <c r="J12" s="1162"/>
      <c r="K12" s="1162"/>
      <c r="L12" s="1162"/>
      <c r="M12" s="1163"/>
      <c r="N12" s="905"/>
      <c r="O12" s="905"/>
      <c r="P12" s="905"/>
      <c r="Q12" s="905"/>
      <c r="R12" s="905"/>
      <c r="S12" s="905"/>
      <c r="T12" s="905"/>
      <c r="U12" s="905"/>
      <c r="V12" s="905"/>
      <c r="W12" s="905"/>
      <c r="X12" s="905"/>
      <c r="Y12" s="905"/>
      <c r="Z12" s="905"/>
    </row>
    <row r="13" spans="1:26" ht="24" customHeight="1" x14ac:dyDescent="0.25">
      <c r="A13" s="1269" t="s">
        <v>513</v>
      </c>
      <c r="B13" s="906" t="s">
        <v>36</v>
      </c>
      <c r="C13" s="1270" t="s">
        <v>314</v>
      </c>
      <c r="D13" s="1177"/>
      <c r="E13" s="1177"/>
      <c r="F13" s="1177"/>
      <c r="G13" s="1177"/>
      <c r="H13" s="1177"/>
      <c r="I13" s="1177"/>
      <c r="J13" s="1177"/>
      <c r="K13" s="1177"/>
      <c r="L13" s="1177"/>
      <c r="M13" s="1182"/>
      <c r="N13" s="810"/>
      <c r="O13" s="810"/>
      <c r="P13" s="810"/>
      <c r="Q13" s="810"/>
      <c r="R13" s="810"/>
      <c r="S13" s="810"/>
      <c r="T13" s="810"/>
      <c r="U13" s="810"/>
      <c r="V13" s="810"/>
      <c r="W13" s="810"/>
      <c r="X13" s="810"/>
      <c r="Y13" s="810"/>
      <c r="Z13" s="810"/>
    </row>
    <row r="14" spans="1:26" ht="8.25" customHeight="1" x14ac:dyDescent="0.25">
      <c r="A14" s="1165"/>
      <c r="B14" s="1186" t="s">
        <v>517</v>
      </c>
      <c r="C14" s="839"/>
      <c r="D14" s="840"/>
      <c r="E14" s="840"/>
      <c r="F14" s="840"/>
      <c r="G14" s="840"/>
      <c r="H14" s="840"/>
      <c r="I14" s="840"/>
      <c r="J14" s="840"/>
      <c r="K14" s="840"/>
      <c r="L14" s="840"/>
      <c r="M14" s="841"/>
      <c r="N14" s="810"/>
      <c r="O14" s="810"/>
      <c r="P14" s="810"/>
      <c r="Q14" s="810"/>
      <c r="R14" s="810"/>
      <c r="S14" s="810"/>
      <c r="T14" s="810"/>
      <c r="U14" s="810"/>
      <c r="V14" s="810"/>
      <c r="W14" s="810"/>
      <c r="X14" s="810"/>
      <c r="Y14" s="810"/>
      <c r="Z14" s="810"/>
    </row>
    <row r="15" spans="1:26" ht="9" customHeight="1" x14ac:dyDescent="0.25">
      <c r="A15" s="1165"/>
      <c r="B15" s="1174"/>
      <c r="C15" s="907"/>
      <c r="D15" s="857"/>
      <c r="E15" s="847"/>
      <c r="F15" s="857"/>
      <c r="G15" s="847"/>
      <c r="H15" s="857"/>
      <c r="I15" s="847"/>
      <c r="J15" s="857"/>
      <c r="K15" s="847"/>
      <c r="L15" s="847"/>
      <c r="M15" s="845"/>
      <c r="N15" s="810"/>
      <c r="O15" s="810"/>
      <c r="P15" s="810"/>
      <c r="Q15" s="810"/>
      <c r="R15" s="810"/>
      <c r="S15" s="810"/>
      <c r="T15" s="810"/>
      <c r="U15" s="810"/>
      <c r="V15" s="810"/>
      <c r="W15" s="810"/>
      <c r="X15" s="810"/>
      <c r="Y15" s="810"/>
      <c r="Z15" s="810"/>
    </row>
    <row r="16" spans="1:26" ht="15.75" customHeight="1" x14ac:dyDescent="0.25">
      <c r="A16" s="1165"/>
      <c r="B16" s="1174"/>
      <c r="C16" s="842" t="s">
        <v>518</v>
      </c>
      <c r="D16" s="908"/>
      <c r="E16" s="844" t="s">
        <v>519</v>
      </c>
      <c r="F16" s="908"/>
      <c r="G16" s="844" t="s">
        <v>520</v>
      </c>
      <c r="H16" s="908"/>
      <c r="I16" s="844" t="s">
        <v>521</v>
      </c>
      <c r="J16" s="843"/>
      <c r="K16" s="844"/>
      <c r="L16" s="844"/>
      <c r="M16" s="845"/>
      <c r="N16" s="810"/>
      <c r="O16" s="810"/>
      <c r="P16" s="810"/>
      <c r="Q16" s="810"/>
      <c r="R16" s="810"/>
      <c r="S16" s="810"/>
      <c r="T16" s="810"/>
      <c r="U16" s="810"/>
      <c r="V16" s="810"/>
      <c r="W16" s="810"/>
      <c r="X16" s="810"/>
      <c r="Y16" s="810"/>
      <c r="Z16" s="810"/>
    </row>
    <row r="17" spans="1:26" ht="15.75" customHeight="1" x14ac:dyDescent="0.25">
      <c r="A17" s="1165"/>
      <c r="B17" s="1174"/>
      <c r="C17" s="842" t="s">
        <v>522</v>
      </c>
      <c r="D17" s="818"/>
      <c r="E17" s="844" t="s">
        <v>523</v>
      </c>
      <c r="F17" s="846"/>
      <c r="G17" s="844" t="s">
        <v>524</v>
      </c>
      <c r="H17" s="846"/>
      <c r="I17" s="844"/>
      <c r="J17" s="847"/>
      <c r="K17" s="844"/>
      <c r="L17" s="844"/>
      <c r="M17" s="845"/>
      <c r="N17" s="810"/>
      <c r="O17" s="810"/>
      <c r="P17" s="810"/>
      <c r="Q17" s="810"/>
      <c r="R17" s="810"/>
      <c r="S17" s="810"/>
      <c r="T17" s="810"/>
      <c r="U17" s="810"/>
      <c r="V17" s="810"/>
      <c r="W17" s="810"/>
      <c r="X17" s="810"/>
      <c r="Y17" s="810"/>
      <c r="Z17" s="810"/>
    </row>
    <row r="18" spans="1:26" ht="15.75" customHeight="1" x14ac:dyDescent="0.25">
      <c r="A18" s="1165"/>
      <c r="B18" s="1174"/>
      <c r="C18" s="842" t="s">
        <v>525</v>
      </c>
      <c r="D18" s="818"/>
      <c r="E18" s="844" t="s">
        <v>527</v>
      </c>
      <c r="F18" s="818"/>
      <c r="G18" s="844"/>
      <c r="H18" s="847"/>
      <c r="I18" s="844"/>
      <c r="J18" s="847"/>
      <c r="K18" s="844"/>
      <c r="L18" s="844"/>
      <c r="M18" s="845"/>
      <c r="N18" s="810"/>
      <c r="O18" s="810"/>
      <c r="P18" s="810"/>
      <c r="Q18" s="810"/>
      <c r="R18" s="810"/>
      <c r="S18" s="810"/>
      <c r="T18" s="810"/>
      <c r="U18" s="810"/>
      <c r="V18" s="810"/>
      <c r="W18" s="810"/>
      <c r="X18" s="810"/>
      <c r="Y18" s="810"/>
      <c r="Z18" s="810"/>
    </row>
    <row r="19" spans="1:26" ht="15.75" customHeight="1" x14ac:dyDescent="0.25">
      <c r="A19" s="1165"/>
      <c r="B19" s="1174"/>
      <c r="C19" s="842" t="s">
        <v>528</v>
      </c>
      <c r="D19" s="818" t="s">
        <v>697</v>
      </c>
      <c r="E19" s="844" t="s">
        <v>529</v>
      </c>
      <c r="F19" s="833" t="s">
        <v>1209</v>
      </c>
      <c r="G19" s="833"/>
      <c r="H19" s="833"/>
      <c r="I19" s="833"/>
      <c r="J19" s="833"/>
      <c r="K19" s="833"/>
      <c r="L19" s="833"/>
      <c r="M19" s="848"/>
      <c r="N19" s="810"/>
      <c r="O19" s="810"/>
      <c r="P19" s="810"/>
      <c r="Q19" s="810"/>
      <c r="R19" s="810"/>
      <c r="S19" s="810"/>
      <c r="T19" s="810"/>
      <c r="U19" s="810"/>
      <c r="V19" s="810"/>
      <c r="W19" s="810"/>
      <c r="X19" s="810"/>
      <c r="Y19" s="810"/>
      <c r="Z19" s="810"/>
    </row>
    <row r="20" spans="1:26" ht="9.75" customHeight="1" x14ac:dyDescent="0.25">
      <c r="A20" s="1165"/>
      <c r="B20" s="1175"/>
      <c r="C20" s="849"/>
      <c r="D20" s="850"/>
      <c r="E20" s="850"/>
      <c r="F20" s="850"/>
      <c r="G20" s="850"/>
      <c r="H20" s="850"/>
      <c r="I20" s="850"/>
      <c r="J20" s="850"/>
      <c r="K20" s="850"/>
      <c r="L20" s="850"/>
      <c r="M20" s="851"/>
      <c r="N20" s="810"/>
      <c r="O20" s="810"/>
      <c r="P20" s="810"/>
      <c r="Q20" s="810"/>
      <c r="R20" s="810"/>
      <c r="S20" s="810"/>
      <c r="T20" s="810"/>
      <c r="U20" s="810"/>
      <c r="V20" s="810"/>
      <c r="W20" s="810"/>
      <c r="X20" s="810"/>
      <c r="Y20" s="810"/>
      <c r="Z20" s="810"/>
    </row>
    <row r="21" spans="1:26" ht="15.75" customHeight="1" x14ac:dyDescent="0.25">
      <c r="A21" s="1165"/>
      <c r="B21" s="1186" t="s">
        <v>530</v>
      </c>
      <c r="C21" s="852"/>
      <c r="D21" s="840"/>
      <c r="E21" s="840"/>
      <c r="F21" s="840"/>
      <c r="G21" s="840"/>
      <c r="H21" s="840"/>
      <c r="I21" s="840"/>
      <c r="J21" s="840"/>
      <c r="K21" s="840"/>
      <c r="L21" s="828"/>
      <c r="M21" s="829"/>
      <c r="N21" s="810"/>
      <c r="O21" s="810"/>
      <c r="P21" s="810"/>
      <c r="Q21" s="810"/>
      <c r="R21" s="810"/>
      <c r="S21" s="810"/>
      <c r="T21" s="810"/>
      <c r="U21" s="810"/>
      <c r="V21" s="810"/>
      <c r="W21" s="810"/>
      <c r="X21" s="810"/>
      <c r="Y21" s="810"/>
      <c r="Z21" s="810"/>
    </row>
    <row r="22" spans="1:26" ht="15.75" customHeight="1" x14ac:dyDescent="0.25">
      <c r="A22" s="1165"/>
      <c r="B22" s="1174"/>
      <c r="C22" s="842" t="s">
        <v>531</v>
      </c>
      <c r="D22" s="846"/>
      <c r="E22" s="853"/>
      <c r="F22" s="844" t="s">
        <v>532</v>
      </c>
      <c r="G22" s="818"/>
      <c r="H22" s="853"/>
      <c r="I22" s="844" t="s">
        <v>533</v>
      </c>
      <c r="J22" s="818" t="s">
        <v>697</v>
      </c>
      <c r="K22" s="853"/>
      <c r="L22" s="831"/>
      <c r="M22" s="832"/>
      <c r="N22" s="810"/>
      <c r="O22" s="810"/>
      <c r="P22" s="810"/>
      <c r="Q22" s="810"/>
      <c r="R22" s="810"/>
      <c r="S22" s="810"/>
      <c r="T22" s="810"/>
      <c r="U22" s="810"/>
      <c r="V22" s="810"/>
      <c r="W22" s="810"/>
      <c r="X22" s="810"/>
      <c r="Y22" s="810"/>
      <c r="Z22" s="810"/>
    </row>
    <row r="23" spans="1:26" ht="15.75" customHeight="1" x14ac:dyDescent="0.25">
      <c r="A23" s="1165"/>
      <c r="B23" s="1174"/>
      <c r="C23" s="842" t="s">
        <v>534</v>
      </c>
      <c r="D23" s="854"/>
      <c r="E23" s="831"/>
      <c r="F23" s="844" t="s">
        <v>535</v>
      </c>
      <c r="G23" s="846"/>
      <c r="H23" s="831"/>
      <c r="I23" s="855"/>
      <c r="J23" s="831"/>
      <c r="K23" s="830"/>
      <c r="L23" s="831"/>
      <c r="M23" s="832"/>
      <c r="N23" s="810"/>
      <c r="O23" s="810"/>
      <c r="P23" s="810"/>
      <c r="Q23" s="810"/>
      <c r="R23" s="810"/>
      <c r="S23" s="810"/>
      <c r="T23" s="810"/>
      <c r="U23" s="810"/>
      <c r="V23" s="810"/>
      <c r="W23" s="810"/>
      <c r="X23" s="810"/>
      <c r="Y23" s="810"/>
      <c r="Z23" s="810"/>
    </row>
    <row r="24" spans="1:26" ht="15.75" customHeight="1" x14ac:dyDescent="0.25">
      <c r="A24" s="1165"/>
      <c r="B24" s="1174"/>
      <c r="C24" s="856"/>
      <c r="D24" s="857"/>
      <c r="E24" s="857"/>
      <c r="F24" s="857"/>
      <c r="G24" s="857"/>
      <c r="H24" s="857"/>
      <c r="I24" s="857"/>
      <c r="J24" s="857"/>
      <c r="K24" s="857"/>
      <c r="L24" s="834"/>
      <c r="M24" s="835"/>
      <c r="N24" s="810"/>
      <c r="O24" s="810"/>
      <c r="P24" s="810"/>
      <c r="Q24" s="810"/>
      <c r="R24" s="810"/>
      <c r="S24" s="810"/>
      <c r="T24" s="810"/>
      <c r="U24" s="810"/>
      <c r="V24" s="810"/>
      <c r="W24" s="810"/>
      <c r="X24" s="810"/>
      <c r="Y24" s="810"/>
      <c r="Z24" s="810"/>
    </row>
    <row r="25" spans="1:26" ht="15.75" customHeight="1" x14ac:dyDescent="0.25">
      <c r="A25" s="1165"/>
      <c r="B25" s="909" t="s">
        <v>536</v>
      </c>
      <c r="C25" s="859"/>
      <c r="D25" s="860"/>
      <c r="E25" s="860"/>
      <c r="F25" s="860"/>
      <c r="G25" s="860"/>
      <c r="H25" s="860"/>
      <c r="I25" s="860"/>
      <c r="J25" s="860"/>
      <c r="K25" s="860"/>
      <c r="L25" s="860"/>
      <c r="M25" s="861"/>
      <c r="N25" s="810"/>
      <c r="O25" s="810"/>
      <c r="P25" s="810"/>
      <c r="Q25" s="810"/>
      <c r="R25" s="810"/>
      <c r="S25" s="810"/>
      <c r="T25" s="810"/>
      <c r="U25" s="810"/>
      <c r="V25" s="810"/>
      <c r="W25" s="810"/>
      <c r="X25" s="810"/>
      <c r="Y25" s="810"/>
      <c r="Z25" s="810"/>
    </row>
    <row r="26" spans="1:26" ht="15.75" customHeight="1" x14ac:dyDescent="0.25">
      <c r="A26" s="1165"/>
      <c r="B26" s="858"/>
      <c r="C26" s="862" t="s">
        <v>537</v>
      </c>
      <c r="D26" s="910">
        <v>10</v>
      </c>
      <c r="E26" s="853"/>
      <c r="F26" s="863" t="s">
        <v>538</v>
      </c>
      <c r="G26" s="846">
        <v>2018</v>
      </c>
      <c r="H26" s="853"/>
      <c r="I26" s="863" t="s">
        <v>539</v>
      </c>
      <c r="J26" s="1187" t="s">
        <v>1141</v>
      </c>
      <c r="K26" s="1162"/>
      <c r="L26" s="1170"/>
      <c r="M26" s="867"/>
      <c r="N26" s="810"/>
      <c r="O26" s="810"/>
      <c r="P26" s="810"/>
      <c r="Q26" s="810"/>
      <c r="R26" s="810"/>
      <c r="S26" s="810"/>
      <c r="T26" s="810"/>
      <c r="U26" s="810"/>
      <c r="V26" s="810"/>
      <c r="W26" s="810"/>
      <c r="X26" s="810"/>
      <c r="Y26" s="810"/>
      <c r="Z26" s="810"/>
    </row>
    <row r="27" spans="1:26" ht="15.75" customHeight="1" x14ac:dyDescent="0.25">
      <c r="A27" s="1165"/>
      <c r="B27" s="814"/>
      <c r="C27" s="849"/>
      <c r="D27" s="850"/>
      <c r="E27" s="850"/>
      <c r="F27" s="850"/>
      <c r="G27" s="850"/>
      <c r="H27" s="850"/>
      <c r="I27" s="850"/>
      <c r="J27" s="850"/>
      <c r="K27" s="850"/>
      <c r="L27" s="850"/>
      <c r="M27" s="851"/>
      <c r="N27" s="810"/>
      <c r="O27" s="810"/>
      <c r="P27" s="810"/>
      <c r="Q27" s="810"/>
      <c r="R27" s="810"/>
      <c r="S27" s="810"/>
      <c r="T27" s="810"/>
      <c r="U27" s="810"/>
      <c r="V27" s="810"/>
      <c r="W27" s="810"/>
      <c r="X27" s="810"/>
      <c r="Y27" s="810"/>
      <c r="Z27" s="810"/>
    </row>
    <row r="28" spans="1:26" ht="15.75" customHeight="1" x14ac:dyDescent="0.25">
      <c r="A28" s="1165"/>
      <c r="B28" s="1271" t="s">
        <v>540</v>
      </c>
      <c r="C28" s="868"/>
      <c r="D28" s="869"/>
      <c r="E28" s="869"/>
      <c r="F28" s="869"/>
      <c r="G28" s="869"/>
      <c r="H28" s="869"/>
      <c r="I28" s="869"/>
      <c r="J28" s="869"/>
      <c r="K28" s="869"/>
      <c r="L28" s="831"/>
      <c r="M28" s="832"/>
      <c r="N28" s="810"/>
      <c r="O28" s="810"/>
      <c r="P28" s="810"/>
      <c r="Q28" s="810"/>
      <c r="R28" s="810"/>
      <c r="S28" s="810"/>
      <c r="T28" s="810"/>
      <c r="U28" s="810"/>
      <c r="V28" s="810"/>
      <c r="W28" s="810"/>
      <c r="X28" s="810"/>
      <c r="Y28" s="810"/>
      <c r="Z28" s="810"/>
    </row>
    <row r="29" spans="1:26" ht="15.75" customHeight="1" x14ac:dyDescent="0.25">
      <c r="A29" s="1165"/>
      <c r="B29" s="1174"/>
      <c r="C29" s="870" t="s">
        <v>541</v>
      </c>
      <c r="D29" s="911">
        <v>2019</v>
      </c>
      <c r="E29" s="872"/>
      <c r="F29" s="853" t="s">
        <v>542</v>
      </c>
      <c r="G29" s="912" t="s">
        <v>1142</v>
      </c>
      <c r="H29" s="872"/>
      <c r="I29" s="863"/>
      <c r="J29" s="872"/>
      <c r="K29" s="872"/>
      <c r="L29" s="831"/>
      <c r="M29" s="832"/>
      <c r="N29" s="810"/>
      <c r="O29" s="810"/>
      <c r="P29" s="810"/>
      <c r="Q29" s="810"/>
      <c r="R29" s="810"/>
      <c r="S29" s="810"/>
      <c r="T29" s="810"/>
      <c r="U29" s="810"/>
      <c r="V29" s="810"/>
      <c r="W29" s="810"/>
      <c r="X29" s="810"/>
      <c r="Y29" s="810"/>
      <c r="Z29" s="810"/>
    </row>
    <row r="30" spans="1:26" ht="15.75" customHeight="1" x14ac:dyDescent="0.25">
      <c r="A30" s="1165"/>
      <c r="B30" s="1174"/>
      <c r="C30" s="870"/>
      <c r="D30" s="913"/>
      <c r="E30" s="872"/>
      <c r="F30" s="853"/>
      <c r="G30" s="872"/>
      <c r="H30" s="872"/>
      <c r="I30" s="863"/>
      <c r="J30" s="872"/>
      <c r="K30" s="872"/>
      <c r="L30" s="831"/>
      <c r="M30" s="832"/>
      <c r="N30" s="810"/>
      <c r="O30" s="810"/>
      <c r="P30" s="810"/>
      <c r="Q30" s="810"/>
      <c r="R30" s="810"/>
      <c r="S30" s="810"/>
      <c r="T30" s="810"/>
      <c r="U30" s="810"/>
      <c r="V30" s="810"/>
      <c r="W30" s="810"/>
      <c r="X30" s="810"/>
      <c r="Y30" s="810"/>
      <c r="Z30" s="810"/>
    </row>
    <row r="31" spans="1:26" ht="15.75" customHeight="1" x14ac:dyDescent="0.25">
      <c r="A31" s="1165"/>
      <c r="B31" s="909" t="s">
        <v>544</v>
      </c>
      <c r="C31" s="876"/>
      <c r="D31" s="877"/>
      <c r="E31" s="877"/>
      <c r="F31" s="877"/>
      <c r="G31" s="877"/>
      <c r="H31" s="877"/>
      <c r="I31" s="877"/>
      <c r="J31" s="877"/>
      <c r="K31" s="877"/>
      <c r="L31" s="877"/>
      <c r="M31" s="878"/>
      <c r="N31" s="810"/>
      <c r="O31" s="810"/>
      <c r="P31" s="810"/>
      <c r="Q31" s="810"/>
      <c r="R31" s="810"/>
      <c r="S31" s="810"/>
      <c r="T31" s="810"/>
      <c r="U31" s="810"/>
      <c r="V31" s="810"/>
      <c r="W31" s="810"/>
      <c r="X31" s="810"/>
      <c r="Y31" s="810"/>
      <c r="Z31" s="810"/>
    </row>
    <row r="32" spans="1:26" ht="15.75" customHeight="1" x14ac:dyDescent="0.25">
      <c r="A32" s="1165"/>
      <c r="B32" s="858"/>
      <c r="C32" s="842"/>
      <c r="D32" s="853" t="s">
        <v>545</v>
      </c>
      <c r="E32" s="853"/>
      <c r="F32" s="853" t="s">
        <v>546</v>
      </c>
      <c r="G32" s="853"/>
      <c r="H32" s="830" t="s">
        <v>547</v>
      </c>
      <c r="I32" s="830"/>
      <c r="J32" s="830" t="s">
        <v>548</v>
      </c>
      <c r="K32" s="853"/>
      <c r="L32" s="853" t="s">
        <v>549</v>
      </c>
      <c r="M32" s="879"/>
      <c r="N32" s="810"/>
      <c r="O32" s="810"/>
      <c r="P32" s="810"/>
      <c r="Q32" s="810"/>
      <c r="R32" s="810"/>
      <c r="S32" s="810"/>
      <c r="T32" s="810"/>
      <c r="U32" s="810"/>
      <c r="V32" s="810"/>
      <c r="W32" s="810"/>
      <c r="X32" s="810"/>
      <c r="Y32" s="810"/>
      <c r="Z32" s="810"/>
    </row>
    <row r="33" spans="1:26" ht="15.75" customHeight="1" x14ac:dyDescent="0.25">
      <c r="A33" s="1165"/>
      <c r="B33" s="858"/>
      <c r="C33" s="842"/>
      <c r="D33" s="864">
        <v>2019</v>
      </c>
      <c r="E33" s="866">
        <v>5</v>
      </c>
      <c r="F33" s="864">
        <v>2020</v>
      </c>
      <c r="G33" s="866">
        <v>8</v>
      </c>
      <c r="H33" s="864">
        <v>2021</v>
      </c>
      <c r="I33" s="866">
        <v>10</v>
      </c>
      <c r="J33" s="864">
        <v>2022</v>
      </c>
      <c r="K33" s="866">
        <v>10</v>
      </c>
      <c r="L33" s="864">
        <v>2023</v>
      </c>
      <c r="M33" s="880">
        <v>10</v>
      </c>
      <c r="N33" s="810"/>
      <c r="O33" s="810"/>
      <c r="P33" s="810"/>
      <c r="Q33" s="810"/>
      <c r="R33" s="810"/>
      <c r="S33" s="810"/>
      <c r="T33" s="810"/>
      <c r="U33" s="810"/>
      <c r="V33" s="810"/>
      <c r="W33" s="810"/>
      <c r="X33" s="810"/>
      <c r="Y33" s="810"/>
      <c r="Z33" s="810"/>
    </row>
    <row r="34" spans="1:26" ht="15.75" customHeight="1" x14ac:dyDescent="0.25">
      <c r="A34" s="1165"/>
      <c r="B34" s="858"/>
      <c r="C34" s="842"/>
      <c r="D34" s="853" t="s">
        <v>550</v>
      </c>
      <c r="E34" s="853"/>
      <c r="F34" s="853" t="s">
        <v>551</v>
      </c>
      <c r="G34" s="853"/>
      <c r="H34" s="830" t="s">
        <v>552</v>
      </c>
      <c r="I34" s="830"/>
      <c r="J34" s="830" t="s">
        <v>553</v>
      </c>
      <c r="K34" s="853"/>
      <c r="L34" s="853" t="s">
        <v>554</v>
      </c>
      <c r="M34" s="845"/>
      <c r="N34" s="810"/>
      <c r="O34" s="810"/>
      <c r="P34" s="810"/>
      <c r="Q34" s="810"/>
      <c r="R34" s="810"/>
      <c r="S34" s="810"/>
      <c r="T34" s="810"/>
      <c r="U34" s="810"/>
      <c r="V34" s="810"/>
      <c r="W34" s="810"/>
      <c r="X34" s="810"/>
      <c r="Y34" s="810"/>
      <c r="Z34" s="810"/>
    </row>
    <row r="35" spans="1:26" ht="15.75" customHeight="1" x14ac:dyDescent="0.25">
      <c r="A35" s="1165"/>
      <c r="B35" s="858"/>
      <c r="C35" s="842"/>
      <c r="D35" s="864">
        <v>2024</v>
      </c>
      <c r="E35" s="866">
        <v>10</v>
      </c>
      <c r="F35" s="864">
        <v>2025</v>
      </c>
      <c r="G35" s="866">
        <v>10</v>
      </c>
      <c r="H35" s="864">
        <v>2026</v>
      </c>
      <c r="I35" s="866">
        <v>10</v>
      </c>
      <c r="J35" s="864">
        <v>2027</v>
      </c>
      <c r="K35" s="866">
        <v>10</v>
      </c>
      <c r="L35" s="864">
        <v>2028</v>
      </c>
      <c r="M35" s="866">
        <v>10</v>
      </c>
      <c r="N35" s="810"/>
      <c r="O35" s="810"/>
      <c r="P35" s="810"/>
      <c r="Q35" s="810"/>
      <c r="R35" s="810"/>
      <c r="S35" s="810"/>
      <c r="T35" s="810"/>
      <c r="U35" s="810"/>
      <c r="V35" s="810"/>
      <c r="W35" s="810"/>
      <c r="X35" s="810"/>
      <c r="Y35" s="810"/>
      <c r="Z35" s="810"/>
    </row>
    <row r="36" spans="1:26" ht="15.75" customHeight="1" x14ac:dyDescent="0.25">
      <c r="A36" s="1165"/>
      <c r="B36" s="858"/>
      <c r="C36" s="842"/>
      <c r="D36" s="853" t="s">
        <v>555</v>
      </c>
      <c r="E36" s="853"/>
      <c r="F36" s="853" t="s">
        <v>556</v>
      </c>
      <c r="G36" s="853"/>
      <c r="H36" s="830" t="s">
        <v>557</v>
      </c>
      <c r="I36" s="830"/>
      <c r="J36" s="830" t="s">
        <v>558</v>
      </c>
      <c r="K36" s="853"/>
      <c r="L36" s="853" t="s">
        <v>559</v>
      </c>
      <c r="M36" s="845"/>
      <c r="N36" s="810"/>
      <c r="O36" s="810"/>
      <c r="P36" s="810"/>
      <c r="Q36" s="810"/>
      <c r="R36" s="810"/>
      <c r="S36" s="810"/>
      <c r="T36" s="810"/>
      <c r="U36" s="810"/>
      <c r="V36" s="810"/>
      <c r="W36" s="810"/>
      <c r="X36" s="810"/>
      <c r="Y36" s="810"/>
      <c r="Z36" s="810"/>
    </row>
    <row r="37" spans="1:26" ht="15.75" customHeight="1" x14ac:dyDescent="0.25">
      <c r="A37" s="1165"/>
      <c r="B37" s="858"/>
      <c r="C37" s="842"/>
      <c r="D37" s="864">
        <v>2029</v>
      </c>
      <c r="E37" s="866">
        <v>10</v>
      </c>
      <c r="F37" s="864">
        <v>2030</v>
      </c>
      <c r="G37" s="866">
        <v>10</v>
      </c>
      <c r="H37" s="864">
        <v>2031</v>
      </c>
      <c r="I37" s="866">
        <v>10</v>
      </c>
      <c r="J37" s="864"/>
      <c r="K37" s="866"/>
      <c r="L37" s="914"/>
      <c r="M37" s="880"/>
      <c r="N37" s="810"/>
      <c r="O37" s="810"/>
      <c r="P37" s="810"/>
      <c r="Q37" s="810"/>
      <c r="R37" s="810"/>
      <c r="S37" s="810"/>
      <c r="T37" s="810"/>
      <c r="U37" s="810"/>
      <c r="V37" s="810"/>
      <c r="W37" s="810"/>
      <c r="X37" s="810"/>
      <c r="Y37" s="810"/>
      <c r="Z37" s="810"/>
    </row>
    <row r="38" spans="1:26" ht="15.75" customHeight="1" x14ac:dyDescent="0.25">
      <c r="A38" s="1165"/>
      <c r="B38" s="858"/>
      <c r="C38" s="842"/>
      <c r="D38" s="881" t="s">
        <v>559</v>
      </c>
      <c r="E38" s="865"/>
      <c r="F38" s="881" t="s">
        <v>560</v>
      </c>
      <c r="G38" s="865"/>
      <c r="H38" s="882"/>
      <c r="I38" s="860"/>
      <c r="J38" s="882"/>
      <c r="K38" s="860"/>
      <c r="L38" s="882"/>
      <c r="M38" s="861"/>
      <c r="N38" s="810"/>
      <c r="O38" s="810"/>
      <c r="P38" s="810"/>
      <c r="Q38" s="810"/>
      <c r="R38" s="810"/>
      <c r="S38" s="810"/>
      <c r="T38" s="810"/>
      <c r="U38" s="810"/>
      <c r="V38" s="810"/>
      <c r="W38" s="810"/>
      <c r="X38" s="810"/>
      <c r="Y38" s="810"/>
      <c r="Z38" s="810"/>
    </row>
    <row r="39" spans="1:26" ht="15.75" customHeight="1" x14ac:dyDescent="0.25">
      <c r="A39" s="1165"/>
      <c r="B39" s="858"/>
      <c r="C39" s="842"/>
      <c r="D39" s="864"/>
      <c r="E39" s="866"/>
      <c r="F39" s="1187">
        <v>53</v>
      </c>
      <c r="G39" s="1170"/>
      <c r="H39" s="883"/>
      <c r="I39" s="853"/>
      <c r="J39" s="883"/>
      <c r="K39" s="853"/>
      <c r="L39" s="883"/>
      <c r="M39" s="867"/>
      <c r="N39" s="810"/>
      <c r="O39" s="810"/>
      <c r="P39" s="810"/>
      <c r="Q39" s="810"/>
      <c r="R39" s="810"/>
      <c r="S39" s="810"/>
      <c r="T39" s="810"/>
      <c r="U39" s="810"/>
      <c r="V39" s="810"/>
      <c r="W39" s="810"/>
      <c r="X39" s="810"/>
      <c r="Y39" s="810"/>
      <c r="Z39" s="810"/>
    </row>
    <row r="40" spans="1:26" ht="15.75" customHeight="1" x14ac:dyDescent="0.25">
      <c r="A40" s="1165"/>
      <c r="B40" s="814"/>
      <c r="C40" s="884"/>
      <c r="D40" s="834"/>
      <c r="E40" s="834"/>
      <c r="F40" s="834"/>
      <c r="G40" s="834"/>
      <c r="H40" s="1272"/>
      <c r="I40" s="1177"/>
      <c r="J40" s="885"/>
      <c r="K40" s="850"/>
      <c r="L40" s="885"/>
      <c r="M40" s="851"/>
      <c r="N40" s="810"/>
      <c r="O40" s="810"/>
      <c r="P40" s="810"/>
      <c r="Q40" s="810"/>
      <c r="R40" s="810"/>
      <c r="S40" s="810"/>
      <c r="T40" s="810"/>
      <c r="U40" s="810"/>
      <c r="V40" s="810"/>
      <c r="W40" s="810"/>
      <c r="X40" s="810"/>
      <c r="Y40" s="810"/>
      <c r="Z40" s="810"/>
    </row>
    <row r="41" spans="1:26" ht="18" customHeight="1" x14ac:dyDescent="0.25">
      <c r="A41" s="1165"/>
      <c r="B41" s="1271" t="s">
        <v>561</v>
      </c>
      <c r="C41" s="915"/>
      <c r="D41" s="847"/>
      <c r="E41" s="847"/>
      <c r="F41" s="847"/>
      <c r="G41" s="847"/>
      <c r="H41" s="847"/>
      <c r="I41" s="847"/>
      <c r="J41" s="847"/>
      <c r="K41" s="847"/>
      <c r="L41" s="831"/>
      <c r="M41" s="832"/>
      <c r="N41" s="810"/>
      <c r="O41" s="810"/>
      <c r="P41" s="810"/>
      <c r="Q41" s="810"/>
      <c r="R41" s="810"/>
      <c r="S41" s="810"/>
      <c r="T41" s="810"/>
      <c r="U41" s="810"/>
      <c r="V41" s="810"/>
      <c r="W41" s="810"/>
      <c r="X41" s="810"/>
      <c r="Y41" s="810"/>
      <c r="Z41" s="810"/>
    </row>
    <row r="42" spans="1:26" ht="15.75" customHeight="1" x14ac:dyDescent="0.25">
      <c r="A42" s="1165"/>
      <c r="B42" s="1174"/>
      <c r="C42" s="886"/>
      <c r="D42" s="887" t="s">
        <v>125</v>
      </c>
      <c r="E42" s="888" t="s">
        <v>84</v>
      </c>
      <c r="F42" s="1190" t="s">
        <v>562</v>
      </c>
      <c r="G42" s="1192" t="s">
        <v>1210</v>
      </c>
      <c r="H42" s="1193"/>
      <c r="I42" s="1193"/>
      <c r="J42" s="1194"/>
      <c r="K42" s="889" t="s">
        <v>529</v>
      </c>
      <c r="L42" s="1273" t="s">
        <v>1211</v>
      </c>
      <c r="M42" s="1180"/>
      <c r="N42" s="810"/>
      <c r="O42" s="810"/>
      <c r="P42" s="810"/>
      <c r="Q42" s="810"/>
      <c r="R42" s="810"/>
      <c r="S42" s="810"/>
      <c r="T42" s="810"/>
      <c r="U42" s="810"/>
      <c r="V42" s="810"/>
      <c r="W42" s="810"/>
      <c r="X42" s="810"/>
      <c r="Y42" s="810"/>
      <c r="Z42" s="810"/>
    </row>
    <row r="43" spans="1:26" ht="29.25" customHeight="1" x14ac:dyDescent="0.25">
      <c r="A43" s="1165"/>
      <c r="B43" s="1174"/>
      <c r="C43" s="886"/>
      <c r="D43" s="890" t="s">
        <v>526</v>
      </c>
      <c r="E43" s="818"/>
      <c r="F43" s="1191"/>
      <c r="G43" s="1181"/>
      <c r="H43" s="1177"/>
      <c r="I43" s="1177"/>
      <c r="J43" s="1195"/>
      <c r="K43" s="831"/>
      <c r="L43" s="1181"/>
      <c r="M43" s="1182"/>
      <c r="N43" s="810"/>
      <c r="O43" s="810"/>
      <c r="P43" s="810"/>
      <c r="Q43" s="810"/>
      <c r="R43" s="810"/>
      <c r="S43" s="810"/>
      <c r="T43" s="810"/>
      <c r="U43" s="810"/>
      <c r="V43" s="810"/>
      <c r="W43" s="810"/>
      <c r="X43" s="810"/>
      <c r="Y43" s="810"/>
      <c r="Z43" s="810"/>
    </row>
    <row r="44" spans="1:26" ht="15.75" customHeight="1" x14ac:dyDescent="0.25">
      <c r="A44" s="1165"/>
      <c r="B44" s="1175"/>
      <c r="C44" s="891"/>
      <c r="D44" s="834"/>
      <c r="E44" s="834"/>
      <c r="F44" s="834"/>
      <c r="G44" s="834"/>
      <c r="H44" s="834"/>
      <c r="I44" s="834"/>
      <c r="J44" s="834"/>
      <c r="K44" s="834"/>
      <c r="L44" s="831"/>
      <c r="M44" s="832"/>
      <c r="N44" s="810"/>
      <c r="O44" s="810"/>
      <c r="P44" s="810"/>
      <c r="Q44" s="810"/>
      <c r="R44" s="810"/>
      <c r="S44" s="810"/>
      <c r="T44" s="810"/>
      <c r="U44" s="810"/>
      <c r="V44" s="810"/>
      <c r="W44" s="810"/>
      <c r="X44" s="810"/>
      <c r="Y44" s="810"/>
      <c r="Z44" s="810"/>
    </row>
    <row r="45" spans="1:26" ht="15.75" customHeight="1" x14ac:dyDescent="0.25">
      <c r="A45" s="1165"/>
      <c r="B45" s="838" t="s">
        <v>564</v>
      </c>
      <c r="C45" s="1274" t="s">
        <v>1212</v>
      </c>
      <c r="D45" s="1162"/>
      <c r="E45" s="1162"/>
      <c r="F45" s="1162"/>
      <c r="G45" s="1162"/>
      <c r="H45" s="1162"/>
      <c r="I45" s="1162"/>
      <c r="J45" s="1162"/>
      <c r="K45" s="1162"/>
      <c r="L45" s="1162"/>
      <c r="M45" s="1163"/>
      <c r="N45" s="810"/>
      <c r="O45" s="810"/>
      <c r="P45" s="810"/>
      <c r="Q45" s="810"/>
      <c r="R45" s="810"/>
      <c r="S45" s="810"/>
      <c r="T45" s="810"/>
      <c r="U45" s="810"/>
      <c r="V45" s="810"/>
      <c r="W45" s="810"/>
      <c r="X45" s="810"/>
      <c r="Y45" s="810"/>
      <c r="Z45" s="810"/>
    </row>
    <row r="46" spans="1:26" ht="15.75" customHeight="1" x14ac:dyDescent="0.25">
      <c r="A46" s="1165"/>
      <c r="B46" s="838" t="s">
        <v>566</v>
      </c>
      <c r="C46" s="1171" t="s">
        <v>1213</v>
      </c>
      <c r="D46" s="1162"/>
      <c r="E46" s="1162"/>
      <c r="F46" s="1162"/>
      <c r="G46" s="1162"/>
      <c r="H46" s="1162"/>
      <c r="I46" s="1162"/>
      <c r="J46" s="1162"/>
      <c r="K46" s="1162"/>
      <c r="L46" s="1162"/>
      <c r="M46" s="1163"/>
      <c r="N46" s="810"/>
      <c r="O46" s="810"/>
      <c r="P46" s="810"/>
      <c r="Q46" s="810"/>
      <c r="R46" s="810"/>
      <c r="S46" s="810"/>
      <c r="T46" s="810"/>
      <c r="U46" s="810"/>
      <c r="V46" s="810"/>
      <c r="W46" s="810"/>
      <c r="X46" s="810"/>
      <c r="Y46" s="810"/>
      <c r="Z46" s="810"/>
    </row>
    <row r="47" spans="1:26" ht="15.75" customHeight="1" x14ac:dyDescent="0.25">
      <c r="A47" s="1165"/>
      <c r="B47" s="838" t="s">
        <v>568</v>
      </c>
      <c r="C47" s="1171">
        <v>30</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263"/>
      <c r="B48" s="838" t="s">
        <v>570</v>
      </c>
      <c r="C48" s="902"/>
      <c r="D48" s="819"/>
      <c r="E48" s="819"/>
      <c r="F48" s="819"/>
      <c r="G48" s="819"/>
      <c r="H48" s="819"/>
      <c r="I48" s="819"/>
      <c r="J48" s="819"/>
      <c r="K48" s="819"/>
      <c r="L48" s="819"/>
      <c r="M48" s="820"/>
      <c r="N48" s="810"/>
      <c r="O48" s="810"/>
      <c r="P48" s="810"/>
      <c r="Q48" s="810"/>
      <c r="R48" s="810"/>
      <c r="S48" s="810"/>
      <c r="T48" s="810"/>
      <c r="U48" s="810"/>
      <c r="V48" s="810"/>
      <c r="W48" s="810"/>
      <c r="X48" s="810"/>
      <c r="Y48" s="810"/>
      <c r="Z48" s="810"/>
    </row>
    <row r="49" spans="1:26" ht="15.75" customHeight="1" x14ac:dyDescent="0.25">
      <c r="A49" s="1164" t="s">
        <v>572</v>
      </c>
      <c r="B49" s="892" t="s">
        <v>573</v>
      </c>
      <c r="C49" s="1171" t="s">
        <v>1214</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x14ac:dyDescent="0.25">
      <c r="A50" s="1165"/>
      <c r="B50" s="892" t="s">
        <v>575</v>
      </c>
      <c r="C50" s="1171" t="s">
        <v>253</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165"/>
      <c r="B51" s="892" t="s">
        <v>577</v>
      </c>
      <c r="C51" s="1171" t="s">
        <v>251</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3" t="s">
        <v>578</v>
      </c>
      <c r="C52" s="1171"/>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580</v>
      </c>
      <c r="C53" s="1275" t="s">
        <v>1215</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thickBot="1" x14ac:dyDescent="0.3">
      <c r="A54" s="1203"/>
      <c r="B54" s="892" t="s">
        <v>581</v>
      </c>
      <c r="C54" s="1171">
        <v>3778814</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4" t="s">
        <v>583</v>
      </c>
      <c r="B55" s="894" t="s">
        <v>584</v>
      </c>
      <c r="C55" s="1171"/>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30" customHeight="1" x14ac:dyDescent="0.25">
      <c r="A56" s="1165"/>
      <c r="B56" s="894" t="s">
        <v>586</v>
      </c>
      <c r="C56" s="1171"/>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30" customHeight="1" thickBot="1" x14ac:dyDescent="0.3">
      <c r="A57" s="1165"/>
      <c r="B57" s="895" t="s">
        <v>51</v>
      </c>
      <c r="C57" s="1171"/>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15.75" customHeight="1" thickBot="1" x14ac:dyDescent="0.3">
      <c r="A58" s="896" t="s">
        <v>588</v>
      </c>
      <c r="B58" s="897"/>
      <c r="C58" s="1196" t="s">
        <v>1216</v>
      </c>
      <c r="D58" s="1197"/>
      <c r="E58" s="1197"/>
      <c r="F58" s="1197"/>
      <c r="G58" s="1197"/>
      <c r="H58" s="1197"/>
      <c r="I58" s="1197"/>
      <c r="J58" s="1197"/>
      <c r="K58" s="1197"/>
      <c r="L58" s="1197"/>
      <c r="M58" s="1198"/>
      <c r="N58" s="810"/>
      <c r="O58" s="810"/>
      <c r="P58" s="810"/>
      <c r="Q58" s="810"/>
      <c r="R58" s="810"/>
      <c r="S58" s="810"/>
      <c r="T58" s="810"/>
      <c r="U58" s="810"/>
      <c r="V58" s="810"/>
      <c r="W58" s="810"/>
      <c r="X58" s="810"/>
      <c r="Y58" s="810"/>
      <c r="Z58" s="810"/>
    </row>
    <row r="59" spans="1:26" ht="15.75" customHeight="1" x14ac:dyDescent="0.25">
      <c r="A59" s="810"/>
      <c r="B59" s="898"/>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row>
    <row r="60" spans="1:26" ht="15.75" customHeight="1" x14ac:dyDescent="0.25">
      <c r="A60" s="810"/>
      <c r="B60" s="898"/>
      <c r="C60" s="810"/>
      <c r="D60" s="810"/>
      <c r="E60" s="810"/>
      <c r="F60" s="810"/>
      <c r="G60" s="810"/>
      <c r="H60" s="810"/>
      <c r="I60" s="810"/>
      <c r="J60" s="810"/>
      <c r="K60" s="810"/>
      <c r="L60" s="810"/>
      <c r="M60" s="810"/>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5:A57"/>
    <mergeCell ref="C55:M55"/>
    <mergeCell ref="C56:M56"/>
    <mergeCell ref="C57:M57"/>
    <mergeCell ref="C58:M58"/>
    <mergeCell ref="A49:A54"/>
    <mergeCell ref="C49:M49"/>
    <mergeCell ref="C50:M50"/>
    <mergeCell ref="C51:M51"/>
    <mergeCell ref="C52:M52"/>
    <mergeCell ref="C53:M53"/>
    <mergeCell ref="C54:M54"/>
    <mergeCell ref="C47:M47"/>
    <mergeCell ref="E12:M12"/>
    <mergeCell ref="A13:A48"/>
    <mergeCell ref="C13:M13"/>
    <mergeCell ref="B14:B20"/>
    <mergeCell ref="B21:B24"/>
    <mergeCell ref="J26:L26"/>
    <mergeCell ref="B28:B30"/>
    <mergeCell ref="F39:G39"/>
    <mergeCell ref="H40:I40"/>
    <mergeCell ref="B41:B44"/>
    <mergeCell ref="F42:F43"/>
    <mergeCell ref="G42:J43"/>
    <mergeCell ref="L42:M43"/>
    <mergeCell ref="C45:M45"/>
    <mergeCell ref="C46:M46"/>
    <mergeCell ref="C11:M11"/>
    <mergeCell ref="A2:A12"/>
    <mergeCell ref="C2:M2"/>
    <mergeCell ref="C3:M3"/>
    <mergeCell ref="F4:G4"/>
    <mergeCell ref="C5:M5"/>
    <mergeCell ref="C6:H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1C00-000000000000}">
      <formula1>INDIRECT($C$7)</formula1>
    </dataValidation>
  </dataValidations>
  <hyperlinks>
    <hyperlink ref="C53"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Z1000"/>
  <sheetViews>
    <sheetView workbookViewId="0"/>
  </sheetViews>
  <sheetFormatPr baseColWidth="10" defaultColWidth="12.625" defaultRowHeight="15" customHeight="1" x14ac:dyDescent="0.2"/>
  <cols>
    <col min="1" max="1" width="22" style="699" customWidth="1"/>
    <col min="2" max="2" width="34.125" style="699" customWidth="1"/>
    <col min="3" max="26" width="10" style="699" customWidth="1"/>
    <col min="27" max="16384" width="12.625" style="699"/>
  </cols>
  <sheetData>
    <row r="1" spans="1:26" ht="15.75" customHeight="1" thickBot="1" x14ac:dyDescent="0.3">
      <c r="A1" s="694"/>
      <c r="B1" s="695" t="s">
        <v>1126</v>
      </c>
      <c r="C1" s="696"/>
      <c r="D1" s="696"/>
      <c r="E1" s="696"/>
      <c r="F1" s="696"/>
      <c r="G1" s="696"/>
      <c r="H1" s="696"/>
      <c r="I1" s="696"/>
      <c r="J1" s="696"/>
      <c r="K1" s="696"/>
      <c r="L1" s="696"/>
      <c r="M1" s="697"/>
      <c r="N1" s="698"/>
      <c r="O1" s="698"/>
      <c r="P1" s="698"/>
      <c r="Q1" s="698"/>
      <c r="R1" s="698"/>
      <c r="S1" s="698"/>
      <c r="T1" s="698"/>
      <c r="U1" s="698"/>
      <c r="V1" s="698"/>
      <c r="W1" s="698"/>
      <c r="X1" s="698"/>
      <c r="Y1" s="698"/>
      <c r="Z1" s="698"/>
    </row>
    <row r="2" spans="1:26" ht="30" customHeight="1" x14ac:dyDescent="0.25">
      <c r="A2" s="1062" t="s">
        <v>493</v>
      </c>
      <c r="B2" s="700" t="s">
        <v>494</v>
      </c>
      <c r="C2" s="1063" t="s">
        <v>121</v>
      </c>
      <c r="D2" s="1064"/>
      <c r="E2" s="1064"/>
      <c r="F2" s="1064"/>
      <c r="G2" s="1064"/>
      <c r="H2" s="1064"/>
      <c r="I2" s="1064"/>
      <c r="J2" s="1064"/>
      <c r="K2" s="1064"/>
      <c r="L2" s="1064"/>
      <c r="M2" s="1065"/>
      <c r="N2" s="698"/>
      <c r="O2" s="698"/>
      <c r="P2" s="698"/>
      <c r="Q2" s="698"/>
      <c r="R2" s="698"/>
      <c r="S2" s="698"/>
      <c r="T2" s="698"/>
      <c r="U2" s="698"/>
      <c r="V2" s="698"/>
      <c r="W2" s="698"/>
      <c r="X2" s="698"/>
      <c r="Y2" s="698"/>
      <c r="Z2" s="698"/>
    </row>
    <row r="3" spans="1:26" ht="15.75" customHeight="1" x14ac:dyDescent="0.25">
      <c r="A3" s="1048"/>
      <c r="B3" s="701" t="s">
        <v>694</v>
      </c>
      <c r="C3" s="1053" t="s">
        <v>1127</v>
      </c>
      <c r="D3" s="1043"/>
      <c r="E3" s="1043"/>
      <c r="F3" s="1043"/>
      <c r="G3" s="1043"/>
      <c r="H3" s="1043"/>
      <c r="I3" s="1043"/>
      <c r="J3" s="1043"/>
      <c r="K3" s="1043"/>
      <c r="L3" s="1043"/>
      <c r="M3" s="1044"/>
      <c r="N3" s="698"/>
      <c r="O3" s="698"/>
      <c r="P3" s="698"/>
      <c r="Q3" s="698"/>
      <c r="R3" s="698"/>
      <c r="S3" s="698"/>
      <c r="T3" s="698"/>
      <c r="U3" s="698"/>
      <c r="V3" s="698"/>
      <c r="W3" s="698"/>
      <c r="X3" s="698"/>
      <c r="Y3" s="698"/>
      <c r="Z3" s="698"/>
    </row>
    <row r="4" spans="1:26" ht="15.75" customHeight="1" x14ac:dyDescent="0.25">
      <c r="A4" s="1048"/>
      <c r="B4" s="702" t="s">
        <v>38</v>
      </c>
      <c r="C4" s="703" t="s">
        <v>125</v>
      </c>
      <c r="D4" s="704"/>
      <c r="E4" s="705"/>
      <c r="F4" s="1066" t="s">
        <v>39</v>
      </c>
      <c r="G4" s="1058"/>
      <c r="H4" s="1057">
        <v>182</v>
      </c>
      <c r="I4" s="1043"/>
      <c r="J4" s="1043"/>
      <c r="K4" s="1043"/>
      <c r="L4" s="1043"/>
      <c r="M4" s="1044"/>
      <c r="N4" s="698"/>
      <c r="O4" s="698"/>
      <c r="P4" s="698"/>
      <c r="Q4" s="698"/>
      <c r="R4" s="698"/>
      <c r="S4" s="698"/>
      <c r="T4" s="698"/>
      <c r="U4" s="698"/>
      <c r="V4" s="698"/>
      <c r="W4" s="698"/>
      <c r="X4" s="698"/>
      <c r="Y4" s="698"/>
      <c r="Z4" s="698"/>
    </row>
    <row r="5" spans="1:26" ht="16.5" customHeight="1" x14ac:dyDescent="0.25">
      <c r="A5" s="1048"/>
      <c r="B5" s="706" t="s">
        <v>498</v>
      </c>
      <c r="C5" s="1039" t="s">
        <v>1128</v>
      </c>
      <c r="D5" s="1040"/>
      <c r="E5" s="1040"/>
      <c r="F5" s="1040"/>
      <c r="G5" s="1040"/>
      <c r="H5" s="1040"/>
      <c r="I5" s="1040"/>
      <c r="J5" s="1040"/>
      <c r="K5" s="1040"/>
      <c r="L5" s="1040"/>
      <c r="M5" s="1041"/>
      <c r="N5" s="698"/>
      <c r="O5" s="698"/>
      <c r="P5" s="698"/>
      <c r="Q5" s="698"/>
      <c r="R5" s="698"/>
      <c r="S5" s="698"/>
      <c r="T5" s="698"/>
      <c r="U5" s="698"/>
      <c r="V5" s="698"/>
      <c r="W5" s="698"/>
      <c r="X5" s="698"/>
      <c r="Y5" s="698"/>
      <c r="Z5" s="698"/>
    </row>
    <row r="6" spans="1:26" ht="15.75" customHeight="1" x14ac:dyDescent="0.25">
      <c r="A6" s="1048"/>
      <c r="B6" s="702" t="s">
        <v>500</v>
      </c>
      <c r="C6" s="1042" t="s">
        <v>1129</v>
      </c>
      <c r="D6" s="1043"/>
      <c r="E6" s="1043"/>
      <c r="F6" s="1043"/>
      <c r="G6" s="1043"/>
      <c r="H6" s="1043"/>
      <c r="I6" s="1043"/>
      <c r="J6" s="1043"/>
      <c r="K6" s="1043"/>
      <c r="L6" s="1043"/>
      <c r="M6" s="1044"/>
      <c r="N6" s="698"/>
      <c r="O6" s="698"/>
      <c r="P6" s="698"/>
      <c r="Q6" s="698"/>
      <c r="R6" s="698"/>
      <c r="S6" s="698"/>
      <c r="T6" s="698"/>
      <c r="U6" s="698"/>
      <c r="V6" s="698"/>
      <c r="W6" s="698"/>
      <c r="X6" s="698"/>
      <c r="Y6" s="698"/>
      <c r="Z6" s="698"/>
    </row>
    <row r="7" spans="1:26" ht="15.75" customHeight="1" x14ac:dyDescent="0.25">
      <c r="A7" s="1048"/>
      <c r="B7" s="707" t="s">
        <v>501</v>
      </c>
      <c r="C7" s="1045" t="s">
        <v>7</v>
      </c>
      <c r="D7" s="1043"/>
      <c r="E7" s="1043"/>
      <c r="F7" s="1043"/>
      <c r="G7" s="708"/>
      <c r="H7" s="709" t="s">
        <v>51</v>
      </c>
      <c r="I7" s="1046" t="s">
        <v>9</v>
      </c>
      <c r="J7" s="1043"/>
      <c r="K7" s="1043"/>
      <c r="L7" s="1043"/>
      <c r="M7" s="1044"/>
      <c r="N7" s="698"/>
      <c r="O7" s="698"/>
      <c r="P7" s="698"/>
      <c r="Q7" s="698"/>
      <c r="R7" s="698"/>
      <c r="S7" s="698"/>
      <c r="T7" s="698"/>
      <c r="U7" s="698"/>
      <c r="V7" s="698"/>
      <c r="W7" s="698"/>
      <c r="X7" s="698"/>
      <c r="Y7" s="698"/>
      <c r="Z7" s="698"/>
    </row>
    <row r="8" spans="1:26" ht="12.75" customHeight="1" x14ac:dyDescent="0.25">
      <c r="A8" s="1048"/>
      <c r="B8" s="1047" t="s">
        <v>502</v>
      </c>
      <c r="C8" s="710"/>
      <c r="D8" s="711"/>
      <c r="E8" s="711"/>
      <c r="F8" s="711"/>
      <c r="G8" s="711"/>
      <c r="H8" s="711"/>
      <c r="I8" s="711"/>
      <c r="J8" s="711"/>
      <c r="K8" s="711"/>
      <c r="L8" s="712"/>
      <c r="M8" s="713"/>
      <c r="N8" s="698"/>
      <c r="O8" s="698"/>
      <c r="P8" s="698"/>
      <c r="Q8" s="698"/>
      <c r="R8" s="698"/>
      <c r="S8" s="698"/>
      <c r="T8" s="698"/>
      <c r="U8" s="698"/>
      <c r="V8" s="698"/>
      <c r="W8" s="698"/>
      <c r="X8" s="698"/>
      <c r="Y8" s="698"/>
      <c r="Z8" s="698"/>
    </row>
    <row r="9" spans="1:26" ht="15.75" customHeight="1" x14ac:dyDescent="0.25">
      <c r="A9" s="1048"/>
      <c r="B9" s="1048"/>
      <c r="C9" s="1050" t="s">
        <v>503</v>
      </c>
      <c r="D9" s="1051"/>
      <c r="E9" s="714"/>
      <c r="F9" s="1052"/>
      <c r="G9" s="1051"/>
      <c r="H9" s="714"/>
      <c r="I9" s="1052"/>
      <c r="J9" s="1051"/>
      <c r="K9" s="714"/>
      <c r="L9" s="715"/>
      <c r="M9" s="716"/>
      <c r="N9" s="698"/>
      <c r="O9" s="698"/>
      <c r="P9" s="698"/>
      <c r="Q9" s="698"/>
      <c r="R9" s="698"/>
      <c r="S9" s="698"/>
      <c r="T9" s="698"/>
      <c r="U9" s="698"/>
      <c r="V9" s="698"/>
      <c r="W9" s="698"/>
      <c r="X9" s="698"/>
      <c r="Y9" s="698"/>
      <c r="Z9" s="698"/>
    </row>
    <row r="10" spans="1:26" ht="15.75" customHeight="1" x14ac:dyDescent="0.25">
      <c r="A10" s="1048"/>
      <c r="B10" s="1049"/>
      <c r="C10" s="1050" t="s">
        <v>504</v>
      </c>
      <c r="D10" s="1051"/>
      <c r="E10" s="717"/>
      <c r="F10" s="1052" t="s">
        <v>504</v>
      </c>
      <c r="G10" s="1051"/>
      <c r="H10" s="717"/>
      <c r="I10" s="1052" t="s">
        <v>504</v>
      </c>
      <c r="J10" s="1051"/>
      <c r="K10" s="717"/>
      <c r="L10" s="718"/>
      <c r="M10" s="719"/>
      <c r="N10" s="698"/>
      <c r="O10" s="698"/>
      <c r="P10" s="698"/>
      <c r="Q10" s="698"/>
      <c r="R10" s="698"/>
      <c r="S10" s="698"/>
      <c r="T10" s="698"/>
      <c r="U10" s="698"/>
      <c r="V10" s="698"/>
      <c r="W10" s="698"/>
      <c r="X10" s="698"/>
      <c r="Y10" s="698"/>
      <c r="Z10" s="698"/>
    </row>
    <row r="11" spans="1:26" ht="32.25" customHeight="1" thickBot="1" x14ac:dyDescent="0.3">
      <c r="A11" s="1048"/>
      <c r="B11" s="701" t="s">
        <v>505</v>
      </c>
      <c r="C11" s="1053" t="s">
        <v>1130</v>
      </c>
      <c r="D11" s="1043"/>
      <c r="E11" s="1043"/>
      <c r="F11" s="1043"/>
      <c r="G11" s="1043"/>
      <c r="H11" s="1043"/>
      <c r="I11" s="1043"/>
      <c r="J11" s="1043"/>
      <c r="K11" s="1043"/>
      <c r="L11" s="1043"/>
      <c r="M11" s="1044"/>
      <c r="N11" s="698"/>
      <c r="O11" s="698"/>
      <c r="P11" s="698"/>
      <c r="Q11" s="698"/>
      <c r="R11" s="698"/>
      <c r="S11" s="698"/>
      <c r="T11" s="698"/>
      <c r="U11" s="698"/>
      <c r="V11" s="698"/>
      <c r="W11" s="698"/>
      <c r="X11" s="698"/>
      <c r="Y11" s="698"/>
      <c r="Z11" s="698"/>
    </row>
    <row r="12" spans="1:26" ht="15.75" customHeight="1" x14ac:dyDescent="0.25">
      <c r="A12" s="1054" t="s">
        <v>513</v>
      </c>
      <c r="B12" s="707" t="s">
        <v>36</v>
      </c>
      <c r="C12" s="1042" t="s">
        <v>123</v>
      </c>
      <c r="D12" s="1043"/>
      <c r="E12" s="1043"/>
      <c r="F12" s="1043"/>
      <c r="G12" s="1043"/>
      <c r="H12" s="1043"/>
      <c r="I12" s="1043"/>
      <c r="J12" s="1043"/>
      <c r="K12" s="1043"/>
      <c r="L12" s="1043"/>
      <c r="M12" s="1044"/>
      <c r="N12" s="698"/>
      <c r="O12" s="698"/>
      <c r="P12" s="698"/>
      <c r="Q12" s="698"/>
      <c r="R12" s="698"/>
      <c r="S12" s="698"/>
      <c r="T12" s="698"/>
      <c r="U12" s="698"/>
      <c r="V12" s="698"/>
      <c r="W12" s="698"/>
      <c r="X12" s="698"/>
      <c r="Y12" s="698"/>
      <c r="Z12" s="698"/>
    </row>
    <row r="13" spans="1:26" ht="8.25" customHeight="1" x14ac:dyDescent="0.25">
      <c r="A13" s="1055"/>
      <c r="B13" s="1047" t="s">
        <v>517</v>
      </c>
      <c r="C13" s="720"/>
      <c r="D13" s="721"/>
      <c r="E13" s="721"/>
      <c r="F13" s="721"/>
      <c r="G13" s="721"/>
      <c r="H13" s="721"/>
      <c r="I13" s="721"/>
      <c r="J13" s="721"/>
      <c r="K13" s="721"/>
      <c r="L13" s="721"/>
      <c r="M13" s="722"/>
      <c r="N13" s="698"/>
      <c r="O13" s="698"/>
      <c r="P13" s="698"/>
      <c r="Q13" s="698"/>
      <c r="R13" s="698"/>
      <c r="S13" s="698"/>
      <c r="T13" s="698"/>
      <c r="U13" s="698"/>
      <c r="V13" s="698"/>
      <c r="W13" s="698"/>
      <c r="X13" s="698"/>
      <c r="Y13" s="698"/>
      <c r="Z13" s="698"/>
    </row>
    <row r="14" spans="1:26" ht="9" customHeight="1" x14ac:dyDescent="0.25">
      <c r="A14" s="1055"/>
      <c r="B14" s="1048"/>
      <c r="C14" s="723"/>
      <c r="D14" s="724"/>
      <c r="E14" s="725"/>
      <c r="F14" s="724"/>
      <c r="G14" s="725"/>
      <c r="H14" s="724"/>
      <c r="I14" s="725"/>
      <c r="J14" s="724"/>
      <c r="K14" s="725"/>
      <c r="L14" s="725"/>
      <c r="M14" s="726"/>
      <c r="N14" s="698"/>
      <c r="O14" s="698"/>
      <c r="P14" s="698"/>
      <c r="Q14" s="698"/>
      <c r="R14" s="698"/>
      <c r="S14" s="698"/>
      <c r="T14" s="698"/>
      <c r="U14" s="698"/>
      <c r="V14" s="698"/>
      <c r="W14" s="698"/>
      <c r="X14" s="698"/>
      <c r="Y14" s="698"/>
      <c r="Z14" s="698"/>
    </row>
    <row r="15" spans="1:26" ht="15.75" customHeight="1" x14ac:dyDescent="0.25">
      <c r="A15" s="1055"/>
      <c r="B15" s="1048"/>
      <c r="C15" s="727" t="s">
        <v>518</v>
      </c>
      <c r="D15" s="728"/>
      <c r="E15" s="729" t="s">
        <v>519</v>
      </c>
      <c r="F15" s="728"/>
      <c r="G15" s="729" t="s">
        <v>520</v>
      </c>
      <c r="H15" s="728"/>
      <c r="I15" s="729" t="s">
        <v>521</v>
      </c>
      <c r="J15" s="730"/>
      <c r="K15" s="729"/>
      <c r="L15" s="729"/>
      <c r="M15" s="726"/>
      <c r="N15" s="698"/>
      <c r="O15" s="698"/>
      <c r="P15" s="698"/>
      <c r="Q15" s="698"/>
      <c r="R15" s="698"/>
      <c r="S15" s="698"/>
      <c r="T15" s="698"/>
      <c r="U15" s="698"/>
      <c r="V15" s="698"/>
      <c r="W15" s="698"/>
      <c r="X15" s="698"/>
      <c r="Y15" s="698"/>
      <c r="Z15" s="698"/>
    </row>
    <row r="16" spans="1:26" ht="15.75" customHeight="1" x14ac:dyDescent="0.25">
      <c r="A16" s="1055"/>
      <c r="B16" s="1048"/>
      <c r="C16" s="727" t="s">
        <v>522</v>
      </c>
      <c r="D16" s="730"/>
      <c r="E16" s="729" t="s">
        <v>523</v>
      </c>
      <c r="F16" s="730"/>
      <c r="G16" s="729" t="s">
        <v>524</v>
      </c>
      <c r="H16" s="731"/>
      <c r="I16" s="729"/>
      <c r="J16" s="725"/>
      <c r="K16" s="729"/>
      <c r="L16" s="729"/>
      <c r="M16" s="726"/>
      <c r="N16" s="698"/>
      <c r="O16" s="698"/>
      <c r="P16" s="698"/>
      <c r="Q16" s="698"/>
      <c r="R16" s="698"/>
      <c r="S16" s="698"/>
      <c r="T16" s="698"/>
      <c r="U16" s="698"/>
      <c r="V16" s="698"/>
      <c r="W16" s="698"/>
      <c r="X16" s="698"/>
      <c r="Y16" s="698"/>
      <c r="Z16" s="698"/>
    </row>
    <row r="17" spans="1:26" ht="15.75" customHeight="1" x14ac:dyDescent="0.25">
      <c r="A17" s="1055"/>
      <c r="B17" s="1048"/>
      <c r="C17" s="727" t="s">
        <v>525</v>
      </c>
      <c r="D17" s="730"/>
      <c r="E17" s="729" t="s">
        <v>527</v>
      </c>
      <c r="F17" s="730"/>
      <c r="G17" s="729"/>
      <c r="H17" s="725"/>
      <c r="I17" s="729"/>
      <c r="J17" s="725"/>
      <c r="K17" s="729"/>
      <c r="L17" s="729"/>
      <c r="M17" s="726"/>
      <c r="N17" s="698"/>
      <c r="O17" s="698"/>
      <c r="P17" s="698"/>
      <c r="Q17" s="698"/>
      <c r="R17" s="698"/>
      <c r="S17" s="698"/>
      <c r="T17" s="698"/>
      <c r="U17" s="698"/>
      <c r="V17" s="698"/>
      <c r="W17" s="698"/>
      <c r="X17" s="698"/>
      <c r="Y17" s="698"/>
      <c r="Z17" s="698"/>
    </row>
    <row r="18" spans="1:26" ht="15.75" customHeight="1" x14ac:dyDescent="0.25">
      <c r="A18" s="1055"/>
      <c r="B18" s="1048"/>
      <c r="C18" s="727" t="s">
        <v>528</v>
      </c>
      <c r="D18" s="730" t="s">
        <v>526</v>
      </c>
      <c r="E18" s="729" t="s">
        <v>529</v>
      </c>
      <c r="F18" s="717" t="s">
        <v>1131</v>
      </c>
      <c r="G18" s="717"/>
      <c r="H18" s="717"/>
      <c r="I18" s="717"/>
      <c r="J18" s="717"/>
      <c r="K18" s="717"/>
      <c r="L18" s="717"/>
      <c r="M18" s="732"/>
      <c r="N18" s="698"/>
      <c r="O18" s="698"/>
      <c r="P18" s="698"/>
      <c r="Q18" s="698"/>
      <c r="R18" s="698"/>
      <c r="S18" s="698"/>
      <c r="T18" s="698"/>
      <c r="U18" s="698"/>
      <c r="V18" s="698"/>
      <c r="W18" s="698"/>
      <c r="X18" s="698"/>
      <c r="Y18" s="698"/>
      <c r="Z18" s="698"/>
    </row>
    <row r="19" spans="1:26" ht="9.75" customHeight="1" x14ac:dyDescent="0.25">
      <c r="A19" s="1055"/>
      <c r="B19" s="1049"/>
      <c r="C19" s="733"/>
      <c r="D19" s="734"/>
      <c r="E19" s="734"/>
      <c r="F19" s="734"/>
      <c r="G19" s="734"/>
      <c r="H19" s="734"/>
      <c r="I19" s="734"/>
      <c r="J19" s="734"/>
      <c r="K19" s="734"/>
      <c r="L19" s="734"/>
      <c r="M19" s="735"/>
      <c r="N19" s="698"/>
      <c r="O19" s="698"/>
      <c r="P19" s="698"/>
      <c r="Q19" s="698"/>
      <c r="R19" s="698"/>
      <c r="S19" s="698"/>
      <c r="T19" s="698"/>
      <c r="U19" s="698"/>
      <c r="V19" s="698"/>
      <c r="W19" s="698"/>
      <c r="X19" s="698"/>
      <c r="Y19" s="698"/>
      <c r="Z19" s="698"/>
    </row>
    <row r="20" spans="1:26" ht="15.75" customHeight="1" x14ac:dyDescent="0.25">
      <c r="A20" s="1055"/>
      <c r="B20" s="1047" t="s">
        <v>530</v>
      </c>
      <c r="C20" s="736"/>
      <c r="D20" s="721"/>
      <c r="E20" s="721"/>
      <c r="F20" s="721"/>
      <c r="G20" s="721"/>
      <c r="H20" s="721"/>
      <c r="I20" s="721"/>
      <c r="J20" s="721"/>
      <c r="K20" s="721"/>
      <c r="L20" s="712"/>
      <c r="M20" s="713"/>
      <c r="N20" s="698"/>
      <c r="O20" s="698"/>
      <c r="P20" s="698"/>
      <c r="Q20" s="698"/>
      <c r="R20" s="698"/>
      <c r="S20" s="698"/>
      <c r="T20" s="698"/>
      <c r="U20" s="698"/>
      <c r="V20" s="698"/>
      <c r="W20" s="698"/>
      <c r="X20" s="698"/>
      <c r="Y20" s="698"/>
      <c r="Z20" s="698"/>
    </row>
    <row r="21" spans="1:26" ht="15.75" customHeight="1" x14ac:dyDescent="0.25">
      <c r="A21" s="1055"/>
      <c r="B21" s="1048"/>
      <c r="C21" s="727" t="s">
        <v>531</v>
      </c>
      <c r="D21" s="731"/>
      <c r="E21" s="737"/>
      <c r="F21" s="729" t="s">
        <v>532</v>
      </c>
      <c r="G21" s="730"/>
      <c r="H21" s="737"/>
      <c r="I21" s="729" t="s">
        <v>533</v>
      </c>
      <c r="J21" s="730" t="s">
        <v>526</v>
      </c>
      <c r="K21" s="737"/>
      <c r="L21" s="715"/>
      <c r="M21" s="716"/>
      <c r="N21" s="698"/>
      <c r="O21" s="698"/>
      <c r="P21" s="698"/>
      <c r="Q21" s="698"/>
      <c r="R21" s="698"/>
      <c r="S21" s="698"/>
      <c r="T21" s="698"/>
      <c r="U21" s="698"/>
      <c r="V21" s="698"/>
      <c r="W21" s="698"/>
      <c r="X21" s="698"/>
      <c r="Y21" s="698"/>
      <c r="Z21" s="698"/>
    </row>
    <row r="22" spans="1:26" ht="15.75" customHeight="1" x14ac:dyDescent="0.25">
      <c r="A22" s="1055"/>
      <c r="B22" s="1048"/>
      <c r="C22" s="727" t="s">
        <v>534</v>
      </c>
      <c r="D22" s="738"/>
      <c r="E22" s="715"/>
      <c r="F22" s="729" t="s">
        <v>535</v>
      </c>
      <c r="G22" s="731"/>
      <c r="H22" s="715"/>
      <c r="I22" s="739"/>
      <c r="J22" s="715"/>
      <c r="K22" s="714"/>
      <c r="L22" s="715"/>
      <c r="M22" s="716"/>
      <c r="N22" s="698"/>
      <c r="O22" s="698"/>
      <c r="P22" s="698"/>
      <c r="Q22" s="698"/>
      <c r="R22" s="698"/>
      <c r="S22" s="698"/>
      <c r="T22" s="698"/>
      <c r="U22" s="698"/>
      <c r="V22" s="698"/>
      <c r="W22" s="698"/>
      <c r="X22" s="698"/>
      <c r="Y22" s="698"/>
      <c r="Z22" s="698"/>
    </row>
    <row r="23" spans="1:26" ht="15.75" customHeight="1" x14ac:dyDescent="0.25">
      <c r="A23" s="1055"/>
      <c r="B23" s="1048"/>
      <c r="C23" s="740"/>
      <c r="D23" s="724"/>
      <c r="E23" s="724"/>
      <c r="F23" s="724"/>
      <c r="G23" s="724"/>
      <c r="H23" s="724"/>
      <c r="I23" s="724"/>
      <c r="J23" s="724"/>
      <c r="K23" s="724"/>
      <c r="L23" s="718"/>
      <c r="M23" s="719"/>
      <c r="N23" s="698"/>
      <c r="O23" s="698"/>
      <c r="P23" s="698"/>
      <c r="Q23" s="698"/>
      <c r="R23" s="698"/>
      <c r="S23" s="698"/>
      <c r="T23" s="698"/>
      <c r="U23" s="698"/>
      <c r="V23" s="698"/>
      <c r="W23" s="698"/>
      <c r="X23" s="698"/>
      <c r="Y23" s="698"/>
      <c r="Z23" s="698"/>
    </row>
    <row r="24" spans="1:26" ht="15.75" customHeight="1" x14ac:dyDescent="0.25">
      <c r="A24" s="1055"/>
      <c r="B24" s="741" t="s">
        <v>536</v>
      </c>
      <c r="C24" s="742"/>
      <c r="D24" s="743"/>
      <c r="E24" s="743"/>
      <c r="F24" s="743"/>
      <c r="G24" s="743"/>
      <c r="H24" s="743"/>
      <c r="I24" s="743"/>
      <c r="J24" s="743"/>
      <c r="K24" s="743"/>
      <c r="L24" s="743"/>
      <c r="M24" s="744"/>
      <c r="N24" s="698"/>
      <c r="O24" s="698"/>
      <c r="P24" s="698"/>
      <c r="Q24" s="698"/>
      <c r="R24" s="698"/>
      <c r="S24" s="698"/>
      <c r="T24" s="698"/>
      <c r="U24" s="698"/>
      <c r="V24" s="698"/>
      <c r="W24" s="698"/>
      <c r="X24" s="698"/>
      <c r="Y24" s="698"/>
      <c r="Z24" s="698"/>
    </row>
    <row r="25" spans="1:26" ht="15.75" customHeight="1" x14ac:dyDescent="0.25">
      <c r="A25" s="1055"/>
      <c r="B25" s="745"/>
      <c r="C25" s="746" t="s">
        <v>537</v>
      </c>
      <c r="D25" s="730">
        <v>0</v>
      </c>
      <c r="E25" s="737"/>
      <c r="F25" s="747" t="s">
        <v>538</v>
      </c>
      <c r="G25" s="730">
        <v>2018</v>
      </c>
      <c r="H25" s="737"/>
      <c r="I25" s="747" t="s">
        <v>539</v>
      </c>
      <c r="J25" s="1057" t="s">
        <v>499</v>
      </c>
      <c r="K25" s="1043"/>
      <c r="L25" s="1058"/>
      <c r="M25" s="748"/>
      <c r="N25" s="698"/>
      <c r="O25" s="698"/>
      <c r="P25" s="698"/>
      <c r="Q25" s="698"/>
      <c r="R25" s="698"/>
      <c r="S25" s="698"/>
      <c r="T25" s="698"/>
      <c r="U25" s="698"/>
      <c r="V25" s="698"/>
      <c r="W25" s="698"/>
      <c r="X25" s="698"/>
      <c r="Y25" s="698"/>
      <c r="Z25" s="698"/>
    </row>
    <row r="26" spans="1:26" ht="15.75" customHeight="1" x14ac:dyDescent="0.25">
      <c r="A26" s="1055"/>
      <c r="B26" s="706"/>
      <c r="C26" s="733"/>
      <c r="D26" s="734"/>
      <c r="E26" s="734"/>
      <c r="F26" s="734"/>
      <c r="G26" s="734"/>
      <c r="H26" s="734"/>
      <c r="I26" s="734"/>
      <c r="J26" s="734"/>
      <c r="K26" s="734"/>
      <c r="L26" s="734"/>
      <c r="M26" s="735"/>
      <c r="N26" s="698"/>
      <c r="O26" s="698"/>
      <c r="P26" s="698"/>
      <c r="Q26" s="698"/>
      <c r="R26" s="698"/>
      <c r="S26" s="698"/>
      <c r="T26" s="698"/>
      <c r="U26" s="698"/>
      <c r="V26" s="698"/>
      <c r="W26" s="698"/>
      <c r="X26" s="698"/>
      <c r="Y26" s="698"/>
      <c r="Z26" s="698"/>
    </row>
    <row r="27" spans="1:26" ht="15.75" customHeight="1" x14ac:dyDescent="0.25">
      <c r="A27" s="1055"/>
      <c r="B27" s="1059" t="s">
        <v>540</v>
      </c>
      <c r="C27" s="749"/>
      <c r="D27" s="750"/>
      <c r="E27" s="750"/>
      <c r="F27" s="750"/>
      <c r="G27" s="750"/>
      <c r="H27" s="750"/>
      <c r="I27" s="750"/>
      <c r="J27" s="750"/>
      <c r="K27" s="750"/>
      <c r="L27" s="715"/>
      <c r="M27" s="716"/>
      <c r="N27" s="698"/>
      <c r="O27" s="698"/>
      <c r="P27" s="698"/>
      <c r="Q27" s="698"/>
      <c r="R27" s="698"/>
      <c r="S27" s="698"/>
      <c r="T27" s="698"/>
      <c r="U27" s="698"/>
      <c r="V27" s="698"/>
      <c r="W27" s="698"/>
      <c r="X27" s="698"/>
      <c r="Y27" s="698"/>
      <c r="Z27" s="698"/>
    </row>
    <row r="28" spans="1:26" ht="15.75" customHeight="1" x14ac:dyDescent="0.25">
      <c r="A28" s="1055"/>
      <c r="B28" s="1048"/>
      <c r="C28" s="751" t="s">
        <v>541</v>
      </c>
      <c r="D28" s="752">
        <v>2019</v>
      </c>
      <c r="E28" s="753"/>
      <c r="F28" s="737" t="s">
        <v>542</v>
      </c>
      <c r="G28" s="752" t="s">
        <v>601</v>
      </c>
      <c r="H28" s="753"/>
      <c r="I28" s="747"/>
      <c r="J28" s="753"/>
      <c r="K28" s="753"/>
      <c r="L28" s="715"/>
      <c r="M28" s="716"/>
      <c r="N28" s="698"/>
      <c r="O28" s="698"/>
      <c r="P28" s="698"/>
      <c r="Q28" s="698"/>
      <c r="R28" s="698"/>
      <c r="S28" s="698"/>
      <c r="T28" s="698"/>
      <c r="U28" s="698"/>
      <c r="V28" s="698"/>
      <c r="W28" s="698"/>
      <c r="X28" s="698"/>
      <c r="Y28" s="698"/>
      <c r="Z28" s="698"/>
    </row>
    <row r="29" spans="1:26" ht="15.75" customHeight="1" x14ac:dyDescent="0.25">
      <c r="A29" s="1055"/>
      <c r="B29" s="1048"/>
      <c r="C29" s="751"/>
      <c r="D29" s="754"/>
      <c r="E29" s="753"/>
      <c r="F29" s="737"/>
      <c r="G29" s="753"/>
      <c r="H29" s="753"/>
      <c r="I29" s="747"/>
      <c r="J29" s="753"/>
      <c r="K29" s="753"/>
      <c r="L29" s="715"/>
      <c r="M29" s="716"/>
      <c r="N29" s="698"/>
      <c r="O29" s="698"/>
      <c r="P29" s="698"/>
      <c r="Q29" s="698"/>
      <c r="R29" s="698"/>
      <c r="S29" s="698"/>
      <c r="T29" s="698"/>
      <c r="U29" s="698"/>
      <c r="V29" s="698"/>
      <c r="W29" s="698"/>
      <c r="X29" s="698"/>
      <c r="Y29" s="698"/>
      <c r="Z29" s="698"/>
    </row>
    <row r="30" spans="1:26" ht="15.75" customHeight="1" x14ac:dyDescent="0.25">
      <c r="A30" s="1055"/>
      <c r="B30" s="741" t="s">
        <v>544</v>
      </c>
      <c r="C30" s="755"/>
      <c r="D30" s="756"/>
      <c r="E30" s="756"/>
      <c r="F30" s="756"/>
      <c r="G30" s="756"/>
      <c r="H30" s="756"/>
      <c r="I30" s="756"/>
      <c r="J30" s="756"/>
      <c r="K30" s="756"/>
      <c r="L30" s="756"/>
      <c r="M30" s="757"/>
      <c r="N30" s="698"/>
      <c r="O30" s="698"/>
      <c r="P30" s="698"/>
      <c r="Q30" s="698"/>
      <c r="R30" s="698"/>
      <c r="S30" s="698"/>
      <c r="T30" s="698"/>
      <c r="U30" s="698"/>
      <c r="V30" s="698"/>
      <c r="W30" s="698"/>
      <c r="X30" s="698"/>
      <c r="Y30" s="698"/>
      <c r="Z30" s="698"/>
    </row>
    <row r="31" spans="1:26" ht="15.75" customHeight="1" x14ac:dyDescent="0.25">
      <c r="A31" s="1055"/>
      <c r="B31" s="745"/>
      <c r="C31" s="727"/>
      <c r="D31" s="737" t="s">
        <v>545</v>
      </c>
      <c r="E31" s="737"/>
      <c r="F31" s="737" t="s">
        <v>546</v>
      </c>
      <c r="G31" s="737"/>
      <c r="H31" s="714" t="s">
        <v>547</v>
      </c>
      <c r="I31" s="714"/>
      <c r="J31" s="714" t="s">
        <v>548</v>
      </c>
      <c r="K31" s="737"/>
      <c r="L31" s="737" t="s">
        <v>549</v>
      </c>
      <c r="M31" s="758"/>
      <c r="N31" s="698"/>
      <c r="O31" s="698"/>
      <c r="P31" s="698"/>
      <c r="Q31" s="698"/>
      <c r="R31" s="698"/>
      <c r="S31" s="698"/>
      <c r="T31" s="698"/>
      <c r="U31" s="698"/>
      <c r="V31" s="698"/>
      <c r="W31" s="698"/>
      <c r="X31" s="698"/>
      <c r="Y31" s="698"/>
      <c r="Z31" s="698"/>
    </row>
    <row r="32" spans="1:26" ht="15.75" customHeight="1" x14ac:dyDescent="0.25">
      <c r="A32" s="1055"/>
      <c r="B32" s="745"/>
      <c r="C32" s="727"/>
      <c r="D32" s="759">
        <v>0.1</v>
      </c>
      <c r="E32" s="760">
        <v>2019</v>
      </c>
      <c r="F32" s="759">
        <v>0.1</v>
      </c>
      <c r="G32" s="760">
        <v>2020</v>
      </c>
      <c r="H32" s="759">
        <v>0.1</v>
      </c>
      <c r="I32" s="760">
        <v>2021</v>
      </c>
      <c r="J32" s="759">
        <v>0.1</v>
      </c>
      <c r="K32" s="760">
        <v>2022</v>
      </c>
      <c r="L32" s="759">
        <v>0.1</v>
      </c>
      <c r="M32" s="761">
        <v>2023</v>
      </c>
      <c r="N32" s="698"/>
      <c r="O32" s="698"/>
      <c r="P32" s="698"/>
      <c r="Q32" s="698"/>
      <c r="R32" s="698"/>
      <c r="S32" s="698"/>
      <c r="T32" s="698"/>
      <c r="U32" s="698"/>
      <c r="V32" s="698"/>
      <c r="W32" s="698"/>
      <c r="X32" s="698"/>
      <c r="Y32" s="698"/>
      <c r="Z32" s="698"/>
    </row>
    <row r="33" spans="1:26" ht="15.75" customHeight="1" x14ac:dyDescent="0.25">
      <c r="A33" s="1055"/>
      <c r="B33" s="745"/>
      <c r="C33" s="727"/>
      <c r="D33" s="737" t="s">
        <v>550</v>
      </c>
      <c r="E33" s="737"/>
      <c r="F33" s="737" t="s">
        <v>551</v>
      </c>
      <c r="G33" s="737"/>
      <c r="H33" s="714" t="s">
        <v>552</v>
      </c>
      <c r="I33" s="714"/>
      <c r="J33" s="714" t="s">
        <v>553</v>
      </c>
      <c r="K33" s="737"/>
      <c r="L33" s="737" t="s">
        <v>554</v>
      </c>
      <c r="M33" s="726"/>
      <c r="N33" s="698"/>
      <c r="O33" s="698"/>
      <c r="P33" s="698"/>
      <c r="Q33" s="698"/>
      <c r="R33" s="698"/>
      <c r="S33" s="698"/>
      <c r="T33" s="698"/>
      <c r="U33" s="698"/>
      <c r="V33" s="698"/>
      <c r="W33" s="698"/>
      <c r="X33" s="698"/>
      <c r="Y33" s="698"/>
      <c r="Z33" s="698"/>
    </row>
    <row r="34" spans="1:26" ht="15.75" customHeight="1" x14ac:dyDescent="0.25">
      <c r="A34" s="1055"/>
      <c r="B34" s="745"/>
      <c r="C34" s="727"/>
      <c r="D34" s="759">
        <v>0.1</v>
      </c>
      <c r="E34" s="760">
        <v>2024</v>
      </c>
      <c r="F34" s="759">
        <v>0.1</v>
      </c>
      <c r="G34" s="760">
        <v>2025</v>
      </c>
      <c r="H34" s="759">
        <v>0.1</v>
      </c>
      <c r="I34" s="760">
        <v>2026</v>
      </c>
      <c r="J34" s="759">
        <v>0.1</v>
      </c>
      <c r="K34" s="760">
        <v>2027</v>
      </c>
      <c r="L34" s="759">
        <v>0.1</v>
      </c>
      <c r="M34" s="761">
        <v>2028</v>
      </c>
      <c r="N34" s="698"/>
      <c r="O34" s="698"/>
      <c r="P34" s="698"/>
      <c r="Q34" s="698"/>
      <c r="R34" s="698"/>
      <c r="S34" s="698"/>
      <c r="T34" s="698"/>
      <c r="U34" s="698"/>
      <c r="V34" s="698"/>
      <c r="W34" s="698"/>
      <c r="X34" s="698"/>
      <c r="Y34" s="698"/>
      <c r="Z34" s="698"/>
    </row>
    <row r="35" spans="1:26" ht="15.75" customHeight="1" x14ac:dyDescent="0.25">
      <c r="A35" s="1055"/>
      <c r="B35" s="745"/>
      <c r="C35" s="727"/>
      <c r="D35" s="737" t="s">
        <v>555</v>
      </c>
      <c r="E35" s="737"/>
      <c r="F35" s="737" t="s">
        <v>556</v>
      </c>
      <c r="G35" s="737"/>
      <c r="H35" s="714" t="s">
        <v>557</v>
      </c>
      <c r="I35" s="714"/>
      <c r="J35" s="714" t="s">
        <v>558</v>
      </c>
      <c r="K35" s="737"/>
      <c r="L35" s="737" t="s">
        <v>559</v>
      </c>
      <c r="M35" s="726"/>
      <c r="N35" s="698"/>
      <c r="O35" s="698"/>
      <c r="P35" s="698"/>
      <c r="Q35" s="698"/>
      <c r="R35" s="698"/>
      <c r="S35" s="698"/>
      <c r="T35" s="698"/>
      <c r="U35" s="698"/>
      <c r="V35" s="698"/>
      <c r="W35" s="698"/>
      <c r="X35" s="698"/>
      <c r="Y35" s="698"/>
      <c r="Z35" s="698"/>
    </row>
    <row r="36" spans="1:26" ht="15.75" customHeight="1" x14ac:dyDescent="0.25">
      <c r="A36" s="1055"/>
      <c r="B36" s="745"/>
      <c r="C36" s="727"/>
      <c r="D36" s="759">
        <v>0.1</v>
      </c>
      <c r="E36" s="760">
        <v>2029</v>
      </c>
      <c r="F36" s="759">
        <v>0.1</v>
      </c>
      <c r="G36" s="760">
        <v>2030</v>
      </c>
      <c r="H36" s="759">
        <v>0.1</v>
      </c>
      <c r="I36" s="760">
        <v>2031</v>
      </c>
      <c r="J36" s="762"/>
      <c r="K36" s="760"/>
      <c r="L36" s="762"/>
      <c r="M36" s="761"/>
      <c r="N36" s="698"/>
      <c r="O36" s="698"/>
      <c r="P36" s="698"/>
      <c r="Q36" s="698"/>
      <c r="R36" s="698"/>
      <c r="S36" s="698"/>
      <c r="T36" s="698"/>
      <c r="U36" s="698"/>
      <c r="V36" s="698"/>
      <c r="W36" s="698"/>
      <c r="X36" s="698"/>
      <c r="Y36" s="698"/>
      <c r="Z36" s="698"/>
    </row>
    <row r="37" spans="1:26" ht="15.75" customHeight="1" x14ac:dyDescent="0.25">
      <c r="A37" s="1055"/>
      <c r="B37" s="745"/>
      <c r="C37" s="727"/>
      <c r="D37" s="763" t="s">
        <v>559</v>
      </c>
      <c r="E37" s="764"/>
      <c r="F37" s="763" t="s">
        <v>560</v>
      </c>
      <c r="G37" s="764"/>
      <c r="H37" s="765"/>
      <c r="I37" s="743"/>
      <c r="J37" s="765"/>
      <c r="K37" s="743"/>
      <c r="L37" s="765"/>
      <c r="M37" s="744"/>
      <c r="N37" s="698"/>
      <c r="O37" s="698"/>
      <c r="P37" s="698"/>
      <c r="Q37" s="698"/>
      <c r="R37" s="698"/>
      <c r="S37" s="698"/>
      <c r="T37" s="698"/>
      <c r="U37" s="698"/>
      <c r="V37" s="698"/>
      <c r="W37" s="698"/>
      <c r="X37" s="698"/>
      <c r="Y37" s="698"/>
      <c r="Z37" s="698"/>
    </row>
    <row r="38" spans="1:26" ht="15.75" customHeight="1" x14ac:dyDescent="0.25">
      <c r="A38" s="1055"/>
      <c r="B38" s="745"/>
      <c r="C38" s="727"/>
      <c r="D38" s="762"/>
      <c r="E38" s="760"/>
      <c r="F38" s="1060">
        <v>0.1</v>
      </c>
      <c r="G38" s="1058"/>
      <c r="H38" s="766"/>
      <c r="I38" s="737"/>
      <c r="J38" s="766"/>
      <c r="K38" s="737"/>
      <c r="L38" s="766"/>
      <c r="M38" s="748"/>
      <c r="N38" s="698"/>
      <c r="O38" s="698"/>
      <c r="P38" s="698"/>
      <c r="Q38" s="698"/>
      <c r="R38" s="698"/>
      <c r="S38" s="698"/>
      <c r="T38" s="698"/>
      <c r="U38" s="698"/>
      <c r="V38" s="698"/>
      <c r="W38" s="698"/>
      <c r="X38" s="698"/>
      <c r="Y38" s="698"/>
      <c r="Z38" s="698"/>
    </row>
    <row r="39" spans="1:26" ht="15.75" customHeight="1" x14ac:dyDescent="0.25">
      <c r="A39" s="1055"/>
      <c r="B39" s="706"/>
      <c r="C39" s="767"/>
      <c r="D39" s="718"/>
      <c r="E39" s="718"/>
      <c r="F39" s="718"/>
      <c r="G39" s="718"/>
      <c r="H39" s="1061"/>
      <c r="I39" s="1051"/>
      <c r="J39" s="768"/>
      <c r="K39" s="734"/>
      <c r="L39" s="768"/>
      <c r="M39" s="735"/>
      <c r="N39" s="698"/>
      <c r="O39" s="698"/>
      <c r="P39" s="698"/>
      <c r="Q39" s="698"/>
      <c r="R39" s="698"/>
      <c r="S39" s="698"/>
      <c r="T39" s="698"/>
      <c r="U39" s="698"/>
      <c r="V39" s="698"/>
      <c r="W39" s="698"/>
      <c r="X39" s="698"/>
      <c r="Y39" s="698"/>
      <c r="Z39" s="698"/>
    </row>
    <row r="40" spans="1:26" ht="18" customHeight="1" x14ac:dyDescent="0.25">
      <c r="A40" s="1055"/>
      <c r="B40" s="1059" t="s">
        <v>561</v>
      </c>
      <c r="C40" s="769"/>
      <c r="D40" s="725"/>
      <c r="E40" s="725"/>
      <c r="F40" s="725"/>
      <c r="G40" s="725"/>
      <c r="H40" s="725"/>
      <c r="I40" s="725"/>
      <c r="J40" s="725"/>
      <c r="K40" s="725"/>
      <c r="L40" s="715"/>
      <c r="M40" s="716"/>
      <c r="N40" s="698"/>
      <c r="O40" s="698"/>
      <c r="P40" s="698"/>
      <c r="Q40" s="698"/>
      <c r="R40" s="698"/>
      <c r="S40" s="698"/>
      <c r="T40" s="698"/>
      <c r="U40" s="698"/>
      <c r="V40" s="698"/>
      <c r="W40" s="698"/>
      <c r="X40" s="698"/>
      <c r="Y40" s="698"/>
      <c r="Z40" s="698"/>
    </row>
    <row r="41" spans="1:26" ht="15.75" customHeight="1" x14ac:dyDescent="0.25">
      <c r="A41" s="1055"/>
      <c r="B41" s="1048"/>
      <c r="C41" s="770"/>
      <c r="D41" s="771" t="s">
        <v>125</v>
      </c>
      <c r="E41" s="772" t="s">
        <v>84</v>
      </c>
      <c r="F41" s="1067" t="s">
        <v>562</v>
      </c>
      <c r="G41" s="1069" t="s">
        <v>528</v>
      </c>
      <c r="H41" s="1070"/>
      <c r="I41" s="1070"/>
      <c r="J41" s="1071"/>
      <c r="K41" s="773" t="s">
        <v>563</v>
      </c>
      <c r="L41" s="1074"/>
      <c r="M41" s="1075"/>
      <c r="N41" s="698"/>
      <c r="O41" s="698"/>
      <c r="P41" s="698"/>
      <c r="Q41" s="698"/>
      <c r="R41" s="698"/>
      <c r="S41" s="698"/>
      <c r="T41" s="698"/>
      <c r="U41" s="698"/>
      <c r="V41" s="698"/>
      <c r="W41" s="698"/>
      <c r="X41" s="698"/>
      <c r="Y41" s="698"/>
      <c r="Z41" s="698"/>
    </row>
    <row r="42" spans="1:26" ht="15.75" customHeight="1" x14ac:dyDescent="0.25">
      <c r="A42" s="1055"/>
      <c r="B42" s="1048"/>
      <c r="C42" s="770"/>
      <c r="D42" s="774"/>
      <c r="E42" s="730" t="s">
        <v>526</v>
      </c>
      <c r="F42" s="1068"/>
      <c r="G42" s="1072"/>
      <c r="H42" s="1051"/>
      <c r="I42" s="1051"/>
      <c r="J42" s="1073"/>
      <c r="K42" s="715"/>
      <c r="L42" s="1072"/>
      <c r="M42" s="1076"/>
      <c r="N42" s="698"/>
      <c r="O42" s="698"/>
      <c r="P42" s="698"/>
      <c r="Q42" s="698"/>
      <c r="R42" s="698"/>
      <c r="S42" s="698"/>
      <c r="T42" s="698"/>
      <c r="U42" s="698"/>
      <c r="V42" s="698"/>
      <c r="W42" s="698"/>
      <c r="X42" s="698"/>
      <c r="Y42" s="698"/>
      <c r="Z42" s="698"/>
    </row>
    <row r="43" spans="1:26" ht="15.75" customHeight="1" x14ac:dyDescent="0.25">
      <c r="A43" s="1055"/>
      <c r="B43" s="1049"/>
      <c r="C43" s="775"/>
      <c r="D43" s="718"/>
      <c r="E43" s="718"/>
      <c r="F43" s="718"/>
      <c r="G43" s="718"/>
      <c r="H43" s="718"/>
      <c r="I43" s="718"/>
      <c r="J43" s="718"/>
      <c r="K43" s="718"/>
      <c r="L43" s="715"/>
      <c r="M43" s="716"/>
      <c r="N43" s="698"/>
      <c r="O43" s="698"/>
      <c r="P43" s="698"/>
      <c r="Q43" s="698"/>
      <c r="R43" s="698"/>
      <c r="S43" s="698"/>
      <c r="T43" s="698"/>
      <c r="U43" s="698"/>
      <c r="V43" s="698"/>
      <c r="W43" s="698"/>
      <c r="X43" s="698"/>
      <c r="Y43" s="698"/>
      <c r="Z43" s="698"/>
    </row>
    <row r="44" spans="1:26" ht="95.25" customHeight="1" x14ac:dyDescent="0.25">
      <c r="A44" s="1055"/>
      <c r="B44" s="707" t="s">
        <v>564</v>
      </c>
      <c r="C44" s="1077" t="s">
        <v>1132</v>
      </c>
      <c r="D44" s="1043"/>
      <c r="E44" s="1043"/>
      <c r="F44" s="1043"/>
      <c r="G44" s="1043"/>
      <c r="H44" s="1043"/>
      <c r="I44" s="1043"/>
      <c r="J44" s="1043"/>
      <c r="K44" s="1043"/>
      <c r="L44" s="1043"/>
      <c r="M44" s="1044"/>
      <c r="N44" s="698"/>
      <c r="O44" s="698"/>
      <c r="P44" s="698"/>
      <c r="Q44" s="698"/>
      <c r="R44" s="698"/>
      <c r="S44" s="698"/>
      <c r="T44" s="698"/>
      <c r="U44" s="698"/>
      <c r="V44" s="698"/>
      <c r="W44" s="698"/>
      <c r="X44" s="698"/>
      <c r="Y44" s="698"/>
      <c r="Z44" s="698"/>
    </row>
    <row r="45" spans="1:26" ht="15.75" customHeight="1" x14ac:dyDescent="0.25">
      <c r="A45" s="1055"/>
      <c r="B45" s="707" t="s">
        <v>566</v>
      </c>
      <c r="C45" s="1042" t="s">
        <v>1133</v>
      </c>
      <c r="D45" s="1043"/>
      <c r="E45" s="1043"/>
      <c r="F45" s="1043"/>
      <c r="G45" s="1043"/>
      <c r="H45" s="1043"/>
      <c r="I45" s="1043"/>
      <c r="J45" s="1043"/>
      <c r="K45" s="1043"/>
      <c r="L45" s="1043"/>
      <c r="M45" s="1044"/>
      <c r="N45" s="698"/>
      <c r="O45" s="698"/>
      <c r="P45" s="698"/>
      <c r="Q45" s="698"/>
      <c r="R45" s="698"/>
      <c r="S45" s="698"/>
      <c r="T45" s="698"/>
      <c r="U45" s="698"/>
      <c r="V45" s="698"/>
      <c r="W45" s="698"/>
      <c r="X45" s="698"/>
      <c r="Y45" s="698"/>
      <c r="Z45" s="698"/>
    </row>
    <row r="46" spans="1:26" ht="15.75" customHeight="1" x14ac:dyDescent="0.25">
      <c r="A46" s="1055"/>
      <c r="B46" s="707" t="s">
        <v>568</v>
      </c>
      <c r="C46" s="1042" t="s">
        <v>569</v>
      </c>
      <c r="D46" s="1043"/>
      <c r="E46" s="1043"/>
      <c r="F46" s="1043"/>
      <c r="G46" s="1043"/>
      <c r="H46" s="1043"/>
      <c r="I46" s="1043"/>
      <c r="J46" s="1043"/>
      <c r="K46" s="1043"/>
      <c r="L46" s="1043"/>
      <c r="M46" s="1044"/>
      <c r="N46" s="698"/>
      <c r="O46" s="698"/>
      <c r="P46" s="698"/>
      <c r="Q46" s="698"/>
      <c r="R46" s="698"/>
      <c r="S46" s="698"/>
      <c r="T46" s="698"/>
      <c r="U46" s="698"/>
      <c r="V46" s="698"/>
      <c r="W46" s="698"/>
      <c r="X46" s="698"/>
      <c r="Y46" s="698"/>
      <c r="Z46" s="698"/>
    </row>
    <row r="47" spans="1:26" ht="15.75" customHeight="1" thickBot="1" x14ac:dyDescent="0.3">
      <c r="A47" s="1056"/>
      <c r="B47" s="707" t="s">
        <v>570</v>
      </c>
      <c r="C47" s="1042" t="s">
        <v>571</v>
      </c>
      <c r="D47" s="1043"/>
      <c r="E47" s="1043"/>
      <c r="F47" s="1043"/>
      <c r="G47" s="1043"/>
      <c r="H47" s="1043"/>
      <c r="I47" s="1043"/>
      <c r="J47" s="1043"/>
      <c r="K47" s="1043"/>
      <c r="L47" s="1043"/>
      <c r="M47" s="1044"/>
      <c r="N47" s="698"/>
      <c r="O47" s="698"/>
      <c r="P47" s="698"/>
      <c r="Q47" s="698"/>
      <c r="R47" s="698"/>
      <c r="S47" s="698"/>
      <c r="T47" s="698"/>
      <c r="U47" s="698"/>
      <c r="V47" s="698"/>
      <c r="W47" s="698"/>
      <c r="X47" s="698"/>
      <c r="Y47" s="698"/>
      <c r="Z47" s="698"/>
    </row>
    <row r="48" spans="1:26" ht="15.75" customHeight="1" x14ac:dyDescent="0.25">
      <c r="A48" s="1078" t="s">
        <v>572</v>
      </c>
      <c r="B48" s="776" t="s">
        <v>573</v>
      </c>
      <c r="C48" s="1077" t="s">
        <v>574</v>
      </c>
      <c r="D48" s="1043"/>
      <c r="E48" s="1043"/>
      <c r="F48" s="1043"/>
      <c r="G48" s="1043"/>
      <c r="H48" s="1043"/>
      <c r="I48" s="1043"/>
      <c r="J48" s="1043"/>
      <c r="K48" s="1043"/>
      <c r="L48" s="1043"/>
      <c r="M48" s="1044"/>
      <c r="N48" s="698"/>
      <c r="O48" s="698"/>
      <c r="P48" s="698"/>
      <c r="Q48" s="698"/>
      <c r="R48" s="698"/>
      <c r="S48" s="698"/>
      <c r="T48" s="698"/>
      <c r="U48" s="698"/>
      <c r="V48" s="698"/>
      <c r="W48" s="698"/>
      <c r="X48" s="698"/>
      <c r="Y48" s="698"/>
      <c r="Z48" s="698"/>
    </row>
    <row r="49" spans="1:26" ht="15.75" customHeight="1" x14ac:dyDescent="0.25">
      <c r="A49" s="1048"/>
      <c r="B49" s="776" t="s">
        <v>575</v>
      </c>
      <c r="C49" s="1077" t="s">
        <v>576</v>
      </c>
      <c r="D49" s="1043"/>
      <c r="E49" s="1043"/>
      <c r="F49" s="1043"/>
      <c r="G49" s="1043"/>
      <c r="H49" s="1043"/>
      <c r="I49" s="1043"/>
      <c r="J49" s="1043"/>
      <c r="K49" s="1043"/>
      <c r="L49" s="1043"/>
      <c r="M49" s="1044"/>
      <c r="N49" s="698"/>
      <c r="O49" s="698"/>
      <c r="P49" s="698"/>
      <c r="Q49" s="698"/>
      <c r="R49" s="698"/>
      <c r="S49" s="698"/>
      <c r="T49" s="698"/>
      <c r="U49" s="698"/>
      <c r="V49" s="698"/>
      <c r="W49" s="698"/>
      <c r="X49" s="698"/>
      <c r="Y49" s="698"/>
      <c r="Z49" s="698"/>
    </row>
    <row r="50" spans="1:26" ht="15.75" customHeight="1" x14ac:dyDescent="0.25">
      <c r="A50" s="1048"/>
      <c r="B50" s="776" t="s">
        <v>577</v>
      </c>
      <c r="C50" s="1042" t="s">
        <v>9</v>
      </c>
      <c r="D50" s="1043"/>
      <c r="E50" s="1043"/>
      <c r="F50" s="1043"/>
      <c r="G50" s="1043"/>
      <c r="H50" s="1043"/>
      <c r="I50" s="1043"/>
      <c r="J50" s="1043"/>
      <c r="K50" s="1043"/>
      <c r="L50" s="1043"/>
      <c r="M50" s="1044"/>
      <c r="N50" s="698"/>
      <c r="O50" s="698"/>
      <c r="P50" s="698"/>
      <c r="Q50" s="698"/>
      <c r="R50" s="698"/>
      <c r="S50" s="698"/>
      <c r="T50" s="698"/>
      <c r="U50" s="698"/>
      <c r="V50" s="698"/>
      <c r="W50" s="698"/>
      <c r="X50" s="698"/>
      <c r="Y50" s="698"/>
      <c r="Z50" s="698"/>
    </row>
    <row r="51" spans="1:26" ht="15.75" customHeight="1" x14ac:dyDescent="0.25">
      <c r="A51" s="1048"/>
      <c r="B51" s="777" t="s">
        <v>578</v>
      </c>
      <c r="C51" s="1042" t="s">
        <v>579</v>
      </c>
      <c r="D51" s="1043"/>
      <c r="E51" s="1043"/>
      <c r="F51" s="1043"/>
      <c r="G51" s="1043"/>
      <c r="H51" s="1043"/>
      <c r="I51" s="1043"/>
      <c r="J51" s="1043"/>
      <c r="K51" s="1043"/>
      <c r="L51" s="1043"/>
      <c r="M51" s="1044"/>
      <c r="N51" s="698"/>
      <c r="O51" s="698"/>
      <c r="P51" s="698"/>
      <c r="Q51" s="698"/>
      <c r="R51" s="698"/>
      <c r="S51" s="698"/>
      <c r="T51" s="698"/>
      <c r="U51" s="698"/>
      <c r="V51" s="698"/>
      <c r="W51" s="698"/>
      <c r="X51" s="698"/>
      <c r="Y51" s="698"/>
      <c r="Z51" s="698"/>
    </row>
    <row r="52" spans="1:26" ht="15.75" customHeight="1" x14ac:dyDescent="0.25">
      <c r="A52" s="1048"/>
      <c r="B52" s="776" t="s">
        <v>580</v>
      </c>
      <c r="C52" s="1080" t="s">
        <v>138</v>
      </c>
      <c r="D52" s="1081"/>
      <c r="E52" s="1081"/>
      <c r="F52" s="1081"/>
      <c r="G52" s="1081"/>
      <c r="H52" s="1081"/>
      <c r="I52" s="1081"/>
      <c r="J52" s="1081"/>
      <c r="K52" s="1081"/>
      <c r="L52" s="1081"/>
      <c r="M52" s="1041"/>
      <c r="N52" s="698"/>
      <c r="O52" s="698"/>
      <c r="P52" s="698"/>
      <c r="Q52" s="698"/>
      <c r="R52" s="698"/>
      <c r="S52" s="698"/>
      <c r="T52" s="698"/>
      <c r="U52" s="698"/>
      <c r="V52" s="698"/>
      <c r="W52" s="698"/>
      <c r="X52" s="698"/>
      <c r="Y52" s="698"/>
      <c r="Z52" s="698"/>
    </row>
    <row r="53" spans="1:26" ht="16.5" customHeight="1" thickBot="1" x14ac:dyDescent="0.3">
      <c r="A53" s="1079"/>
      <c r="B53" s="776" t="s">
        <v>581</v>
      </c>
      <c r="C53" s="1042" t="s">
        <v>582</v>
      </c>
      <c r="D53" s="1043"/>
      <c r="E53" s="1043"/>
      <c r="F53" s="1043"/>
      <c r="G53" s="1043"/>
      <c r="H53" s="1043"/>
      <c r="I53" s="1043"/>
      <c r="J53" s="1043"/>
      <c r="K53" s="1043"/>
      <c r="L53" s="1043"/>
      <c r="M53" s="1044"/>
      <c r="N53" s="698"/>
      <c r="O53" s="698"/>
      <c r="P53" s="698"/>
      <c r="Q53" s="698"/>
      <c r="R53" s="698"/>
      <c r="S53" s="698"/>
      <c r="T53" s="698"/>
      <c r="U53" s="698"/>
      <c r="V53" s="698"/>
      <c r="W53" s="698"/>
      <c r="X53" s="698"/>
      <c r="Y53" s="698"/>
      <c r="Z53" s="698"/>
    </row>
    <row r="54" spans="1:26" ht="15.75" customHeight="1" x14ac:dyDescent="0.25">
      <c r="A54" s="1062" t="s">
        <v>583</v>
      </c>
      <c r="B54" s="778" t="s">
        <v>584</v>
      </c>
      <c r="C54" s="1077" t="s">
        <v>1134</v>
      </c>
      <c r="D54" s="1043"/>
      <c r="E54" s="1043"/>
      <c r="F54" s="1043"/>
      <c r="G54" s="1043"/>
      <c r="H54" s="1043"/>
      <c r="I54" s="1043"/>
      <c r="J54" s="1043"/>
      <c r="K54" s="1043"/>
      <c r="L54" s="1043"/>
      <c r="M54" s="1044"/>
      <c r="N54" s="698"/>
      <c r="O54" s="698"/>
      <c r="P54" s="698"/>
      <c r="Q54" s="698"/>
      <c r="R54" s="698"/>
      <c r="S54" s="698"/>
      <c r="T54" s="698"/>
      <c r="U54" s="698"/>
      <c r="V54" s="698"/>
      <c r="W54" s="698"/>
      <c r="X54" s="698"/>
      <c r="Y54" s="698"/>
      <c r="Z54" s="698"/>
    </row>
    <row r="55" spans="1:26" ht="30" customHeight="1" x14ac:dyDescent="0.25">
      <c r="A55" s="1048"/>
      <c r="B55" s="778" t="s">
        <v>586</v>
      </c>
      <c r="C55" s="1077" t="s">
        <v>587</v>
      </c>
      <c r="D55" s="1043"/>
      <c r="E55" s="1043"/>
      <c r="F55" s="1043"/>
      <c r="G55" s="1043"/>
      <c r="H55" s="1043"/>
      <c r="I55" s="1043"/>
      <c r="J55" s="1043"/>
      <c r="K55" s="1043"/>
      <c r="L55" s="1043"/>
      <c r="M55" s="1044"/>
      <c r="N55" s="698"/>
      <c r="O55" s="698"/>
      <c r="P55" s="698"/>
      <c r="Q55" s="698"/>
      <c r="R55" s="698"/>
      <c r="S55" s="698"/>
      <c r="T55" s="698"/>
      <c r="U55" s="698"/>
      <c r="V55" s="698"/>
      <c r="W55" s="698"/>
      <c r="X55" s="698"/>
      <c r="Y55" s="698"/>
      <c r="Z55" s="698"/>
    </row>
    <row r="56" spans="1:26" ht="30" customHeight="1" thickBot="1" x14ac:dyDescent="0.3">
      <c r="A56" s="1048"/>
      <c r="B56" s="779" t="s">
        <v>51</v>
      </c>
      <c r="C56" s="1077" t="s">
        <v>9</v>
      </c>
      <c r="D56" s="1043"/>
      <c r="E56" s="1043"/>
      <c r="F56" s="1043"/>
      <c r="G56" s="1043"/>
      <c r="H56" s="1043"/>
      <c r="I56" s="1043"/>
      <c r="J56" s="1043"/>
      <c r="K56" s="1043"/>
      <c r="L56" s="1043"/>
      <c r="M56" s="1044"/>
      <c r="N56" s="698"/>
      <c r="O56" s="698"/>
      <c r="P56" s="698"/>
      <c r="Q56" s="698"/>
      <c r="R56" s="698"/>
      <c r="S56" s="698"/>
      <c r="T56" s="698"/>
      <c r="U56" s="698"/>
      <c r="V56" s="698"/>
      <c r="W56" s="698"/>
      <c r="X56" s="698"/>
      <c r="Y56" s="698"/>
      <c r="Z56" s="698"/>
    </row>
    <row r="57" spans="1:26" ht="15.75" customHeight="1" thickBot="1" x14ac:dyDescent="0.3">
      <c r="A57" s="780" t="s">
        <v>588</v>
      </c>
      <c r="B57" s="781"/>
      <c r="C57" s="1082"/>
      <c r="D57" s="1083"/>
      <c r="E57" s="1083"/>
      <c r="F57" s="1083"/>
      <c r="G57" s="1083"/>
      <c r="H57" s="1083"/>
      <c r="I57" s="1083"/>
      <c r="J57" s="1083"/>
      <c r="K57" s="1083"/>
      <c r="L57" s="1083"/>
      <c r="M57" s="1084"/>
      <c r="N57" s="698"/>
      <c r="O57" s="698"/>
      <c r="P57" s="698"/>
      <c r="Q57" s="698"/>
      <c r="R57" s="698"/>
      <c r="S57" s="698"/>
      <c r="T57" s="698"/>
      <c r="U57" s="698"/>
      <c r="V57" s="698"/>
      <c r="W57" s="698"/>
      <c r="X57" s="698"/>
      <c r="Y57" s="698"/>
      <c r="Z57" s="698"/>
    </row>
    <row r="58" spans="1:26" ht="15.75" customHeight="1" x14ac:dyDescent="0.25">
      <c r="A58" s="698"/>
      <c r="B58" s="782"/>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8"/>
    </row>
    <row r="59" spans="1:26" ht="15.75" customHeight="1" x14ac:dyDescent="0.25">
      <c r="A59" s="698"/>
      <c r="B59" s="782"/>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row>
    <row r="60" spans="1:26" ht="15.75" customHeight="1" x14ac:dyDescent="0.25">
      <c r="A60" s="698"/>
      <c r="B60" s="782"/>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row>
    <row r="61" spans="1:26" ht="15.75" customHeight="1" x14ac:dyDescent="0.25">
      <c r="A61" s="698"/>
      <c r="B61" s="782"/>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row>
    <row r="62" spans="1:26" ht="15.75" customHeight="1" x14ac:dyDescent="0.25">
      <c r="A62" s="698"/>
      <c r="B62" s="782"/>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8"/>
    </row>
    <row r="63" spans="1:26" ht="15.75" customHeight="1" x14ac:dyDescent="0.25">
      <c r="A63" s="698"/>
      <c r="B63" s="782"/>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row>
    <row r="64" spans="1:26" ht="15.75" customHeight="1" x14ac:dyDescent="0.25">
      <c r="A64" s="698"/>
      <c r="B64" s="782"/>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row>
    <row r="65" spans="1:26" ht="15.75" customHeight="1" x14ac:dyDescent="0.25">
      <c r="A65" s="698"/>
      <c r="B65" s="782"/>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row>
    <row r="66" spans="1:26" ht="15.75" customHeight="1" x14ac:dyDescent="0.25">
      <c r="A66" s="698"/>
      <c r="B66" s="782"/>
      <c r="C66" s="698"/>
      <c r="D66" s="698"/>
      <c r="E66" s="698"/>
      <c r="F66" s="698"/>
      <c r="G66" s="698"/>
      <c r="H66" s="698"/>
      <c r="I66" s="698"/>
      <c r="J66" s="698"/>
      <c r="K66" s="698"/>
      <c r="L66" s="698"/>
      <c r="M66" s="698"/>
      <c r="N66" s="698"/>
      <c r="O66" s="698"/>
      <c r="P66" s="698"/>
      <c r="Q66" s="698"/>
      <c r="R66" s="698"/>
      <c r="S66" s="698"/>
      <c r="T66" s="698"/>
      <c r="U66" s="698"/>
      <c r="V66" s="698"/>
      <c r="W66" s="698"/>
      <c r="X66" s="698"/>
      <c r="Y66" s="698"/>
      <c r="Z66" s="698"/>
    </row>
    <row r="67" spans="1:26" ht="15.75" customHeight="1" x14ac:dyDescent="0.25">
      <c r="A67" s="698"/>
      <c r="B67" s="782"/>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8"/>
    </row>
    <row r="68" spans="1:26" ht="15.75" customHeight="1" x14ac:dyDescent="0.25">
      <c r="A68" s="698"/>
      <c r="B68" s="782"/>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row>
    <row r="69" spans="1:26" ht="15.75" customHeight="1" x14ac:dyDescent="0.25">
      <c r="A69" s="698"/>
      <c r="B69" s="782"/>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row>
    <row r="70" spans="1:26" ht="15.75" customHeight="1" x14ac:dyDescent="0.25">
      <c r="A70" s="698"/>
      <c r="B70" s="782"/>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row>
    <row r="71" spans="1:26" ht="15.75" customHeight="1" x14ac:dyDescent="0.25">
      <c r="A71" s="698"/>
      <c r="B71" s="782"/>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row>
    <row r="72" spans="1:26" ht="15.75" customHeight="1" x14ac:dyDescent="0.25">
      <c r="A72" s="698"/>
      <c r="B72" s="782"/>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row>
    <row r="73" spans="1:26" ht="15.75" customHeight="1" x14ac:dyDescent="0.25">
      <c r="A73" s="698"/>
      <c r="B73" s="782"/>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row>
    <row r="74" spans="1:26" ht="15.75" customHeight="1" x14ac:dyDescent="0.25">
      <c r="A74" s="698"/>
      <c r="B74" s="782"/>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row>
    <row r="75" spans="1:26" ht="15.75" customHeight="1" x14ac:dyDescent="0.25">
      <c r="A75" s="698"/>
      <c r="B75" s="782"/>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row>
    <row r="76" spans="1:26" ht="15.75" customHeight="1" x14ac:dyDescent="0.25">
      <c r="A76" s="698"/>
      <c r="B76" s="782"/>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row>
    <row r="77" spans="1:26" ht="15.75" customHeight="1" x14ac:dyDescent="0.25">
      <c r="A77" s="698"/>
      <c r="B77" s="782"/>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row>
    <row r="78" spans="1:26" ht="15.75" customHeight="1" x14ac:dyDescent="0.25">
      <c r="A78" s="698"/>
      <c r="B78" s="782"/>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row>
    <row r="79" spans="1:26" ht="15.75" customHeight="1" x14ac:dyDescent="0.25">
      <c r="A79" s="698"/>
      <c r="B79" s="782"/>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row>
    <row r="80" spans="1:26" ht="15.75" customHeight="1" x14ac:dyDescent="0.25">
      <c r="A80" s="698"/>
      <c r="B80" s="782"/>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row>
    <row r="81" spans="1:26" ht="15.75" customHeight="1" x14ac:dyDescent="0.25">
      <c r="A81" s="698"/>
      <c r="B81" s="782"/>
      <c r="C81" s="698"/>
      <c r="D81" s="698"/>
      <c r="E81" s="698"/>
      <c r="F81" s="698"/>
      <c r="G81" s="698"/>
      <c r="H81" s="698"/>
      <c r="I81" s="698"/>
      <c r="J81" s="698"/>
      <c r="K81" s="698"/>
      <c r="L81" s="698"/>
      <c r="M81" s="698"/>
      <c r="N81" s="698"/>
      <c r="O81" s="698"/>
      <c r="P81" s="698"/>
      <c r="Q81" s="698"/>
      <c r="R81" s="698"/>
      <c r="S81" s="698"/>
      <c r="T81" s="698"/>
      <c r="U81" s="698"/>
      <c r="V81" s="698"/>
      <c r="W81" s="698"/>
      <c r="X81" s="698"/>
      <c r="Y81" s="698"/>
      <c r="Z81" s="698"/>
    </row>
    <row r="82" spans="1:26" ht="15.75" customHeight="1" x14ac:dyDescent="0.25">
      <c r="A82" s="698"/>
      <c r="B82" s="782"/>
      <c r="C82" s="698"/>
      <c r="D82" s="698"/>
      <c r="E82" s="698"/>
      <c r="F82" s="698"/>
      <c r="G82" s="698"/>
      <c r="H82" s="698"/>
      <c r="I82" s="698"/>
      <c r="J82" s="698"/>
      <c r="K82" s="698"/>
      <c r="L82" s="698"/>
      <c r="M82" s="698"/>
      <c r="N82" s="698"/>
      <c r="O82" s="698"/>
      <c r="P82" s="698"/>
      <c r="Q82" s="698"/>
      <c r="R82" s="698"/>
      <c r="S82" s="698"/>
      <c r="T82" s="698"/>
      <c r="U82" s="698"/>
      <c r="V82" s="698"/>
      <c r="W82" s="698"/>
      <c r="X82" s="698"/>
      <c r="Y82" s="698"/>
      <c r="Z82" s="698"/>
    </row>
    <row r="83" spans="1:26" ht="15.75" customHeight="1" x14ac:dyDescent="0.25">
      <c r="A83" s="698"/>
      <c r="B83" s="782"/>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row>
    <row r="84" spans="1:26" ht="15.75" customHeight="1" x14ac:dyDescent="0.25">
      <c r="A84" s="698"/>
      <c r="B84" s="782"/>
      <c r="C84" s="698"/>
      <c r="D84" s="698"/>
      <c r="E84" s="698"/>
      <c r="F84" s="698"/>
      <c r="G84" s="698"/>
      <c r="H84" s="698"/>
      <c r="I84" s="698"/>
      <c r="J84" s="698"/>
      <c r="K84" s="698"/>
      <c r="L84" s="698"/>
      <c r="M84" s="698"/>
      <c r="N84" s="698"/>
      <c r="O84" s="698"/>
      <c r="P84" s="698"/>
      <c r="Q84" s="698"/>
      <c r="R84" s="698"/>
      <c r="S84" s="698"/>
      <c r="T84" s="698"/>
      <c r="U84" s="698"/>
      <c r="V84" s="698"/>
      <c r="W84" s="698"/>
      <c r="X84" s="698"/>
      <c r="Y84" s="698"/>
      <c r="Z84" s="698"/>
    </row>
    <row r="85" spans="1:26" ht="15.75" customHeight="1" x14ac:dyDescent="0.25">
      <c r="A85" s="698"/>
      <c r="B85" s="782"/>
      <c r="C85" s="698"/>
      <c r="D85" s="698"/>
      <c r="E85" s="698"/>
      <c r="F85" s="698"/>
      <c r="G85" s="698"/>
      <c r="H85" s="698"/>
      <c r="I85" s="698"/>
      <c r="J85" s="698"/>
      <c r="K85" s="698"/>
      <c r="L85" s="698"/>
      <c r="M85" s="698"/>
      <c r="N85" s="698"/>
      <c r="O85" s="698"/>
      <c r="P85" s="698"/>
      <c r="Q85" s="698"/>
      <c r="R85" s="698"/>
      <c r="S85" s="698"/>
      <c r="T85" s="698"/>
      <c r="U85" s="698"/>
      <c r="V85" s="698"/>
      <c r="W85" s="698"/>
      <c r="X85" s="698"/>
      <c r="Y85" s="698"/>
      <c r="Z85" s="698"/>
    </row>
    <row r="86" spans="1:26" ht="15.75" customHeight="1" x14ac:dyDescent="0.25">
      <c r="A86" s="698"/>
      <c r="B86" s="782"/>
      <c r="C86" s="698"/>
      <c r="D86" s="698"/>
      <c r="E86" s="698"/>
      <c r="F86" s="698"/>
      <c r="G86" s="698"/>
      <c r="H86" s="698"/>
      <c r="I86" s="698"/>
      <c r="J86" s="698"/>
      <c r="K86" s="698"/>
      <c r="L86" s="698"/>
      <c r="M86" s="698"/>
      <c r="N86" s="698"/>
      <c r="O86" s="698"/>
      <c r="P86" s="698"/>
      <c r="Q86" s="698"/>
      <c r="R86" s="698"/>
      <c r="S86" s="698"/>
      <c r="T86" s="698"/>
      <c r="U86" s="698"/>
      <c r="V86" s="698"/>
      <c r="W86" s="698"/>
      <c r="X86" s="698"/>
      <c r="Y86" s="698"/>
      <c r="Z86" s="698"/>
    </row>
    <row r="87" spans="1:26" ht="15.75" customHeight="1" x14ac:dyDescent="0.25">
      <c r="A87" s="698"/>
      <c r="B87" s="782"/>
      <c r="C87" s="698"/>
      <c r="D87" s="698"/>
      <c r="E87" s="698"/>
      <c r="F87" s="698"/>
      <c r="G87" s="698"/>
      <c r="H87" s="698"/>
      <c r="I87" s="698"/>
      <c r="J87" s="698"/>
      <c r="K87" s="698"/>
      <c r="L87" s="698"/>
      <c r="M87" s="698"/>
      <c r="N87" s="698"/>
      <c r="O87" s="698"/>
      <c r="P87" s="698"/>
      <c r="Q87" s="698"/>
      <c r="R87" s="698"/>
      <c r="S87" s="698"/>
      <c r="T87" s="698"/>
      <c r="U87" s="698"/>
      <c r="V87" s="698"/>
      <c r="W87" s="698"/>
      <c r="X87" s="698"/>
      <c r="Y87" s="698"/>
      <c r="Z87" s="698"/>
    </row>
    <row r="88" spans="1:26" ht="15.75" customHeight="1" x14ac:dyDescent="0.25">
      <c r="A88" s="698"/>
      <c r="B88" s="782"/>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row>
    <row r="89" spans="1:26" ht="15.75" customHeight="1" x14ac:dyDescent="0.25">
      <c r="A89" s="698"/>
      <c r="B89" s="782"/>
      <c r="C89" s="698"/>
      <c r="D89" s="698"/>
      <c r="E89" s="698"/>
      <c r="F89" s="698"/>
      <c r="G89" s="698"/>
      <c r="H89" s="698"/>
      <c r="I89" s="698"/>
      <c r="J89" s="698"/>
      <c r="K89" s="698"/>
      <c r="L89" s="698"/>
      <c r="M89" s="698"/>
      <c r="N89" s="698"/>
      <c r="O89" s="698"/>
      <c r="P89" s="698"/>
      <c r="Q89" s="698"/>
      <c r="R89" s="698"/>
      <c r="S89" s="698"/>
      <c r="T89" s="698"/>
      <c r="U89" s="698"/>
      <c r="V89" s="698"/>
      <c r="W89" s="698"/>
      <c r="X89" s="698"/>
      <c r="Y89" s="698"/>
      <c r="Z89" s="698"/>
    </row>
    <row r="90" spans="1:26" ht="15.75" customHeight="1" x14ac:dyDescent="0.25">
      <c r="A90" s="698"/>
      <c r="B90" s="782"/>
      <c r="C90" s="698"/>
      <c r="D90" s="698"/>
      <c r="E90" s="698"/>
      <c r="F90" s="698"/>
      <c r="G90" s="698"/>
      <c r="H90" s="698"/>
      <c r="I90" s="698"/>
      <c r="J90" s="698"/>
      <c r="K90" s="698"/>
      <c r="L90" s="698"/>
      <c r="M90" s="698"/>
      <c r="N90" s="698"/>
      <c r="O90" s="698"/>
      <c r="P90" s="698"/>
      <c r="Q90" s="698"/>
      <c r="R90" s="698"/>
      <c r="S90" s="698"/>
      <c r="T90" s="698"/>
      <c r="U90" s="698"/>
      <c r="V90" s="698"/>
      <c r="W90" s="698"/>
      <c r="X90" s="698"/>
      <c r="Y90" s="698"/>
      <c r="Z90" s="698"/>
    </row>
    <row r="91" spans="1:26" ht="15.75" customHeight="1" x14ac:dyDescent="0.25">
      <c r="A91" s="698"/>
      <c r="B91" s="782"/>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row>
    <row r="92" spans="1:26" ht="15.75" customHeight="1" x14ac:dyDescent="0.25">
      <c r="A92" s="698"/>
      <c r="B92" s="782"/>
      <c r="C92" s="698"/>
      <c r="D92" s="698"/>
      <c r="E92" s="698"/>
      <c r="F92" s="698"/>
      <c r="G92" s="698"/>
      <c r="H92" s="698"/>
      <c r="I92" s="698"/>
      <c r="J92" s="698"/>
      <c r="K92" s="698"/>
      <c r="L92" s="698"/>
      <c r="M92" s="698"/>
      <c r="N92" s="698"/>
      <c r="O92" s="698"/>
      <c r="P92" s="698"/>
      <c r="Q92" s="698"/>
      <c r="R92" s="698"/>
      <c r="S92" s="698"/>
      <c r="T92" s="698"/>
      <c r="U92" s="698"/>
      <c r="V92" s="698"/>
      <c r="W92" s="698"/>
      <c r="X92" s="698"/>
      <c r="Y92" s="698"/>
      <c r="Z92" s="698"/>
    </row>
    <row r="93" spans="1:26" ht="15.75" customHeight="1" x14ac:dyDescent="0.25">
      <c r="A93" s="698"/>
      <c r="B93" s="782"/>
      <c r="C93" s="698"/>
      <c r="D93" s="698"/>
      <c r="E93" s="698"/>
      <c r="F93" s="698"/>
      <c r="G93" s="698"/>
      <c r="H93" s="698"/>
      <c r="I93" s="698"/>
      <c r="J93" s="698"/>
      <c r="K93" s="698"/>
      <c r="L93" s="698"/>
      <c r="M93" s="698"/>
      <c r="N93" s="698"/>
      <c r="O93" s="698"/>
      <c r="P93" s="698"/>
      <c r="Q93" s="698"/>
      <c r="R93" s="698"/>
      <c r="S93" s="698"/>
      <c r="T93" s="698"/>
      <c r="U93" s="698"/>
      <c r="V93" s="698"/>
      <c r="W93" s="698"/>
      <c r="X93" s="698"/>
      <c r="Y93" s="698"/>
      <c r="Z93" s="698"/>
    </row>
    <row r="94" spans="1:26" ht="15.75" customHeight="1" x14ac:dyDescent="0.25">
      <c r="A94" s="698"/>
      <c r="B94" s="782"/>
      <c r="C94" s="698"/>
      <c r="D94" s="698"/>
      <c r="E94" s="698"/>
      <c r="F94" s="698"/>
      <c r="G94" s="698"/>
      <c r="H94" s="698"/>
      <c r="I94" s="698"/>
      <c r="J94" s="698"/>
      <c r="K94" s="698"/>
      <c r="L94" s="698"/>
      <c r="M94" s="698"/>
      <c r="N94" s="698"/>
      <c r="O94" s="698"/>
      <c r="P94" s="698"/>
      <c r="Q94" s="698"/>
      <c r="R94" s="698"/>
      <c r="S94" s="698"/>
      <c r="T94" s="698"/>
      <c r="U94" s="698"/>
      <c r="V94" s="698"/>
      <c r="W94" s="698"/>
      <c r="X94" s="698"/>
      <c r="Y94" s="698"/>
      <c r="Z94" s="698"/>
    </row>
    <row r="95" spans="1:26" ht="15.75" customHeight="1" x14ac:dyDescent="0.25">
      <c r="A95" s="698"/>
      <c r="B95" s="782"/>
      <c r="C95" s="698"/>
      <c r="D95" s="698"/>
      <c r="E95" s="698"/>
      <c r="F95" s="698"/>
      <c r="G95" s="698"/>
      <c r="H95" s="698"/>
      <c r="I95" s="698"/>
      <c r="J95" s="698"/>
      <c r="K95" s="698"/>
      <c r="L95" s="698"/>
      <c r="M95" s="698"/>
      <c r="N95" s="698"/>
      <c r="O95" s="698"/>
      <c r="P95" s="698"/>
      <c r="Q95" s="698"/>
      <c r="R95" s="698"/>
      <c r="S95" s="698"/>
      <c r="T95" s="698"/>
      <c r="U95" s="698"/>
      <c r="V95" s="698"/>
      <c r="W95" s="698"/>
      <c r="X95" s="698"/>
      <c r="Y95" s="698"/>
      <c r="Z95" s="698"/>
    </row>
    <row r="96" spans="1:26" ht="15.75" customHeight="1" x14ac:dyDescent="0.25">
      <c r="A96" s="698"/>
      <c r="B96" s="782"/>
      <c r="C96" s="698"/>
      <c r="D96" s="698"/>
      <c r="E96" s="698"/>
      <c r="F96" s="698"/>
      <c r="G96" s="698"/>
      <c r="H96" s="698"/>
      <c r="I96" s="698"/>
      <c r="J96" s="698"/>
      <c r="K96" s="698"/>
      <c r="L96" s="698"/>
      <c r="M96" s="698"/>
      <c r="N96" s="698"/>
      <c r="O96" s="698"/>
      <c r="P96" s="698"/>
      <c r="Q96" s="698"/>
      <c r="R96" s="698"/>
      <c r="S96" s="698"/>
      <c r="T96" s="698"/>
      <c r="U96" s="698"/>
      <c r="V96" s="698"/>
      <c r="W96" s="698"/>
      <c r="X96" s="698"/>
      <c r="Y96" s="698"/>
      <c r="Z96" s="698"/>
    </row>
    <row r="97" spans="1:26" ht="15.75" customHeight="1" x14ac:dyDescent="0.25">
      <c r="A97" s="698"/>
      <c r="B97" s="782"/>
      <c r="C97" s="698"/>
      <c r="D97" s="698"/>
      <c r="E97" s="698"/>
      <c r="F97" s="698"/>
      <c r="G97" s="698"/>
      <c r="H97" s="698"/>
      <c r="I97" s="698"/>
      <c r="J97" s="698"/>
      <c r="K97" s="698"/>
      <c r="L97" s="698"/>
      <c r="M97" s="698"/>
      <c r="N97" s="698"/>
      <c r="O97" s="698"/>
      <c r="P97" s="698"/>
      <c r="Q97" s="698"/>
      <c r="R97" s="698"/>
      <c r="S97" s="698"/>
      <c r="T97" s="698"/>
      <c r="U97" s="698"/>
      <c r="V97" s="698"/>
      <c r="W97" s="698"/>
      <c r="X97" s="698"/>
      <c r="Y97" s="698"/>
      <c r="Z97" s="698"/>
    </row>
    <row r="98" spans="1:26" ht="15.75" customHeight="1" x14ac:dyDescent="0.25">
      <c r="A98" s="698"/>
      <c r="B98" s="782"/>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row>
    <row r="99" spans="1:26" ht="15.75" customHeight="1" x14ac:dyDescent="0.25">
      <c r="A99" s="698"/>
      <c r="B99" s="782"/>
      <c r="C99" s="698"/>
      <c r="D99" s="698"/>
      <c r="E99" s="698"/>
      <c r="F99" s="698"/>
      <c r="G99" s="698"/>
      <c r="H99" s="698"/>
      <c r="I99" s="698"/>
      <c r="J99" s="698"/>
      <c r="K99" s="698"/>
      <c r="L99" s="698"/>
      <c r="M99" s="698"/>
      <c r="N99" s="698"/>
      <c r="O99" s="698"/>
      <c r="P99" s="698"/>
      <c r="Q99" s="698"/>
      <c r="R99" s="698"/>
      <c r="S99" s="698"/>
      <c r="T99" s="698"/>
      <c r="U99" s="698"/>
      <c r="V99" s="698"/>
      <c r="W99" s="698"/>
      <c r="X99" s="698"/>
      <c r="Y99" s="698"/>
      <c r="Z99" s="698"/>
    </row>
    <row r="100" spans="1:26" ht="15.75" customHeight="1" x14ac:dyDescent="0.25">
      <c r="A100" s="698"/>
      <c r="B100" s="782"/>
      <c r="C100" s="698"/>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row>
    <row r="101" spans="1:26" ht="15.75" customHeight="1" x14ac:dyDescent="0.25">
      <c r="A101" s="698"/>
      <c r="B101" s="782"/>
      <c r="C101" s="698"/>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row>
    <row r="102" spans="1:26" ht="15.75" customHeight="1" x14ac:dyDescent="0.25">
      <c r="A102" s="698"/>
      <c r="B102" s="782"/>
      <c r="C102" s="698"/>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row>
    <row r="103" spans="1:26" ht="15.75" customHeight="1" x14ac:dyDescent="0.25">
      <c r="A103" s="698"/>
      <c r="B103" s="782"/>
      <c r="C103" s="698"/>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row>
    <row r="104" spans="1:26" ht="15.75" customHeight="1" x14ac:dyDescent="0.25">
      <c r="A104" s="698"/>
      <c r="B104" s="782"/>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row>
    <row r="105" spans="1:26" ht="15.75" customHeight="1" x14ac:dyDescent="0.25">
      <c r="A105" s="698"/>
      <c r="B105" s="782"/>
      <c r="C105" s="698"/>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row>
    <row r="106" spans="1:26" ht="15.75" customHeight="1" x14ac:dyDescent="0.25">
      <c r="A106" s="698"/>
      <c r="B106" s="782"/>
      <c r="C106" s="698"/>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row>
    <row r="107" spans="1:26" ht="15.75" customHeight="1" x14ac:dyDescent="0.25">
      <c r="A107" s="698"/>
      <c r="B107" s="782"/>
      <c r="C107" s="698"/>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row>
    <row r="108" spans="1:26" ht="15.75" customHeight="1" x14ac:dyDescent="0.25">
      <c r="A108" s="698"/>
      <c r="B108" s="782"/>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row>
    <row r="109" spans="1:26" ht="15.75" customHeight="1" x14ac:dyDescent="0.25">
      <c r="A109" s="698"/>
      <c r="B109" s="782"/>
      <c r="C109" s="698"/>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row>
    <row r="110" spans="1:26" ht="15.75" customHeight="1" x14ac:dyDescent="0.25">
      <c r="A110" s="698"/>
      <c r="B110" s="782"/>
      <c r="C110" s="698"/>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row>
    <row r="111" spans="1:26" ht="15.75" customHeight="1" x14ac:dyDescent="0.25">
      <c r="A111" s="698"/>
      <c r="B111" s="782"/>
      <c r="C111" s="698"/>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row>
    <row r="112" spans="1:26" ht="15.75" customHeight="1" x14ac:dyDescent="0.25">
      <c r="A112" s="698"/>
      <c r="B112" s="782"/>
      <c r="C112" s="698"/>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row>
    <row r="113" spans="1:26" ht="15.75" customHeight="1" x14ac:dyDescent="0.25">
      <c r="A113" s="698"/>
      <c r="B113" s="782"/>
      <c r="C113" s="698"/>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row>
    <row r="114" spans="1:26" ht="15.75" customHeight="1" x14ac:dyDescent="0.25">
      <c r="A114" s="698"/>
      <c r="B114" s="782"/>
      <c r="C114" s="698"/>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row>
    <row r="115" spans="1:26" ht="15.75" customHeight="1" x14ac:dyDescent="0.25">
      <c r="A115" s="698"/>
      <c r="B115" s="782"/>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row>
    <row r="116" spans="1:26" ht="15.75" customHeight="1" x14ac:dyDescent="0.25">
      <c r="A116" s="698"/>
      <c r="B116" s="782"/>
      <c r="C116" s="698"/>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row>
    <row r="117" spans="1:26" ht="15.75" customHeight="1" x14ac:dyDescent="0.25">
      <c r="A117" s="698"/>
      <c r="B117" s="782"/>
      <c r="C117" s="698"/>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row>
    <row r="118" spans="1:26" ht="15.75" customHeight="1" x14ac:dyDescent="0.25">
      <c r="A118" s="698"/>
      <c r="B118" s="782"/>
      <c r="C118" s="698"/>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row>
    <row r="119" spans="1:26" ht="15.75" customHeight="1" x14ac:dyDescent="0.25">
      <c r="A119" s="698"/>
      <c r="B119" s="782"/>
      <c r="C119" s="698"/>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row>
    <row r="120" spans="1:26" ht="15.75" customHeight="1" x14ac:dyDescent="0.25">
      <c r="A120" s="698"/>
      <c r="B120" s="782"/>
      <c r="C120" s="698"/>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row>
    <row r="121" spans="1:26" ht="15.75" customHeight="1" x14ac:dyDescent="0.25">
      <c r="A121" s="698"/>
      <c r="B121" s="782"/>
      <c r="C121" s="698"/>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row>
    <row r="122" spans="1:26" ht="15.75" customHeight="1" x14ac:dyDescent="0.25">
      <c r="A122" s="698"/>
      <c r="B122" s="782"/>
      <c r="C122" s="698"/>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row>
    <row r="123" spans="1:26" ht="15.75" customHeight="1" x14ac:dyDescent="0.25">
      <c r="A123" s="698"/>
      <c r="B123" s="782"/>
      <c r="C123" s="698"/>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row>
    <row r="124" spans="1:26" ht="15.75" customHeight="1" x14ac:dyDescent="0.25">
      <c r="A124" s="698"/>
      <c r="B124" s="782"/>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row>
    <row r="125" spans="1:26" ht="15.75" customHeight="1" x14ac:dyDescent="0.25">
      <c r="A125" s="698"/>
      <c r="B125" s="782"/>
      <c r="C125" s="698"/>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row>
    <row r="126" spans="1:26" ht="15.75" customHeight="1" x14ac:dyDescent="0.25">
      <c r="A126" s="698"/>
      <c r="B126" s="782"/>
      <c r="C126" s="698"/>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row>
    <row r="127" spans="1:26" ht="15.75" customHeight="1" x14ac:dyDescent="0.25">
      <c r="A127" s="698"/>
      <c r="B127" s="782"/>
      <c r="C127" s="698"/>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row>
    <row r="128" spans="1:26" ht="15.75" customHeight="1" x14ac:dyDescent="0.25">
      <c r="A128" s="698"/>
      <c r="B128" s="782"/>
      <c r="C128" s="698"/>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row>
    <row r="129" spans="1:26" ht="15.75" customHeight="1" x14ac:dyDescent="0.25">
      <c r="A129" s="698"/>
      <c r="B129" s="782"/>
      <c r="C129" s="698"/>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row>
    <row r="130" spans="1:26" ht="15.75" customHeight="1" x14ac:dyDescent="0.25">
      <c r="A130" s="698"/>
      <c r="B130" s="782"/>
      <c r="C130" s="698"/>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row>
    <row r="131" spans="1:26" ht="15.75" customHeight="1" x14ac:dyDescent="0.25">
      <c r="A131" s="698"/>
      <c r="B131" s="782"/>
      <c r="C131" s="698"/>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row>
    <row r="132" spans="1:26" ht="15.75" customHeight="1" x14ac:dyDescent="0.25">
      <c r="A132" s="698"/>
      <c r="B132" s="782"/>
      <c r="C132" s="698"/>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row>
    <row r="133" spans="1:26" ht="15.75" customHeight="1" x14ac:dyDescent="0.25">
      <c r="A133" s="698"/>
      <c r="B133" s="782"/>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row>
    <row r="134" spans="1:26" ht="15.75" customHeight="1" x14ac:dyDescent="0.25">
      <c r="A134" s="698"/>
      <c r="B134" s="782"/>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row>
    <row r="135" spans="1:26" ht="15.75" customHeight="1" x14ac:dyDescent="0.25">
      <c r="A135" s="698"/>
      <c r="B135" s="782"/>
      <c r="C135" s="698"/>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row>
    <row r="136" spans="1:26" ht="15.75" customHeight="1" x14ac:dyDescent="0.25">
      <c r="A136" s="698"/>
      <c r="B136" s="782"/>
      <c r="C136" s="698"/>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row>
    <row r="137" spans="1:26" ht="15.75" customHeight="1" x14ac:dyDescent="0.25">
      <c r="A137" s="698"/>
      <c r="B137" s="782"/>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row>
    <row r="138" spans="1:26" ht="15.75" customHeight="1" x14ac:dyDescent="0.25">
      <c r="A138" s="698"/>
      <c r="B138" s="782"/>
      <c r="C138" s="698"/>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row>
    <row r="139" spans="1:26" ht="15.75" customHeight="1" x14ac:dyDescent="0.25">
      <c r="A139" s="698"/>
      <c r="B139" s="782"/>
      <c r="C139" s="698"/>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row>
    <row r="140" spans="1:26" ht="15.75" customHeight="1" x14ac:dyDescent="0.25">
      <c r="A140" s="698"/>
      <c r="B140" s="782"/>
      <c r="C140" s="698"/>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row>
    <row r="141" spans="1:26" ht="15.75" customHeight="1" x14ac:dyDescent="0.25">
      <c r="A141" s="698"/>
      <c r="B141" s="782"/>
      <c r="C141" s="698"/>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row>
    <row r="142" spans="1:26" ht="15.75" customHeight="1" x14ac:dyDescent="0.25">
      <c r="A142" s="698"/>
      <c r="B142" s="782"/>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row>
    <row r="143" spans="1:26" ht="15.75" customHeight="1" x14ac:dyDescent="0.25">
      <c r="A143" s="698"/>
      <c r="B143" s="782"/>
      <c r="C143" s="698"/>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row>
    <row r="144" spans="1:26" ht="15.75" customHeight="1" x14ac:dyDescent="0.25">
      <c r="A144" s="698"/>
      <c r="B144" s="782"/>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row>
    <row r="145" spans="1:26" ht="15.75" customHeight="1" x14ac:dyDescent="0.25">
      <c r="A145" s="698"/>
      <c r="B145" s="782"/>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row>
    <row r="146" spans="1:26" ht="15.75" customHeight="1" x14ac:dyDescent="0.25">
      <c r="A146" s="698"/>
      <c r="B146" s="782"/>
      <c r="C146" s="698"/>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row>
    <row r="147" spans="1:26" ht="15.75" customHeight="1" x14ac:dyDescent="0.25">
      <c r="A147" s="698"/>
      <c r="B147" s="782"/>
      <c r="C147" s="698"/>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row>
    <row r="148" spans="1:26" ht="15.75" customHeight="1" x14ac:dyDescent="0.25">
      <c r="A148" s="698"/>
      <c r="B148" s="782"/>
      <c r="C148" s="698"/>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row>
    <row r="149" spans="1:26" ht="15.75" customHeight="1" x14ac:dyDescent="0.25">
      <c r="A149" s="698"/>
      <c r="B149" s="782"/>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row>
    <row r="150" spans="1:26" ht="15.75" customHeight="1" x14ac:dyDescent="0.25">
      <c r="A150" s="698"/>
      <c r="B150" s="782"/>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row>
    <row r="151" spans="1:26" ht="15.75" customHeight="1" x14ac:dyDescent="0.25">
      <c r="A151" s="698"/>
      <c r="B151" s="782"/>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row>
    <row r="152" spans="1:26" ht="15.75" customHeight="1" x14ac:dyDescent="0.25">
      <c r="A152" s="698"/>
      <c r="B152" s="782"/>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row>
    <row r="153" spans="1:26" ht="15.75" customHeight="1" x14ac:dyDescent="0.25">
      <c r="A153" s="698"/>
      <c r="B153" s="782"/>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row>
    <row r="154" spans="1:26" ht="15.75" customHeight="1" x14ac:dyDescent="0.25">
      <c r="A154" s="698"/>
      <c r="B154" s="782"/>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row>
    <row r="155" spans="1:26" ht="15.75" customHeight="1" x14ac:dyDescent="0.25">
      <c r="A155" s="698"/>
      <c r="B155" s="782"/>
      <c r="C155" s="698"/>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row>
    <row r="156" spans="1:26" ht="15.75" customHeight="1" x14ac:dyDescent="0.25">
      <c r="A156" s="698"/>
      <c r="B156" s="782"/>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row>
    <row r="157" spans="1:26" ht="15.75" customHeight="1" x14ac:dyDescent="0.25">
      <c r="A157" s="698"/>
      <c r="B157" s="782"/>
      <c r="C157" s="698"/>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8"/>
    </row>
    <row r="158" spans="1:26" ht="15.75" customHeight="1" x14ac:dyDescent="0.25">
      <c r="A158" s="698"/>
      <c r="B158" s="782"/>
      <c r="C158" s="698"/>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8"/>
    </row>
    <row r="159" spans="1:26" ht="15.75" customHeight="1" x14ac:dyDescent="0.25">
      <c r="A159" s="698"/>
      <c r="B159" s="782"/>
      <c r="C159" s="698"/>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8"/>
    </row>
    <row r="160" spans="1:26" ht="15.75" customHeight="1" x14ac:dyDescent="0.25">
      <c r="A160" s="698"/>
      <c r="B160" s="782"/>
      <c r="C160" s="698"/>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row>
    <row r="161" spans="1:26" ht="15.75" customHeight="1" x14ac:dyDescent="0.25">
      <c r="A161" s="698"/>
      <c r="B161" s="782"/>
      <c r="C161" s="698"/>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row>
    <row r="162" spans="1:26" ht="15.75" customHeight="1" x14ac:dyDescent="0.25">
      <c r="A162" s="698"/>
      <c r="B162" s="782"/>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row>
    <row r="163" spans="1:26" ht="15.75" customHeight="1" x14ac:dyDescent="0.25">
      <c r="A163" s="698"/>
      <c r="B163" s="782"/>
      <c r="C163" s="698"/>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row>
    <row r="164" spans="1:26" ht="15.75" customHeight="1" x14ac:dyDescent="0.25">
      <c r="A164" s="698"/>
      <c r="B164" s="782"/>
      <c r="C164" s="698"/>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8"/>
    </row>
    <row r="165" spans="1:26" ht="15.75" customHeight="1" x14ac:dyDescent="0.25">
      <c r="A165" s="698"/>
      <c r="B165" s="782"/>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row>
    <row r="166" spans="1:26" ht="15.75" customHeight="1" x14ac:dyDescent="0.25">
      <c r="A166" s="698"/>
      <c r="B166" s="782"/>
      <c r="C166" s="698"/>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row>
    <row r="167" spans="1:26" ht="15.75" customHeight="1" x14ac:dyDescent="0.25">
      <c r="A167" s="698"/>
      <c r="B167" s="782"/>
      <c r="C167" s="698"/>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8"/>
    </row>
    <row r="168" spans="1:26" ht="15.75" customHeight="1" x14ac:dyDescent="0.25">
      <c r="A168" s="698"/>
      <c r="B168" s="782"/>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row>
    <row r="169" spans="1:26" ht="15.75" customHeight="1" x14ac:dyDescent="0.25">
      <c r="A169" s="698"/>
      <c r="B169" s="782"/>
      <c r="C169" s="698"/>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8"/>
    </row>
    <row r="170" spans="1:26" ht="15.75" customHeight="1" x14ac:dyDescent="0.25">
      <c r="A170" s="698"/>
      <c r="B170" s="782"/>
      <c r="C170" s="698"/>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8"/>
    </row>
    <row r="171" spans="1:26" ht="15.75" customHeight="1" x14ac:dyDescent="0.25">
      <c r="A171" s="698"/>
      <c r="B171" s="782"/>
      <c r="C171" s="698"/>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8"/>
    </row>
    <row r="172" spans="1:26" ht="15.75" customHeight="1" x14ac:dyDescent="0.25">
      <c r="A172" s="698"/>
      <c r="B172" s="782"/>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row>
    <row r="173" spans="1:26" ht="15.75" customHeight="1" x14ac:dyDescent="0.25">
      <c r="A173" s="698"/>
      <c r="B173" s="782"/>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row>
    <row r="174" spans="1:26" ht="15.75" customHeight="1" x14ac:dyDescent="0.25">
      <c r="A174" s="698"/>
      <c r="B174" s="782"/>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row>
    <row r="175" spans="1:26" ht="15.75" customHeight="1" x14ac:dyDescent="0.25">
      <c r="A175" s="698"/>
      <c r="B175" s="782"/>
      <c r="C175" s="698"/>
      <c r="D175" s="698"/>
      <c r="E175" s="698"/>
      <c r="F175" s="698"/>
      <c r="G175" s="698"/>
      <c r="H175" s="698"/>
      <c r="I175" s="698"/>
      <c r="J175" s="698"/>
      <c r="K175" s="698"/>
      <c r="L175" s="698"/>
      <c r="M175" s="698"/>
      <c r="N175" s="698"/>
      <c r="O175" s="698"/>
      <c r="P175" s="698"/>
      <c r="Q175" s="698"/>
      <c r="R175" s="698"/>
      <c r="S175" s="698"/>
      <c r="T175" s="698"/>
      <c r="U175" s="698"/>
      <c r="V175" s="698"/>
      <c r="W175" s="698"/>
      <c r="X175" s="698"/>
      <c r="Y175" s="698"/>
      <c r="Z175" s="698"/>
    </row>
    <row r="176" spans="1:26" ht="15.75" customHeight="1" x14ac:dyDescent="0.25">
      <c r="A176" s="698"/>
      <c r="B176" s="782"/>
      <c r="C176" s="698"/>
      <c r="D176" s="698"/>
      <c r="E176" s="698"/>
      <c r="F176" s="698"/>
      <c r="G176" s="698"/>
      <c r="H176" s="698"/>
      <c r="I176" s="698"/>
      <c r="J176" s="698"/>
      <c r="K176" s="698"/>
      <c r="L176" s="698"/>
      <c r="M176" s="698"/>
      <c r="N176" s="698"/>
      <c r="O176" s="698"/>
      <c r="P176" s="698"/>
      <c r="Q176" s="698"/>
      <c r="R176" s="698"/>
      <c r="S176" s="698"/>
      <c r="T176" s="698"/>
      <c r="U176" s="698"/>
      <c r="V176" s="698"/>
      <c r="W176" s="698"/>
      <c r="X176" s="698"/>
      <c r="Y176" s="698"/>
      <c r="Z176" s="698"/>
    </row>
    <row r="177" spans="1:26" ht="15.75" customHeight="1" x14ac:dyDescent="0.25">
      <c r="A177" s="698"/>
      <c r="B177" s="782"/>
      <c r="C177" s="698"/>
      <c r="D177" s="698"/>
      <c r="E177" s="698"/>
      <c r="F177" s="698"/>
      <c r="G177" s="698"/>
      <c r="H177" s="698"/>
      <c r="I177" s="698"/>
      <c r="J177" s="698"/>
      <c r="K177" s="698"/>
      <c r="L177" s="698"/>
      <c r="M177" s="698"/>
      <c r="N177" s="698"/>
      <c r="O177" s="698"/>
      <c r="P177" s="698"/>
      <c r="Q177" s="698"/>
      <c r="R177" s="698"/>
      <c r="S177" s="698"/>
      <c r="T177" s="698"/>
      <c r="U177" s="698"/>
      <c r="V177" s="698"/>
      <c r="W177" s="698"/>
      <c r="X177" s="698"/>
      <c r="Y177" s="698"/>
      <c r="Z177" s="698"/>
    </row>
    <row r="178" spans="1:26" ht="15.75" customHeight="1" x14ac:dyDescent="0.25">
      <c r="A178" s="698"/>
      <c r="B178" s="782"/>
      <c r="C178" s="698"/>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row>
    <row r="179" spans="1:26" ht="15.75" customHeight="1" x14ac:dyDescent="0.25">
      <c r="A179" s="698"/>
      <c r="B179" s="782"/>
      <c r="C179" s="698"/>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row>
    <row r="180" spans="1:26" ht="15.75" customHeight="1" x14ac:dyDescent="0.25">
      <c r="A180" s="698"/>
      <c r="B180" s="782"/>
      <c r="C180" s="698"/>
      <c r="D180" s="698"/>
      <c r="E180" s="698"/>
      <c r="F180" s="698"/>
      <c r="G180" s="698"/>
      <c r="H180" s="698"/>
      <c r="I180" s="698"/>
      <c r="J180" s="698"/>
      <c r="K180" s="698"/>
      <c r="L180" s="698"/>
      <c r="M180" s="698"/>
      <c r="N180" s="698"/>
      <c r="O180" s="698"/>
      <c r="P180" s="698"/>
      <c r="Q180" s="698"/>
      <c r="R180" s="698"/>
      <c r="S180" s="698"/>
      <c r="T180" s="698"/>
      <c r="U180" s="698"/>
      <c r="V180" s="698"/>
      <c r="W180" s="698"/>
      <c r="X180" s="698"/>
      <c r="Y180" s="698"/>
      <c r="Z180" s="698"/>
    </row>
    <row r="181" spans="1:26" ht="15.75" customHeight="1" x14ac:dyDescent="0.25">
      <c r="A181" s="698"/>
      <c r="B181" s="782"/>
      <c r="C181" s="698"/>
      <c r="D181" s="698"/>
      <c r="E181" s="698"/>
      <c r="F181" s="698"/>
      <c r="G181" s="698"/>
      <c r="H181" s="698"/>
      <c r="I181" s="698"/>
      <c r="J181" s="698"/>
      <c r="K181" s="698"/>
      <c r="L181" s="698"/>
      <c r="M181" s="698"/>
      <c r="N181" s="698"/>
      <c r="O181" s="698"/>
      <c r="P181" s="698"/>
      <c r="Q181" s="698"/>
      <c r="R181" s="698"/>
      <c r="S181" s="698"/>
      <c r="T181" s="698"/>
      <c r="U181" s="698"/>
      <c r="V181" s="698"/>
      <c r="W181" s="698"/>
      <c r="X181" s="698"/>
      <c r="Y181" s="698"/>
      <c r="Z181" s="698"/>
    </row>
    <row r="182" spans="1:26" ht="15.75" customHeight="1" x14ac:dyDescent="0.25">
      <c r="A182" s="698"/>
      <c r="B182" s="782"/>
      <c r="C182" s="698"/>
      <c r="D182" s="698"/>
      <c r="E182" s="698"/>
      <c r="F182" s="698"/>
      <c r="G182" s="698"/>
      <c r="H182" s="698"/>
      <c r="I182" s="698"/>
      <c r="J182" s="698"/>
      <c r="K182" s="698"/>
      <c r="L182" s="698"/>
      <c r="M182" s="698"/>
      <c r="N182" s="698"/>
      <c r="O182" s="698"/>
      <c r="P182" s="698"/>
      <c r="Q182" s="698"/>
      <c r="R182" s="698"/>
      <c r="S182" s="698"/>
      <c r="T182" s="698"/>
      <c r="U182" s="698"/>
      <c r="V182" s="698"/>
      <c r="W182" s="698"/>
      <c r="X182" s="698"/>
      <c r="Y182" s="698"/>
      <c r="Z182" s="698"/>
    </row>
    <row r="183" spans="1:26" ht="15.75" customHeight="1" x14ac:dyDescent="0.25">
      <c r="A183" s="698"/>
      <c r="B183" s="782"/>
      <c r="C183" s="698"/>
      <c r="D183" s="698"/>
      <c r="E183" s="698"/>
      <c r="F183" s="698"/>
      <c r="G183" s="698"/>
      <c r="H183" s="698"/>
      <c r="I183" s="698"/>
      <c r="J183" s="698"/>
      <c r="K183" s="698"/>
      <c r="L183" s="698"/>
      <c r="M183" s="698"/>
      <c r="N183" s="698"/>
      <c r="O183" s="698"/>
      <c r="P183" s="698"/>
      <c r="Q183" s="698"/>
      <c r="R183" s="698"/>
      <c r="S183" s="698"/>
      <c r="T183" s="698"/>
      <c r="U183" s="698"/>
      <c r="V183" s="698"/>
      <c r="W183" s="698"/>
      <c r="X183" s="698"/>
      <c r="Y183" s="698"/>
      <c r="Z183" s="698"/>
    </row>
    <row r="184" spans="1:26" ht="15.75" customHeight="1" x14ac:dyDescent="0.25">
      <c r="A184" s="698"/>
      <c r="B184" s="782"/>
      <c r="C184" s="698"/>
      <c r="D184" s="698"/>
      <c r="E184" s="698"/>
      <c r="F184" s="698"/>
      <c r="G184" s="698"/>
      <c r="H184" s="698"/>
      <c r="I184" s="698"/>
      <c r="J184" s="698"/>
      <c r="K184" s="698"/>
      <c r="L184" s="698"/>
      <c r="M184" s="698"/>
      <c r="N184" s="698"/>
      <c r="O184" s="698"/>
      <c r="P184" s="698"/>
      <c r="Q184" s="698"/>
      <c r="R184" s="698"/>
      <c r="S184" s="698"/>
      <c r="T184" s="698"/>
      <c r="U184" s="698"/>
      <c r="V184" s="698"/>
      <c r="W184" s="698"/>
      <c r="X184" s="698"/>
      <c r="Y184" s="698"/>
      <c r="Z184" s="698"/>
    </row>
    <row r="185" spans="1:26" ht="15.75" customHeight="1" x14ac:dyDescent="0.25">
      <c r="A185" s="698"/>
      <c r="B185" s="782"/>
      <c r="C185" s="698"/>
      <c r="D185" s="698"/>
      <c r="E185" s="698"/>
      <c r="F185" s="698"/>
      <c r="G185" s="698"/>
      <c r="H185" s="698"/>
      <c r="I185" s="698"/>
      <c r="J185" s="698"/>
      <c r="K185" s="698"/>
      <c r="L185" s="698"/>
      <c r="M185" s="698"/>
      <c r="N185" s="698"/>
      <c r="O185" s="698"/>
      <c r="P185" s="698"/>
      <c r="Q185" s="698"/>
      <c r="R185" s="698"/>
      <c r="S185" s="698"/>
      <c r="T185" s="698"/>
      <c r="U185" s="698"/>
      <c r="V185" s="698"/>
      <c r="W185" s="698"/>
      <c r="X185" s="698"/>
      <c r="Y185" s="698"/>
      <c r="Z185" s="698"/>
    </row>
    <row r="186" spans="1:26" ht="15.75" customHeight="1" x14ac:dyDescent="0.25">
      <c r="A186" s="698"/>
      <c r="B186" s="782"/>
      <c r="C186" s="698"/>
      <c r="D186" s="698"/>
      <c r="E186" s="698"/>
      <c r="F186" s="698"/>
      <c r="G186" s="698"/>
      <c r="H186" s="698"/>
      <c r="I186" s="698"/>
      <c r="J186" s="698"/>
      <c r="K186" s="698"/>
      <c r="L186" s="698"/>
      <c r="M186" s="698"/>
      <c r="N186" s="698"/>
      <c r="O186" s="698"/>
      <c r="P186" s="698"/>
      <c r="Q186" s="698"/>
      <c r="R186" s="698"/>
      <c r="S186" s="698"/>
      <c r="T186" s="698"/>
      <c r="U186" s="698"/>
      <c r="V186" s="698"/>
      <c r="W186" s="698"/>
      <c r="X186" s="698"/>
      <c r="Y186" s="698"/>
      <c r="Z186" s="698"/>
    </row>
    <row r="187" spans="1:26" ht="15.75" customHeight="1" x14ac:dyDescent="0.25">
      <c r="A187" s="698"/>
      <c r="B187" s="782"/>
      <c r="C187" s="698"/>
      <c r="D187" s="698"/>
      <c r="E187" s="698"/>
      <c r="F187" s="698"/>
      <c r="G187" s="698"/>
      <c r="H187" s="698"/>
      <c r="I187" s="698"/>
      <c r="J187" s="698"/>
      <c r="K187" s="698"/>
      <c r="L187" s="698"/>
      <c r="M187" s="698"/>
      <c r="N187" s="698"/>
      <c r="O187" s="698"/>
      <c r="P187" s="698"/>
      <c r="Q187" s="698"/>
      <c r="R187" s="698"/>
      <c r="S187" s="698"/>
      <c r="T187" s="698"/>
      <c r="U187" s="698"/>
      <c r="V187" s="698"/>
      <c r="W187" s="698"/>
      <c r="X187" s="698"/>
      <c r="Y187" s="698"/>
      <c r="Z187" s="698"/>
    </row>
    <row r="188" spans="1:26" ht="15.75" customHeight="1" x14ac:dyDescent="0.25">
      <c r="A188" s="698"/>
      <c r="B188" s="782"/>
      <c r="C188" s="698"/>
      <c r="D188" s="698"/>
      <c r="E188" s="698"/>
      <c r="F188" s="698"/>
      <c r="G188" s="698"/>
      <c r="H188" s="698"/>
      <c r="I188" s="698"/>
      <c r="J188" s="698"/>
      <c r="K188" s="698"/>
      <c r="L188" s="698"/>
      <c r="M188" s="698"/>
      <c r="N188" s="698"/>
      <c r="O188" s="698"/>
      <c r="P188" s="698"/>
      <c r="Q188" s="698"/>
      <c r="R188" s="698"/>
      <c r="S188" s="698"/>
      <c r="T188" s="698"/>
      <c r="U188" s="698"/>
      <c r="V188" s="698"/>
      <c r="W188" s="698"/>
      <c r="X188" s="698"/>
      <c r="Y188" s="698"/>
      <c r="Z188" s="698"/>
    </row>
    <row r="189" spans="1:26" ht="15.75" customHeight="1" x14ac:dyDescent="0.25">
      <c r="A189" s="698"/>
      <c r="B189" s="782"/>
      <c r="C189" s="698"/>
      <c r="D189" s="698"/>
      <c r="E189" s="698"/>
      <c r="F189" s="698"/>
      <c r="G189" s="698"/>
      <c r="H189" s="698"/>
      <c r="I189" s="698"/>
      <c r="J189" s="698"/>
      <c r="K189" s="698"/>
      <c r="L189" s="698"/>
      <c r="M189" s="698"/>
      <c r="N189" s="698"/>
      <c r="O189" s="698"/>
      <c r="P189" s="698"/>
      <c r="Q189" s="698"/>
      <c r="R189" s="698"/>
      <c r="S189" s="698"/>
      <c r="T189" s="698"/>
      <c r="U189" s="698"/>
      <c r="V189" s="698"/>
      <c r="W189" s="698"/>
      <c r="X189" s="698"/>
      <c r="Y189" s="698"/>
      <c r="Z189" s="698"/>
    </row>
    <row r="190" spans="1:26" ht="15.75" customHeight="1" x14ac:dyDescent="0.25">
      <c r="A190" s="698"/>
      <c r="B190" s="782"/>
      <c r="C190" s="698"/>
      <c r="D190" s="698"/>
      <c r="E190" s="698"/>
      <c r="F190" s="698"/>
      <c r="G190" s="698"/>
      <c r="H190" s="698"/>
      <c r="I190" s="698"/>
      <c r="J190" s="698"/>
      <c r="K190" s="698"/>
      <c r="L190" s="698"/>
      <c r="M190" s="698"/>
      <c r="N190" s="698"/>
      <c r="O190" s="698"/>
      <c r="P190" s="698"/>
      <c r="Q190" s="698"/>
      <c r="R190" s="698"/>
      <c r="S190" s="698"/>
      <c r="T190" s="698"/>
      <c r="U190" s="698"/>
      <c r="V190" s="698"/>
      <c r="W190" s="698"/>
      <c r="X190" s="698"/>
      <c r="Y190" s="698"/>
      <c r="Z190" s="698"/>
    </row>
    <row r="191" spans="1:26" ht="15.75" customHeight="1" x14ac:dyDescent="0.25">
      <c r="A191" s="698"/>
      <c r="B191" s="782"/>
      <c r="C191" s="698"/>
      <c r="D191" s="698"/>
      <c r="E191" s="698"/>
      <c r="F191" s="698"/>
      <c r="G191" s="698"/>
      <c r="H191" s="698"/>
      <c r="I191" s="698"/>
      <c r="J191" s="698"/>
      <c r="K191" s="698"/>
      <c r="L191" s="698"/>
      <c r="M191" s="698"/>
      <c r="N191" s="698"/>
      <c r="O191" s="698"/>
      <c r="P191" s="698"/>
      <c r="Q191" s="698"/>
      <c r="R191" s="698"/>
      <c r="S191" s="698"/>
      <c r="T191" s="698"/>
      <c r="U191" s="698"/>
      <c r="V191" s="698"/>
      <c r="W191" s="698"/>
      <c r="X191" s="698"/>
      <c r="Y191" s="698"/>
      <c r="Z191" s="698"/>
    </row>
    <row r="192" spans="1:26" ht="15.75" customHeight="1" x14ac:dyDescent="0.25">
      <c r="A192" s="698"/>
      <c r="B192" s="782"/>
      <c r="C192" s="698"/>
      <c r="D192" s="698"/>
      <c r="E192" s="698"/>
      <c r="F192" s="698"/>
      <c r="G192" s="698"/>
      <c r="H192" s="698"/>
      <c r="I192" s="698"/>
      <c r="J192" s="698"/>
      <c r="K192" s="698"/>
      <c r="L192" s="698"/>
      <c r="M192" s="698"/>
      <c r="N192" s="698"/>
      <c r="O192" s="698"/>
      <c r="P192" s="698"/>
      <c r="Q192" s="698"/>
      <c r="R192" s="698"/>
      <c r="S192" s="698"/>
      <c r="T192" s="698"/>
      <c r="U192" s="698"/>
      <c r="V192" s="698"/>
      <c r="W192" s="698"/>
      <c r="X192" s="698"/>
      <c r="Y192" s="698"/>
      <c r="Z192" s="698"/>
    </row>
    <row r="193" spans="1:26" ht="15.75" customHeight="1" x14ac:dyDescent="0.25">
      <c r="A193" s="698"/>
      <c r="B193" s="782"/>
      <c r="C193" s="698"/>
      <c r="D193" s="698"/>
      <c r="E193" s="698"/>
      <c r="F193" s="698"/>
      <c r="G193" s="698"/>
      <c r="H193" s="698"/>
      <c r="I193" s="698"/>
      <c r="J193" s="698"/>
      <c r="K193" s="698"/>
      <c r="L193" s="698"/>
      <c r="M193" s="698"/>
      <c r="N193" s="698"/>
      <c r="O193" s="698"/>
      <c r="P193" s="698"/>
      <c r="Q193" s="698"/>
      <c r="R193" s="698"/>
      <c r="S193" s="698"/>
      <c r="T193" s="698"/>
      <c r="U193" s="698"/>
      <c r="V193" s="698"/>
      <c r="W193" s="698"/>
      <c r="X193" s="698"/>
      <c r="Y193" s="698"/>
      <c r="Z193" s="698"/>
    </row>
    <row r="194" spans="1:26" ht="15.75" customHeight="1" x14ac:dyDescent="0.25">
      <c r="A194" s="698"/>
      <c r="B194" s="782"/>
      <c r="C194" s="698"/>
      <c r="D194" s="698"/>
      <c r="E194" s="698"/>
      <c r="F194" s="698"/>
      <c r="G194" s="698"/>
      <c r="H194" s="698"/>
      <c r="I194" s="698"/>
      <c r="J194" s="698"/>
      <c r="K194" s="698"/>
      <c r="L194" s="698"/>
      <c r="M194" s="698"/>
      <c r="N194" s="698"/>
      <c r="O194" s="698"/>
      <c r="P194" s="698"/>
      <c r="Q194" s="698"/>
      <c r="R194" s="698"/>
      <c r="S194" s="698"/>
      <c r="T194" s="698"/>
      <c r="U194" s="698"/>
      <c r="V194" s="698"/>
      <c r="W194" s="698"/>
      <c r="X194" s="698"/>
      <c r="Y194" s="698"/>
      <c r="Z194" s="698"/>
    </row>
    <row r="195" spans="1:26" ht="15.75" customHeight="1" x14ac:dyDescent="0.25">
      <c r="A195" s="698"/>
      <c r="B195" s="782"/>
      <c r="C195" s="698"/>
      <c r="D195" s="698"/>
      <c r="E195" s="698"/>
      <c r="F195" s="698"/>
      <c r="G195" s="698"/>
      <c r="H195" s="698"/>
      <c r="I195" s="698"/>
      <c r="J195" s="698"/>
      <c r="K195" s="698"/>
      <c r="L195" s="698"/>
      <c r="M195" s="698"/>
      <c r="N195" s="698"/>
      <c r="O195" s="698"/>
      <c r="P195" s="698"/>
      <c r="Q195" s="698"/>
      <c r="R195" s="698"/>
      <c r="S195" s="698"/>
      <c r="T195" s="698"/>
      <c r="U195" s="698"/>
      <c r="V195" s="698"/>
      <c r="W195" s="698"/>
      <c r="X195" s="698"/>
      <c r="Y195" s="698"/>
      <c r="Z195" s="698"/>
    </row>
    <row r="196" spans="1:26" ht="15.75" customHeight="1" x14ac:dyDescent="0.25">
      <c r="A196" s="698"/>
      <c r="B196" s="782"/>
      <c r="C196" s="698"/>
      <c r="D196" s="698"/>
      <c r="E196" s="698"/>
      <c r="F196" s="698"/>
      <c r="G196" s="698"/>
      <c r="H196" s="698"/>
      <c r="I196" s="698"/>
      <c r="J196" s="698"/>
      <c r="K196" s="698"/>
      <c r="L196" s="698"/>
      <c r="M196" s="698"/>
      <c r="N196" s="698"/>
      <c r="O196" s="698"/>
      <c r="P196" s="698"/>
      <c r="Q196" s="698"/>
      <c r="R196" s="698"/>
      <c r="S196" s="698"/>
      <c r="T196" s="698"/>
      <c r="U196" s="698"/>
      <c r="V196" s="698"/>
      <c r="W196" s="698"/>
      <c r="X196" s="698"/>
      <c r="Y196" s="698"/>
      <c r="Z196" s="698"/>
    </row>
    <row r="197" spans="1:26" ht="15.75" customHeight="1" x14ac:dyDescent="0.25">
      <c r="A197" s="698"/>
      <c r="B197" s="782"/>
      <c r="C197" s="698"/>
      <c r="D197" s="698"/>
      <c r="E197" s="698"/>
      <c r="F197" s="698"/>
      <c r="G197" s="698"/>
      <c r="H197" s="698"/>
      <c r="I197" s="698"/>
      <c r="J197" s="698"/>
      <c r="K197" s="698"/>
      <c r="L197" s="698"/>
      <c r="M197" s="698"/>
      <c r="N197" s="698"/>
      <c r="O197" s="698"/>
      <c r="P197" s="698"/>
      <c r="Q197" s="698"/>
      <c r="R197" s="698"/>
      <c r="S197" s="698"/>
      <c r="T197" s="698"/>
      <c r="U197" s="698"/>
      <c r="V197" s="698"/>
      <c r="W197" s="698"/>
      <c r="X197" s="698"/>
      <c r="Y197" s="698"/>
      <c r="Z197" s="698"/>
    </row>
    <row r="198" spans="1:26" ht="15.75" customHeight="1" x14ac:dyDescent="0.25">
      <c r="A198" s="698"/>
      <c r="B198" s="782"/>
      <c r="C198" s="698"/>
      <c r="D198" s="698"/>
      <c r="E198" s="698"/>
      <c r="F198" s="698"/>
      <c r="G198" s="698"/>
      <c r="H198" s="698"/>
      <c r="I198" s="698"/>
      <c r="J198" s="698"/>
      <c r="K198" s="698"/>
      <c r="L198" s="698"/>
      <c r="M198" s="698"/>
      <c r="N198" s="698"/>
      <c r="O198" s="698"/>
      <c r="P198" s="698"/>
      <c r="Q198" s="698"/>
      <c r="R198" s="698"/>
      <c r="S198" s="698"/>
      <c r="T198" s="698"/>
      <c r="U198" s="698"/>
      <c r="V198" s="698"/>
      <c r="W198" s="698"/>
      <c r="X198" s="698"/>
      <c r="Y198" s="698"/>
      <c r="Z198" s="698"/>
    </row>
    <row r="199" spans="1:26" ht="15.75" customHeight="1" x14ac:dyDescent="0.25">
      <c r="A199" s="698"/>
      <c r="B199" s="782"/>
      <c r="C199" s="698"/>
      <c r="D199" s="698"/>
      <c r="E199" s="698"/>
      <c r="F199" s="698"/>
      <c r="G199" s="698"/>
      <c r="H199" s="698"/>
      <c r="I199" s="698"/>
      <c r="J199" s="698"/>
      <c r="K199" s="698"/>
      <c r="L199" s="698"/>
      <c r="M199" s="698"/>
      <c r="N199" s="698"/>
      <c r="O199" s="698"/>
      <c r="P199" s="698"/>
      <c r="Q199" s="698"/>
      <c r="R199" s="698"/>
      <c r="S199" s="698"/>
      <c r="T199" s="698"/>
      <c r="U199" s="698"/>
      <c r="V199" s="698"/>
      <c r="W199" s="698"/>
      <c r="X199" s="698"/>
      <c r="Y199" s="698"/>
      <c r="Z199" s="698"/>
    </row>
    <row r="200" spans="1:26" ht="15.75" customHeight="1" x14ac:dyDescent="0.25">
      <c r="A200" s="698"/>
      <c r="B200" s="782"/>
      <c r="C200" s="698"/>
      <c r="D200" s="698"/>
      <c r="E200" s="698"/>
      <c r="F200" s="698"/>
      <c r="G200" s="698"/>
      <c r="H200" s="698"/>
      <c r="I200" s="698"/>
      <c r="J200" s="698"/>
      <c r="K200" s="698"/>
      <c r="L200" s="698"/>
      <c r="M200" s="698"/>
      <c r="N200" s="698"/>
      <c r="O200" s="698"/>
      <c r="P200" s="698"/>
      <c r="Q200" s="698"/>
      <c r="R200" s="698"/>
      <c r="S200" s="698"/>
      <c r="T200" s="698"/>
      <c r="U200" s="698"/>
      <c r="V200" s="698"/>
      <c r="W200" s="698"/>
      <c r="X200" s="698"/>
      <c r="Y200" s="698"/>
      <c r="Z200" s="698"/>
    </row>
    <row r="201" spans="1:26" ht="15.75" customHeight="1" x14ac:dyDescent="0.25">
      <c r="A201" s="698"/>
      <c r="B201" s="782"/>
      <c r="C201" s="698"/>
      <c r="D201" s="698"/>
      <c r="E201" s="698"/>
      <c r="F201" s="698"/>
      <c r="G201" s="698"/>
      <c r="H201" s="698"/>
      <c r="I201" s="698"/>
      <c r="J201" s="698"/>
      <c r="K201" s="698"/>
      <c r="L201" s="698"/>
      <c r="M201" s="698"/>
      <c r="N201" s="698"/>
      <c r="O201" s="698"/>
      <c r="P201" s="698"/>
      <c r="Q201" s="698"/>
      <c r="R201" s="698"/>
      <c r="S201" s="698"/>
      <c r="T201" s="698"/>
      <c r="U201" s="698"/>
      <c r="V201" s="698"/>
      <c r="W201" s="698"/>
      <c r="X201" s="698"/>
      <c r="Y201" s="698"/>
      <c r="Z201" s="698"/>
    </row>
    <row r="202" spans="1:26" ht="15.75" customHeight="1" x14ac:dyDescent="0.25">
      <c r="A202" s="698"/>
      <c r="B202" s="782"/>
      <c r="C202" s="698"/>
      <c r="D202" s="698"/>
      <c r="E202" s="698"/>
      <c r="F202" s="698"/>
      <c r="G202" s="698"/>
      <c r="H202" s="698"/>
      <c r="I202" s="698"/>
      <c r="J202" s="698"/>
      <c r="K202" s="698"/>
      <c r="L202" s="698"/>
      <c r="M202" s="698"/>
      <c r="N202" s="698"/>
      <c r="O202" s="698"/>
      <c r="P202" s="698"/>
      <c r="Q202" s="698"/>
      <c r="R202" s="698"/>
      <c r="S202" s="698"/>
      <c r="T202" s="698"/>
      <c r="U202" s="698"/>
      <c r="V202" s="698"/>
      <c r="W202" s="698"/>
      <c r="X202" s="698"/>
      <c r="Y202" s="698"/>
      <c r="Z202" s="698"/>
    </row>
    <row r="203" spans="1:26" ht="15.75" customHeight="1" x14ac:dyDescent="0.25">
      <c r="A203" s="698"/>
      <c r="B203" s="782"/>
      <c r="C203" s="698"/>
      <c r="D203" s="698"/>
      <c r="E203" s="698"/>
      <c r="F203" s="698"/>
      <c r="G203" s="698"/>
      <c r="H203" s="698"/>
      <c r="I203" s="698"/>
      <c r="J203" s="698"/>
      <c r="K203" s="698"/>
      <c r="L203" s="698"/>
      <c r="M203" s="698"/>
      <c r="N203" s="698"/>
      <c r="O203" s="698"/>
      <c r="P203" s="698"/>
      <c r="Q203" s="698"/>
      <c r="R203" s="698"/>
      <c r="S203" s="698"/>
      <c r="T203" s="698"/>
      <c r="U203" s="698"/>
      <c r="V203" s="698"/>
      <c r="W203" s="698"/>
      <c r="X203" s="698"/>
      <c r="Y203" s="698"/>
      <c r="Z203" s="698"/>
    </row>
    <row r="204" spans="1:26" ht="15.75" customHeight="1" x14ac:dyDescent="0.25">
      <c r="A204" s="698"/>
      <c r="B204" s="782"/>
      <c r="C204" s="698"/>
      <c r="D204" s="698"/>
      <c r="E204" s="698"/>
      <c r="F204" s="698"/>
      <c r="G204" s="698"/>
      <c r="H204" s="698"/>
      <c r="I204" s="698"/>
      <c r="J204" s="698"/>
      <c r="K204" s="698"/>
      <c r="L204" s="698"/>
      <c r="M204" s="698"/>
      <c r="N204" s="698"/>
      <c r="O204" s="698"/>
      <c r="P204" s="698"/>
      <c r="Q204" s="698"/>
      <c r="R204" s="698"/>
      <c r="S204" s="698"/>
      <c r="T204" s="698"/>
      <c r="U204" s="698"/>
      <c r="V204" s="698"/>
      <c r="W204" s="698"/>
      <c r="X204" s="698"/>
      <c r="Y204" s="698"/>
      <c r="Z204" s="698"/>
    </row>
    <row r="205" spans="1:26" ht="15.75" customHeight="1" x14ac:dyDescent="0.25">
      <c r="A205" s="698"/>
      <c r="B205" s="782"/>
      <c r="C205" s="698"/>
      <c r="D205" s="698"/>
      <c r="E205" s="698"/>
      <c r="F205" s="698"/>
      <c r="G205" s="698"/>
      <c r="H205" s="698"/>
      <c r="I205" s="698"/>
      <c r="J205" s="698"/>
      <c r="K205" s="698"/>
      <c r="L205" s="698"/>
      <c r="M205" s="698"/>
      <c r="N205" s="698"/>
      <c r="O205" s="698"/>
      <c r="P205" s="698"/>
      <c r="Q205" s="698"/>
      <c r="R205" s="698"/>
      <c r="S205" s="698"/>
      <c r="T205" s="698"/>
      <c r="U205" s="698"/>
      <c r="V205" s="698"/>
      <c r="W205" s="698"/>
      <c r="X205" s="698"/>
      <c r="Y205" s="698"/>
      <c r="Z205" s="698"/>
    </row>
    <row r="206" spans="1:26" ht="15.75" customHeight="1" x14ac:dyDescent="0.25">
      <c r="A206" s="698"/>
      <c r="B206" s="782"/>
      <c r="C206" s="698"/>
      <c r="D206" s="698"/>
      <c r="E206" s="698"/>
      <c r="F206" s="698"/>
      <c r="G206" s="698"/>
      <c r="H206" s="698"/>
      <c r="I206" s="698"/>
      <c r="J206" s="698"/>
      <c r="K206" s="698"/>
      <c r="L206" s="698"/>
      <c r="M206" s="698"/>
      <c r="N206" s="698"/>
      <c r="O206" s="698"/>
      <c r="P206" s="698"/>
      <c r="Q206" s="698"/>
      <c r="R206" s="698"/>
      <c r="S206" s="698"/>
      <c r="T206" s="698"/>
      <c r="U206" s="698"/>
      <c r="V206" s="698"/>
      <c r="W206" s="698"/>
      <c r="X206" s="698"/>
      <c r="Y206" s="698"/>
      <c r="Z206" s="698"/>
    </row>
    <row r="207" spans="1:26" ht="15.75" customHeight="1" x14ac:dyDescent="0.25">
      <c r="A207" s="698"/>
      <c r="B207" s="782"/>
      <c r="C207" s="698"/>
      <c r="D207" s="698"/>
      <c r="E207" s="698"/>
      <c r="F207" s="698"/>
      <c r="G207" s="698"/>
      <c r="H207" s="698"/>
      <c r="I207" s="698"/>
      <c r="J207" s="698"/>
      <c r="K207" s="698"/>
      <c r="L207" s="698"/>
      <c r="M207" s="698"/>
      <c r="N207" s="698"/>
      <c r="O207" s="698"/>
      <c r="P207" s="698"/>
      <c r="Q207" s="698"/>
      <c r="R207" s="698"/>
      <c r="S207" s="698"/>
      <c r="T207" s="698"/>
      <c r="U207" s="698"/>
      <c r="V207" s="698"/>
      <c r="W207" s="698"/>
      <c r="X207" s="698"/>
      <c r="Y207" s="698"/>
      <c r="Z207" s="698"/>
    </row>
    <row r="208" spans="1:26" ht="15.75" customHeight="1" x14ac:dyDescent="0.25">
      <c r="A208" s="698"/>
      <c r="B208" s="782"/>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row>
    <row r="209" spans="1:26" ht="15.75" customHeight="1" x14ac:dyDescent="0.25">
      <c r="A209" s="698"/>
      <c r="B209" s="782"/>
      <c r="C209" s="698"/>
      <c r="D209" s="698"/>
      <c r="E209" s="698"/>
      <c r="F209" s="698"/>
      <c r="G209" s="698"/>
      <c r="H209" s="698"/>
      <c r="I209" s="698"/>
      <c r="J209" s="698"/>
      <c r="K209" s="698"/>
      <c r="L209" s="698"/>
      <c r="M209" s="698"/>
      <c r="N209" s="698"/>
      <c r="O209" s="698"/>
      <c r="P209" s="698"/>
      <c r="Q209" s="698"/>
      <c r="R209" s="698"/>
      <c r="S209" s="698"/>
      <c r="T209" s="698"/>
      <c r="U209" s="698"/>
      <c r="V209" s="698"/>
      <c r="W209" s="698"/>
      <c r="X209" s="698"/>
      <c r="Y209" s="698"/>
      <c r="Z209" s="698"/>
    </row>
    <row r="210" spans="1:26" ht="15.75" customHeight="1" x14ac:dyDescent="0.25">
      <c r="A210" s="698"/>
      <c r="B210" s="782"/>
      <c r="C210" s="698"/>
      <c r="D210" s="698"/>
      <c r="E210" s="698"/>
      <c r="F210" s="698"/>
      <c r="G210" s="698"/>
      <c r="H210" s="698"/>
      <c r="I210" s="698"/>
      <c r="J210" s="698"/>
      <c r="K210" s="698"/>
      <c r="L210" s="698"/>
      <c r="M210" s="698"/>
      <c r="N210" s="698"/>
      <c r="O210" s="698"/>
      <c r="P210" s="698"/>
      <c r="Q210" s="698"/>
      <c r="R210" s="698"/>
      <c r="S210" s="698"/>
      <c r="T210" s="698"/>
      <c r="U210" s="698"/>
      <c r="V210" s="698"/>
      <c r="W210" s="698"/>
      <c r="X210" s="698"/>
      <c r="Y210" s="698"/>
      <c r="Z210" s="698"/>
    </row>
    <row r="211" spans="1:26" ht="15.75" customHeight="1" x14ac:dyDescent="0.25">
      <c r="A211" s="698"/>
      <c r="B211" s="782"/>
      <c r="C211" s="698"/>
      <c r="D211" s="698"/>
      <c r="E211" s="698"/>
      <c r="F211" s="698"/>
      <c r="G211" s="698"/>
      <c r="H211" s="698"/>
      <c r="I211" s="698"/>
      <c r="J211" s="698"/>
      <c r="K211" s="698"/>
      <c r="L211" s="698"/>
      <c r="M211" s="698"/>
      <c r="N211" s="698"/>
      <c r="O211" s="698"/>
      <c r="P211" s="698"/>
      <c r="Q211" s="698"/>
      <c r="R211" s="698"/>
      <c r="S211" s="698"/>
      <c r="T211" s="698"/>
      <c r="U211" s="698"/>
      <c r="V211" s="698"/>
      <c r="W211" s="698"/>
      <c r="X211" s="698"/>
      <c r="Y211" s="698"/>
      <c r="Z211" s="698"/>
    </row>
    <row r="212" spans="1:26" ht="15.75" customHeight="1" x14ac:dyDescent="0.25">
      <c r="A212" s="698"/>
      <c r="B212" s="782"/>
      <c r="C212" s="698"/>
      <c r="D212" s="698"/>
      <c r="E212" s="698"/>
      <c r="F212" s="698"/>
      <c r="G212" s="698"/>
      <c r="H212" s="698"/>
      <c r="I212" s="698"/>
      <c r="J212" s="698"/>
      <c r="K212" s="698"/>
      <c r="L212" s="698"/>
      <c r="M212" s="698"/>
      <c r="N212" s="698"/>
      <c r="O212" s="698"/>
      <c r="P212" s="698"/>
      <c r="Q212" s="698"/>
      <c r="R212" s="698"/>
      <c r="S212" s="698"/>
      <c r="T212" s="698"/>
      <c r="U212" s="698"/>
      <c r="V212" s="698"/>
      <c r="W212" s="698"/>
      <c r="X212" s="698"/>
      <c r="Y212" s="698"/>
      <c r="Z212" s="698"/>
    </row>
    <row r="213" spans="1:26" ht="15.75" customHeight="1" x14ac:dyDescent="0.25">
      <c r="A213" s="698"/>
      <c r="B213" s="782"/>
      <c r="C213" s="698"/>
      <c r="D213" s="698"/>
      <c r="E213" s="698"/>
      <c r="F213" s="698"/>
      <c r="G213" s="698"/>
      <c r="H213" s="698"/>
      <c r="I213" s="698"/>
      <c r="J213" s="698"/>
      <c r="K213" s="698"/>
      <c r="L213" s="698"/>
      <c r="M213" s="698"/>
      <c r="N213" s="698"/>
      <c r="O213" s="698"/>
      <c r="P213" s="698"/>
      <c r="Q213" s="698"/>
      <c r="R213" s="698"/>
      <c r="S213" s="698"/>
      <c r="T213" s="698"/>
      <c r="U213" s="698"/>
      <c r="V213" s="698"/>
      <c r="W213" s="698"/>
      <c r="X213" s="698"/>
      <c r="Y213" s="698"/>
      <c r="Z213" s="698"/>
    </row>
    <row r="214" spans="1:26" ht="15.75" customHeight="1" x14ac:dyDescent="0.25">
      <c r="A214" s="698"/>
      <c r="B214" s="782"/>
      <c r="C214" s="698"/>
      <c r="D214" s="698"/>
      <c r="E214" s="698"/>
      <c r="F214" s="698"/>
      <c r="G214" s="698"/>
      <c r="H214" s="698"/>
      <c r="I214" s="698"/>
      <c r="J214" s="698"/>
      <c r="K214" s="698"/>
      <c r="L214" s="698"/>
      <c r="M214" s="698"/>
      <c r="N214" s="698"/>
      <c r="O214" s="698"/>
      <c r="P214" s="698"/>
      <c r="Q214" s="698"/>
      <c r="R214" s="698"/>
      <c r="S214" s="698"/>
      <c r="T214" s="698"/>
      <c r="U214" s="698"/>
      <c r="V214" s="698"/>
      <c r="W214" s="698"/>
      <c r="X214" s="698"/>
      <c r="Y214" s="698"/>
      <c r="Z214" s="698"/>
    </row>
    <row r="215" spans="1:26" ht="15.75" customHeight="1" x14ac:dyDescent="0.25">
      <c r="A215" s="698"/>
      <c r="B215" s="782"/>
      <c r="C215" s="698"/>
      <c r="D215" s="698"/>
      <c r="E215" s="698"/>
      <c r="F215" s="698"/>
      <c r="G215" s="698"/>
      <c r="H215" s="698"/>
      <c r="I215" s="698"/>
      <c r="J215" s="698"/>
      <c r="K215" s="698"/>
      <c r="L215" s="698"/>
      <c r="M215" s="698"/>
      <c r="N215" s="698"/>
      <c r="O215" s="698"/>
      <c r="P215" s="698"/>
      <c r="Q215" s="698"/>
      <c r="R215" s="698"/>
      <c r="S215" s="698"/>
      <c r="T215" s="698"/>
      <c r="U215" s="698"/>
      <c r="V215" s="698"/>
      <c r="W215" s="698"/>
      <c r="X215" s="698"/>
      <c r="Y215" s="698"/>
      <c r="Z215" s="698"/>
    </row>
    <row r="216" spans="1:26" ht="15.75" customHeight="1" x14ac:dyDescent="0.25">
      <c r="A216" s="698"/>
      <c r="B216" s="782"/>
      <c r="C216" s="698"/>
      <c r="D216" s="698"/>
      <c r="E216" s="698"/>
      <c r="F216" s="698"/>
      <c r="G216" s="698"/>
      <c r="H216" s="698"/>
      <c r="I216" s="698"/>
      <c r="J216" s="698"/>
      <c r="K216" s="698"/>
      <c r="L216" s="698"/>
      <c r="M216" s="698"/>
      <c r="N216" s="698"/>
      <c r="O216" s="698"/>
      <c r="P216" s="698"/>
      <c r="Q216" s="698"/>
      <c r="R216" s="698"/>
      <c r="S216" s="698"/>
      <c r="T216" s="698"/>
      <c r="U216" s="698"/>
      <c r="V216" s="698"/>
      <c r="W216" s="698"/>
      <c r="X216" s="698"/>
      <c r="Y216" s="698"/>
      <c r="Z216" s="698"/>
    </row>
    <row r="217" spans="1:26" ht="15.75" customHeight="1" x14ac:dyDescent="0.25">
      <c r="A217" s="698"/>
      <c r="B217" s="782"/>
      <c r="C217" s="698"/>
      <c r="D217" s="698"/>
      <c r="E217" s="698"/>
      <c r="F217" s="698"/>
      <c r="G217" s="698"/>
      <c r="H217" s="698"/>
      <c r="I217" s="698"/>
      <c r="J217" s="698"/>
      <c r="K217" s="698"/>
      <c r="L217" s="698"/>
      <c r="M217" s="698"/>
      <c r="N217" s="698"/>
      <c r="O217" s="698"/>
      <c r="P217" s="698"/>
      <c r="Q217" s="698"/>
      <c r="R217" s="698"/>
      <c r="S217" s="698"/>
      <c r="T217" s="698"/>
      <c r="U217" s="698"/>
      <c r="V217" s="698"/>
      <c r="W217" s="698"/>
      <c r="X217" s="698"/>
      <c r="Y217" s="698"/>
      <c r="Z217" s="698"/>
    </row>
    <row r="218" spans="1:26" ht="15.75" customHeight="1" x14ac:dyDescent="0.25">
      <c r="A218" s="698"/>
      <c r="B218" s="782"/>
      <c r="C218" s="698"/>
      <c r="D218" s="698"/>
      <c r="E218" s="698"/>
      <c r="F218" s="698"/>
      <c r="G218" s="698"/>
      <c r="H218" s="698"/>
      <c r="I218" s="698"/>
      <c r="J218" s="698"/>
      <c r="K218" s="698"/>
      <c r="L218" s="698"/>
      <c r="M218" s="698"/>
      <c r="N218" s="698"/>
      <c r="O218" s="698"/>
      <c r="P218" s="698"/>
      <c r="Q218" s="698"/>
      <c r="R218" s="698"/>
      <c r="S218" s="698"/>
      <c r="T218" s="698"/>
      <c r="U218" s="698"/>
      <c r="V218" s="698"/>
      <c r="W218" s="698"/>
      <c r="X218" s="698"/>
      <c r="Y218" s="698"/>
      <c r="Z218" s="698"/>
    </row>
    <row r="219" spans="1:26" ht="15.75" customHeight="1" x14ac:dyDescent="0.25">
      <c r="A219" s="698"/>
      <c r="B219" s="782"/>
      <c r="C219" s="698"/>
      <c r="D219" s="698"/>
      <c r="E219" s="698"/>
      <c r="F219" s="698"/>
      <c r="G219" s="698"/>
      <c r="H219" s="698"/>
      <c r="I219" s="698"/>
      <c r="J219" s="698"/>
      <c r="K219" s="698"/>
      <c r="L219" s="698"/>
      <c r="M219" s="698"/>
      <c r="N219" s="698"/>
      <c r="O219" s="698"/>
      <c r="P219" s="698"/>
      <c r="Q219" s="698"/>
      <c r="R219" s="698"/>
      <c r="S219" s="698"/>
      <c r="T219" s="698"/>
      <c r="U219" s="698"/>
      <c r="V219" s="698"/>
      <c r="W219" s="698"/>
      <c r="X219" s="698"/>
      <c r="Y219" s="698"/>
      <c r="Z219" s="698"/>
    </row>
    <row r="220" spans="1:26" ht="15.75" customHeight="1" x14ac:dyDescent="0.25">
      <c r="A220" s="698"/>
      <c r="B220" s="782"/>
      <c r="C220" s="698"/>
      <c r="D220" s="698"/>
      <c r="E220" s="698"/>
      <c r="F220" s="698"/>
      <c r="G220" s="698"/>
      <c r="H220" s="698"/>
      <c r="I220" s="698"/>
      <c r="J220" s="698"/>
      <c r="K220" s="698"/>
      <c r="L220" s="698"/>
      <c r="M220" s="698"/>
      <c r="N220" s="698"/>
      <c r="O220" s="698"/>
      <c r="P220" s="698"/>
      <c r="Q220" s="698"/>
      <c r="R220" s="698"/>
      <c r="S220" s="698"/>
      <c r="T220" s="698"/>
      <c r="U220" s="698"/>
      <c r="V220" s="698"/>
      <c r="W220" s="698"/>
      <c r="X220" s="698"/>
      <c r="Y220" s="698"/>
      <c r="Z220" s="698"/>
    </row>
    <row r="221" spans="1:26" ht="15.75" customHeight="1" x14ac:dyDescent="0.25">
      <c r="A221" s="698"/>
      <c r="B221" s="782"/>
      <c r="C221" s="698"/>
      <c r="D221" s="698"/>
      <c r="E221" s="698"/>
      <c r="F221" s="698"/>
      <c r="G221" s="698"/>
      <c r="H221" s="698"/>
      <c r="I221" s="698"/>
      <c r="J221" s="698"/>
      <c r="K221" s="698"/>
      <c r="L221" s="698"/>
      <c r="M221" s="698"/>
      <c r="N221" s="698"/>
      <c r="O221" s="698"/>
      <c r="P221" s="698"/>
      <c r="Q221" s="698"/>
      <c r="R221" s="698"/>
      <c r="S221" s="698"/>
      <c r="T221" s="698"/>
      <c r="U221" s="698"/>
      <c r="V221" s="698"/>
      <c r="W221" s="698"/>
      <c r="X221" s="698"/>
      <c r="Y221" s="698"/>
      <c r="Z221" s="698"/>
    </row>
    <row r="222" spans="1:26" ht="15.75" customHeight="1" x14ac:dyDescent="0.25">
      <c r="A222" s="698"/>
      <c r="B222" s="782"/>
      <c r="C222" s="698"/>
      <c r="D222" s="698"/>
      <c r="E222" s="698"/>
      <c r="F222" s="698"/>
      <c r="G222" s="698"/>
      <c r="H222" s="698"/>
      <c r="I222" s="698"/>
      <c r="J222" s="698"/>
      <c r="K222" s="698"/>
      <c r="L222" s="698"/>
      <c r="M222" s="698"/>
      <c r="N222" s="698"/>
      <c r="O222" s="698"/>
      <c r="P222" s="698"/>
      <c r="Q222" s="698"/>
      <c r="R222" s="698"/>
      <c r="S222" s="698"/>
      <c r="T222" s="698"/>
      <c r="U222" s="698"/>
      <c r="V222" s="698"/>
      <c r="W222" s="698"/>
      <c r="X222" s="698"/>
      <c r="Y222" s="698"/>
      <c r="Z222" s="698"/>
    </row>
    <row r="223" spans="1:26" ht="15.75" customHeight="1" x14ac:dyDescent="0.25">
      <c r="A223" s="698"/>
      <c r="B223" s="782"/>
      <c r="C223" s="698"/>
      <c r="D223" s="698"/>
      <c r="E223" s="698"/>
      <c r="F223" s="698"/>
      <c r="G223" s="698"/>
      <c r="H223" s="698"/>
      <c r="I223" s="698"/>
      <c r="J223" s="698"/>
      <c r="K223" s="698"/>
      <c r="L223" s="698"/>
      <c r="M223" s="698"/>
      <c r="N223" s="698"/>
      <c r="O223" s="698"/>
      <c r="P223" s="698"/>
      <c r="Q223" s="698"/>
      <c r="R223" s="698"/>
      <c r="S223" s="698"/>
      <c r="T223" s="698"/>
      <c r="U223" s="698"/>
      <c r="V223" s="698"/>
      <c r="W223" s="698"/>
      <c r="X223" s="698"/>
      <c r="Y223" s="698"/>
      <c r="Z223" s="698"/>
    </row>
    <row r="224" spans="1:26" ht="15.75" customHeight="1" x14ac:dyDescent="0.25">
      <c r="A224" s="698"/>
      <c r="B224" s="782"/>
      <c r="C224" s="698"/>
      <c r="D224" s="698"/>
      <c r="E224" s="698"/>
      <c r="F224" s="698"/>
      <c r="G224" s="698"/>
      <c r="H224" s="698"/>
      <c r="I224" s="698"/>
      <c r="J224" s="698"/>
      <c r="K224" s="698"/>
      <c r="L224" s="698"/>
      <c r="M224" s="698"/>
      <c r="N224" s="698"/>
      <c r="O224" s="698"/>
      <c r="P224" s="698"/>
      <c r="Q224" s="698"/>
      <c r="R224" s="698"/>
      <c r="S224" s="698"/>
      <c r="T224" s="698"/>
      <c r="U224" s="698"/>
      <c r="V224" s="698"/>
      <c r="W224" s="698"/>
      <c r="X224" s="698"/>
      <c r="Y224" s="698"/>
      <c r="Z224" s="698"/>
    </row>
    <row r="225" spans="1:26" ht="15.75" customHeight="1" x14ac:dyDescent="0.25">
      <c r="A225" s="698"/>
      <c r="B225" s="782"/>
      <c r="C225" s="698"/>
      <c r="D225" s="698"/>
      <c r="E225" s="698"/>
      <c r="F225" s="698"/>
      <c r="G225" s="698"/>
      <c r="H225" s="698"/>
      <c r="I225" s="698"/>
      <c r="J225" s="698"/>
      <c r="K225" s="698"/>
      <c r="L225" s="698"/>
      <c r="M225" s="698"/>
      <c r="N225" s="698"/>
      <c r="O225" s="698"/>
      <c r="P225" s="698"/>
      <c r="Q225" s="698"/>
      <c r="R225" s="698"/>
      <c r="S225" s="698"/>
      <c r="T225" s="698"/>
      <c r="U225" s="698"/>
      <c r="V225" s="698"/>
      <c r="W225" s="698"/>
      <c r="X225" s="698"/>
      <c r="Y225" s="698"/>
      <c r="Z225" s="698"/>
    </row>
    <row r="226" spans="1:26" ht="15.75" customHeight="1" x14ac:dyDescent="0.25">
      <c r="A226" s="698"/>
      <c r="B226" s="782"/>
      <c r="C226" s="698"/>
      <c r="D226" s="698"/>
      <c r="E226" s="698"/>
      <c r="F226" s="698"/>
      <c r="G226" s="698"/>
      <c r="H226" s="698"/>
      <c r="I226" s="698"/>
      <c r="J226" s="698"/>
      <c r="K226" s="698"/>
      <c r="L226" s="698"/>
      <c r="M226" s="698"/>
      <c r="N226" s="698"/>
      <c r="O226" s="698"/>
      <c r="P226" s="698"/>
      <c r="Q226" s="698"/>
      <c r="R226" s="698"/>
      <c r="S226" s="698"/>
      <c r="T226" s="698"/>
      <c r="U226" s="698"/>
      <c r="V226" s="698"/>
      <c r="W226" s="698"/>
      <c r="X226" s="698"/>
      <c r="Y226" s="698"/>
      <c r="Z226" s="698"/>
    </row>
    <row r="227" spans="1:26" ht="15.75" customHeight="1" x14ac:dyDescent="0.25">
      <c r="A227" s="698"/>
      <c r="B227" s="782"/>
      <c r="C227" s="698"/>
      <c r="D227" s="698"/>
      <c r="E227" s="698"/>
      <c r="F227" s="698"/>
      <c r="G227" s="698"/>
      <c r="H227" s="698"/>
      <c r="I227" s="698"/>
      <c r="J227" s="698"/>
      <c r="K227" s="698"/>
      <c r="L227" s="698"/>
      <c r="M227" s="698"/>
      <c r="N227" s="698"/>
      <c r="O227" s="698"/>
      <c r="P227" s="698"/>
      <c r="Q227" s="698"/>
      <c r="R227" s="698"/>
      <c r="S227" s="698"/>
      <c r="T227" s="698"/>
      <c r="U227" s="698"/>
      <c r="V227" s="698"/>
      <c r="W227" s="698"/>
      <c r="X227" s="698"/>
      <c r="Y227" s="698"/>
      <c r="Z227" s="698"/>
    </row>
    <row r="228" spans="1:26" ht="15.75" customHeight="1" x14ac:dyDescent="0.25">
      <c r="A228" s="698"/>
      <c r="B228" s="782"/>
      <c r="C228" s="698"/>
      <c r="D228" s="698"/>
      <c r="E228" s="698"/>
      <c r="F228" s="698"/>
      <c r="G228" s="698"/>
      <c r="H228" s="698"/>
      <c r="I228" s="698"/>
      <c r="J228" s="698"/>
      <c r="K228" s="698"/>
      <c r="L228" s="698"/>
      <c r="M228" s="698"/>
      <c r="N228" s="698"/>
      <c r="O228" s="698"/>
      <c r="P228" s="698"/>
      <c r="Q228" s="698"/>
      <c r="R228" s="698"/>
      <c r="S228" s="698"/>
      <c r="T228" s="698"/>
      <c r="U228" s="698"/>
      <c r="V228" s="698"/>
      <c r="W228" s="698"/>
      <c r="X228" s="698"/>
      <c r="Y228" s="698"/>
      <c r="Z228" s="698"/>
    </row>
    <row r="229" spans="1:26" ht="15.75" customHeight="1" x14ac:dyDescent="0.25">
      <c r="A229" s="698"/>
      <c r="B229" s="782"/>
      <c r="C229" s="698"/>
      <c r="D229" s="698"/>
      <c r="E229" s="698"/>
      <c r="F229" s="698"/>
      <c r="G229" s="698"/>
      <c r="H229" s="698"/>
      <c r="I229" s="698"/>
      <c r="J229" s="698"/>
      <c r="K229" s="698"/>
      <c r="L229" s="698"/>
      <c r="M229" s="698"/>
      <c r="N229" s="698"/>
      <c r="O229" s="698"/>
      <c r="P229" s="698"/>
      <c r="Q229" s="698"/>
      <c r="R229" s="698"/>
      <c r="S229" s="698"/>
      <c r="T229" s="698"/>
      <c r="U229" s="698"/>
      <c r="V229" s="698"/>
      <c r="W229" s="698"/>
      <c r="X229" s="698"/>
      <c r="Y229" s="698"/>
      <c r="Z229" s="698"/>
    </row>
    <row r="230" spans="1:26" ht="15.75" customHeight="1" x14ac:dyDescent="0.25">
      <c r="A230" s="698"/>
      <c r="B230" s="782"/>
      <c r="C230" s="698"/>
      <c r="D230" s="698"/>
      <c r="E230" s="698"/>
      <c r="F230" s="698"/>
      <c r="G230" s="698"/>
      <c r="H230" s="698"/>
      <c r="I230" s="698"/>
      <c r="J230" s="698"/>
      <c r="K230" s="698"/>
      <c r="L230" s="698"/>
      <c r="M230" s="698"/>
      <c r="N230" s="698"/>
      <c r="O230" s="698"/>
      <c r="P230" s="698"/>
      <c r="Q230" s="698"/>
      <c r="R230" s="698"/>
      <c r="S230" s="698"/>
      <c r="T230" s="698"/>
      <c r="U230" s="698"/>
      <c r="V230" s="698"/>
      <c r="W230" s="698"/>
      <c r="X230" s="698"/>
      <c r="Y230" s="698"/>
      <c r="Z230" s="698"/>
    </row>
    <row r="231" spans="1:26" ht="15.75" customHeight="1" x14ac:dyDescent="0.25">
      <c r="A231" s="698"/>
      <c r="B231" s="782"/>
      <c r="C231" s="698"/>
      <c r="D231" s="698"/>
      <c r="E231" s="698"/>
      <c r="F231" s="698"/>
      <c r="G231" s="698"/>
      <c r="H231" s="698"/>
      <c r="I231" s="698"/>
      <c r="J231" s="698"/>
      <c r="K231" s="698"/>
      <c r="L231" s="698"/>
      <c r="M231" s="698"/>
      <c r="N231" s="698"/>
      <c r="O231" s="698"/>
      <c r="P231" s="698"/>
      <c r="Q231" s="698"/>
      <c r="R231" s="698"/>
      <c r="S231" s="698"/>
      <c r="T231" s="698"/>
      <c r="U231" s="698"/>
      <c r="V231" s="698"/>
      <c r="W231" s="698"/>
      <c r="X231" s="698"/>
      <c r="Y231" s="698"/>
      <c r="Z231" s="698"/>
    </row>
    <row r="232" spans="1:26" ht="15.75" customHeight="1" x14ac:dyDescent="0.25">
      <c r="A232" s="698"/>
      <c r="B232" s="782"/>
      <c r="C232" s="698"/>
      <c r="D232" s="698"/>
      <c r="E232" s="698"/>
      <c r="F232" s="698"/>
      <c r="G232" s="698"/>
      <c r="H232" s="698"/>
      <c r="I232" s="698"/>
      <c r="J232" s="698"/>
      <c r="K232" s="698"/>
      <c r="L232" s="698"/>
      <c r="M232" s="698"/>
      <c r="N232" s="698"/>
      <c r="O232" s="698"/>
      <c r="P232" s="698"/>
      <c r="Q232" s="698"/>
      <c r="R232" s="698"/>
      <c r="S232" s="698"/>
      <c r="T232" s="698"/>
      <c r="U232" s="698"/>
      <c r="V232" s="698"/>
      <c r="W232" s="698"/>
      <c r="X232" s="698"/>
      <c r="Y232" s="698"/>
      <c r="Z232" s="698"/>
    </row>
    <row r="233" spans="1:26" ht="15.75" customHeight="1" x14ac:dyDescent="0.25">
      <c r="A233" s="698"/>
      <c r="B233" s="782"/>
      <c r="C233" s="698"/>
      <c r="D233" s="698"/>
      <c r="E233" s="698"/>
      <c r="F233" s="698"/>
      <c r="G233" s="698"/>
      <c r="H233" s="698"/>
      <c r="I233" s="698"/>
      <c r="J233" s="698"/>
      <c r="K233" s="698"/>
      <c r="L233" s="698"/>
      <c r="M233" s="698"/>
      <c r="N233" s="698"/>
      <c r="O233" s="698"/>
      <c r="P233" s="698"/>
      <c r="Q233" s="698"/>
      <c r="R233" s="698"/>
      <c r="S233" s="698"/>
      <c r="T233" s="698"/>
      <c r="U233" s="698"/>
      <c r="V233" s="698"/>
      <c r="W233" s="698"/>
      <c r="X233" s="698"/>
      <c r="Y233" s="698"/>
      <c r="Z233" s="698"/>
    </row>
    <row r="234" spans="1:26" ht="15.75" customHeight="1" x14ac:dyDescent="0.25">
      <c r="A234" s="698"/>
      <c r="B234" s="782"/>
      <c r="C234" s="698"/>
      <c r="D234" s="698"/>
      <c r="E234" s="698"/>
      <c r="F234" s="698"/>
      <c r="G234" s="698"/>
      <c r="H234" s="698"/>
      <c r="I234" s="698"/>
      <c r="J234" s="698"/>
      <c r="K234" s="698"/>
      <c r="L234" s="698"/>
      <c r="M234" s="698"/>
      <c r="N234" s="698"/>
      <c r="O234" s="698"/>
      <c r="P234" s="698"/>
      <c r="Q234" s="698"/>
      <c r="R234" s="698"/>
      <c r="S234" s="698"/>
      <c r="T234" s="698"/>
      <c r="U234" s="698"/>
      <c r="V234" s="698"/>
      <c r="W234" s="698"/>
      <c r="X234" s="698"/>
      <c r="Y234" s="698"/>
      <c r="Z234" s="698"/>
    </row>
    <row r="235" spans="1:26" ht="15.75" customHeight="1" x14ac:dyDescent="0.25">
      <c r="A235" s="698"/>
      <c r="B235" s="782"/>
      <c r="C235" s="698"/>
      <c r="D235" s="698"/>
      <c r="E235" s="698"/>
      <c r="F235" s="698"/>
      <c r="G235" s="698"/>
      <c r="H235" s="698"/>
      <c r="I235" s="698"/>
      <c r="J235" s="698"/>
      <c r="K235" s="698"/>
      <c r="L235" s="698"/>
      <c r="M235" s="698"/>
      <c r="N235" s="698"/>
      <c r="O235" s="698"/>
      <c r="P235" s="698"/>
      <c r="Q235" s="698"/>
      <c r="R235" s="698"/>
      <c r="S235" s="698"/>
      <c r="T235" s="698"/>
      <c r="U235" s="698"/>
      <c r="V235" s="698"/>
      <c r="W235" s="698"/>
      <c r="X235" s="698"/>
      <c r="Y235" s="698"/>
      <c r="Z235" s="698"/>
    </row>
    <row r="236" spans="1:26" ht="15.75" customHeight="1" x14ac:dyDescent="0.25">
      <c r="A236" s="698"/>
      <c r="B236" s="782"/>
      <c r="C236" s="698"/>
      <c r="D236" s="698"/>
      <c r="E236" s="698"/>
      <c r="F236" s="698"/>
      <c r="G236" s="698"/>
      <c r="H236" s="698"/>
      <c r="I236" s="698"/>
      <c r="J236" s="698"/>
      <c r="K236" s="698"/>
      <c r="L236" s="698"/>
      <c r="M236" s="698"/>
      <c r="N236" s="698"/>
      <c r="O236" s="698"/>
      <c r="P236" s="698"/>
      <c r="Q236" s="698"/>
      <c r="R236" s="698"/>
      <c r="S236" s="698"/>
      <c r="T236" s="698"/>
      <c r="U236" s="698"/>
      <c r="V236" s="698"/>
      <c r="W236" s="698"/>
      <c r="X236" s="698"/>
      <c r="Y236" s="698"/>
      <c r="Z236" s="698"/>
    </row>
    <row r="237" spans="1:26" ht="15.75" customHeight="1" x14ac:dyDescent="0.25">
      <c r="A237" s="698"/>
      <c r="B237" s="782"/>
      <c r="C237" s="698"/>
      <c r="D237" s="698"/>
      <c r="E237" s="698"/>
      <c r="F237" s="698"/>
      <c r="G237" s="698"/>
      <c r="H237" s="698"/>
      <c r="I237" s="698"/>
      <c r="J237" s="698"/>
      <c r="K237" s="698"/>
      <c r="L237" s="698"/>
      <c r="M237" s="698"/>
      <c r="N237" s="698"/>
      <c r="O237" s="698"/>
      <c r="P237" s="698"/>
      <c r="Q237" s="698"/>
      <c r="R237" s="698"/>
      <c r="S237" s="698"/>
      <c r="T237" s="698"/>
      <c r="U237" s="698"/>
      <c r="V237" s="698"/>
      <c r="W237" s="698"/>
      <c r="X237" s="698"/>
      <c r="Y237" s="698"/>
      <c r="Z237" s="698"/>
    </row>
    <row r="238" spans="1:26" ht="15.75" customHeight="1" x14ac:dyDescent="0.25">
      <c r="A238" s="698"/>
      <c r="B238" s="782"/>
      <c r="C238" s="698"/>
      <c r="D238" s="698"/>
      <c r="E238" s="698"/>
      <c r="F238" s="698"/>
      <c r="G238" s="698"/>
      <c r="H238" s="698"/>
      <c r="I238" s="698"/>
      <c r="J238" s="698"/>
      <c r="K238" s="698"/>
      <c r="L238" s="698"/>
      <c r="M238" s="698"/>
      <c r="N238" s="698"/>
      <c r="O238" s="698"/>
      <c r="P238" s="698"/>
      <c r="Q238" s="698"/>
      <c r="R238" s="698"/>
      <c r="S238" s="698"/>
      <c r="T238" s="698"/>
      <c r="U238" s="698"/>
      <c r="V238" s="698"/>
      <c r="W238" s="698"/>
      <c r="X238" s="698"/>
      <c r="Y238" s="698"/>
      <c r="Z238" s="698"/>
    </row>
    <row r="239" spans="1:26" ht="15.75" customHeight="1" x14ac:dyDescent="0.25">
      <c r="A239" s="698"/>
      <c r="B239" s="782"/>
      <c r="C239" s="698"/>
      <c r="D239" s="698"/>
      <c r="E239" s="698"/>
      <c r="F239" s="698"/>
      <c r="G239" s="698"/>
      <c r="H239" s="698"/>
      <c r="I239" s="698"/>
      <c r="J239" s="698"/>
      <c r="K239" s="698"/>
      <c r="L239" s="698"/>
      <c r="M239" s="698"/>
      <c r="N239" s="698"/>
      <c r="O239" s="698"/>
      <c r="P239" s="698"/>
      <c r="Q239" s="698"/>
      <c r="R239" s="698"/>
      <c r="S239" s="698"/>
      <c r="T239" s="698"/>
      <c r="U239" s="698"/>
      <c r="V239" s="698"/>
      <c r="W239" s="698"/>
      <c r="X239" s="698"/>
      <c r="Y239" s="698"/>
      <c r="Z239" s="698"/>
    </row>
    <row r="240" spans="1:26" ht="15.75" customHeight="1" x14ac:dyDescent="0.25">
      <c r="A240" s="698"/>
      <c r="B240" s="782"/>
      <c r="C240" s="698"/>
      <c r="D240" s="698"/>
      <c r="E240" s="698"/>
      <c r="F240" s="698"/>
      <c r="G240" s="698"/>
      <c r="H240" s="698"/>
      <c r="I240" s="698"/>
      <c r="J240" s="698"/>
      <c r="K240" s="698"/>
      <c r="L240" s="698"/>
      <c r="M240" s="698"/>
      <c r="N240" s="698"/>
      <c r="O240" s="698"/>
      <c r="P240" s="698"/>
      <c r="Q240" s="698"/>
      <c r="R240" s="698"/>
      <c r="S240" s="698"/>
      <c r="T240" s="698"/>
      <c r="U240" s="698"/>
      <c r="V240" s="698"/>
      <c r="W240" s="698"/>
      <c r="X240" s="698"/>
      <c r="Y240" s="698"/>
      <c r="Z240" s="698"/>
    </row>
    <row r="241" spans="1:26" ht="15.75" customHeight="1" x14ac:dyDescent="0.25">
      <c r="A241" s="698"/>
      <c r="B241" s="782"/>
      <c r="C241" s="698"/>
      <c r="D241" s="698"/>
      <c r="E241" s="698"/>
      <c r="F241" s="698"/>
      <c r="G241" s="698"/>
      <c r="H241" s="698"/>
      <c r="I241" s="698"/>
      <c r="J241" s="698"/>
      <c r="K241" s="698"/>
      <c r="L241" s="698"/>
      <c r="M241" s="698"/>
      <c r="N241" s="698"/>
      <c r="O241" s="698"/>
      <c r="P241" s="698"/>
      <c r="Q241" s="698"/>
      <c r="R241" s="698"/>
      <c r="S241" s="698"/>
      <c r="T241" s="698"/>
      <c r="U241" s="698"/>
      <c r="V241" s="698"/>
      <c r="W241" s="698"/>
      <c r="X241" s="698"/>
      <c r="Y241" s="698"/>
      <c r="Z241" s="698"/>
    </row>
    <row r="242" spans="1:26" ht="15.75" customHeight="1" x14ac:dyDescent="0.25">
      <c r="A242" s="698"/>
      <c r="B242" s="782"/>
      <c r="C242" s="698"/>
      <c r="D242" s="698"/>
      <c r="E242" s="698"/>
      <c r="F242" s="698"/>
      <c r="G242" s="698"/>
      <c r="H242" s="698"/>
      <c r="I242" s="698"/>
      <c r="J242" s="698"/>
      <c r="K242" s="698"/>
      <c r="L242" s="698"/>
      <c r="M242" s="698"/>
      <c r="N242" s="698"/>
      <c r="O242" s="698"/>
      <c r="P242" s="698"/>
      <c r="Q242" s="698"/>
      <c r="R242" s="698"/>
      <c r="S242" s="698"/>
      <c r="T242" s="698"/>
      <c r="U242" s="698"/>
      <c r="V242" s="698"/>
      <c r="W242" s="698"/>
      <c r="X242" s="698"/>
      <c r="Y242" s="698"/>
      <c r="Z242" s="698"/>
    </row>
    <row r="243" spans="1:26" ht="15.75" customHeight="1" x14ac:dyDescent="0.25">
      <c r="A243" s="698"/>
      <c r="B243" s="782"/>
      <c r="C243" s="698"/>
      <c r="D243" s="698"/>
      <c r="E243" s="698"/>
      <c r="F243" s="698"/>
      <c r="G243" s="698"/>
      <c r="H243" s="698"/>
      <c r="I243" s="698"/>
      <c r="J243" s="698"/>
      <c r="K243" s="698"/>
      <c r="L243" s="698"/>
      <c r="M243" s="698"/>
      <c r="N243" s="698"/>
      <c r="O243" s="698"/>
      <c r="P243" s="698"/>
      <c r="Q243" s="698"/>
      <c r="R243" s="698"/>
      <c r="S243" s="698"/>
      <c r="T243" s="698"/>
      <c r="U243" s="698"/>
      <c r="V243" s="698"/>
      <c r="W243" s="698"/>
      <c r="X243" s="698"/>
      <c r="Y243" s="698"/>
      <c r="Z243" s="698"/>
    </row>
    <row r="244" spans="1:26" ht="15.75" customHeight="1" x14ac:dyDescent="0.25">
      <c r="A244" s="698"/>
      <c r="B244" s="782"/>
      <c r="C244" s="698"/>
      <c r="D244" s="698"/>
      <c r="E244" s="698"/>
      <c r="F244" s="698"/>
      <c r="G244" s="698"/>
      <c r="H244" s="698"/>
      <c r="I244" s="698"/>
      <c r="J244" s="698"/>
      <c r="K244" s="698"/>
      <c r="L244" s="698"/>
      <c r="M244" s="698"/>
      <c r="N244" s="698"/>
      <c r="O244" s="698"/>
      <c r="P244" s="698"/>
      <c r="Q244" s="698"/>
      <c r="R244" s="698"/>
      <c r="S244" s="698"/>
      <c r="T244" s="698"/>
      <c r="U244" s="698"/>
      <c r="V244" s="698"/>
      <c r="W244" s="698"/>
      <c r="X244" s="698"/>
      <c r="Y244" s="698"/>
      <c r="Z244" s="698"/>
    </row>
    <row r="245" spans="1:26" ht="15.75" customHeight="1" x14ac:dyDescent="0.25">
      <c r="A245" s="698"/>
      <c r="B245" s="782"/>
      <c r="C245" s="698"/>
      <c r="D245" s="698"/>
      <c r="E245" s="698"/>
      <c r="F245" s="698"/>
      <c r="G245" s="698"/>
      <c r="H245" s="698"/>
      <c r="I245" s="698"/>
      <c r="J245" s="698"/>
      <c r="K245" s="698"/>
      <c r="L245" s="698"/>
      <c r="M245" s="698"/>
      <c r="N245" s="698"/>
      <c r="O245" s="698"/>
      <c r="P245" s="698"/>
      <c r="Q245" s="698"/>
      <c r="R245" s="698"/>
      <c r="S245" s="698"/>
      <c r="T245" s="698"/>
      <c r="U245" s="698"/>
      <c r="V245" s="698"/>
      <c r="W245" s="698"/>
      <c r="X245" s="698"/>
      <c r="Y245" s="698"/>
      <c r="Z245" s="698"/>
    </row>
    <row r="246" spans="1:26" ht="15.75" customHeight="1" x14ac:dyDescent="0.25">
      <c r="A246" s="698"/>
      <c r="B246" s="782"/>
      <c r="C246" s="698"/>
      <c r="D246" s="698"/>
      <c r="E246" s="698"/>
      <c r="F246" s="698"/>
      <c r="G246" s="698"/>
      <c r="H246" s="698"/>
      <c r="I246" s="698"/>
      <c r="J246" s="698"/>
      <c r="K246" s="698"/>
      <c r="L246" s="698"/>
      <c r="M246" s="698"/>
      <c r="N246" s="698"/>
      <c r="O246" s="698"/>
      <c r="P246" s="698"/>
      <c r="Q246" s="698"/>
      <c r="R246" s="698"/>
      <c r="S246" s="698"/>
      <c r="T246" s="698"/>
      <c r="U246" s="698"/>
      <c r="V246" s="698"/>
      <c r="W246" s="698"/>
      <c r="X246" s="698"/>
      <c r="Y246" s="698"/>
      <c r="Z246" s="698"/>
    </row>
    <row r="247" spans="1:26" ht="15.75" customHeight="1" x14ac:dyDescent="0.25">
      <c r="A247" s="698"/>
      <c r="B247" s="782"/>
      <c r="C247" s="698"/>
      <c r="D247" s="698"/>
      <c r="E247" s="698"/>
      <c r="F247" s="698"/>
      <c r="G247" s="698"/>
      <c r="H247" s="698"/>
      <c r="I247" s="698"/>
      <c r="J247" s="698"/>
      <c r="K247" s="698"/>
      <c r="L247" s="698"/>
      <c r="M247" s="698"/>
      <c r="N247" s="698"/>
      <c r="O247" s="698"/>
      <c r="P247" s="698"/>
      <c r="Q247" s="698"/>
      <c r="R247" s="698"/>
      <c r="S247" s="698"/>
      <c r="T247" s="698"/>
      <c r="U247" s="698"/>
      <c r="V247" s="698"/>
      <c r="W247" s="698"/>
      <c r="X247" s="698"/>
      <c r="Y247" s="698"/>
      <c r="Z247" s="698"/>
    </row>
    <row r="248" spans="1:26" ht="15.75" customHeight="1" x14ac:dyDescent="0.25">
      <c r="A248" s="698"/>
      <c r="B248" s="782"/>
      <c r="C248" s="698"/>
      <c r="D248" s="698"/>
      <c r="E248" s="698"/>
      <c r="F248" s="698"/>
      <c r="G248" s="698"/>
      <c r="H248" s="698"/>
      <c r="I248" s="698"/>
      <c r="J248" s="698"/>
      <c r="K248" s="698"/>
      <c r="L248" s="698"/>
      <c r="M248" s="698"/>
      <c r="N248" s="698"/>
      <c r="O248" s="698"/>
      <c r="P248" s="698"/>
      <c r="Q248" s="698"/>
      <c r="R248" s="698"/>
      <c r="S248" s="698"/>
      <c r="T248" s="698"/>
      <c r="U248" s="698"/>
      <c r="V248" s="698"/>
      <c r="W248" s="698"/>
      <c r="X248" s="698"/>
      <c r="Y248" s="698"/>
      <c r="Z248" s="698"/>
    </row>
    <row r="249" spans="1:26" ht="15.75" customHeight="1" x14ac:dyDescent="0.25">
      <c r="A249" s="698"/>
      <c r="B249" s="782"/>
      <c r="C249" s="698"/>
      <c r="D249" s="698"/>
      <c r="E249" s="698"/>
      <c r="F249" s="698"/>
      <c r="G249" s="698"/>
      <c r="H249" s="698"/>
      <c r="I249" s="698"/>
      <c r="J249" s="698"/>
      <c r="K249" s="698"/>
      <c r="L249" s="698"/>
      <c r="M249" s="698"/>
      <c r="N249" s="698"/>
      <c r="O249" s="698"/>
      <c r="P249" s="698"/>
      <c r="Q249" s="698"/>
      <c r="R249" s="698"/>
      <c r="S249" s="698"/>
      <c r="T249" s="698"/>
      <c r="U249" s="698"/>
      <c r="V249" s="698"/>
      <c r="W249" s="698"/>
      <c r="X249" s="698"/>
      <c r="Y249" s="698"/>
      <c r="Z249" s="698"/>
    </row>
    <row r="250" spans="1:26" ht="15.75" customHeight="1" x14ac:dyDescent="0.25">
      <c r="A250" s="698"/>
      <c r="B250" s="782"/>
      <c r="C250" s="698"/>
      <c r="D250" s="698"/>
      <c r="E250" s="698"/>
      <c r="F250" s="698"/>
      <c r="G250" s="698"/>
      <c r="H250" s="698"/>
      <c r="I250" s="698"/>
      <c r="J250" s="698"/>
      <c r="K250" s="698"/>
      <c r="L250" s="698"/>
      <c r="M250" s="698"/>
      <c r="N250" s="698"/>
      <c r="O250" s="698"/>
      <c r="P250" s="698"/>
      <c r="Q250" s="698"/>
      <c r="R250" s="698"/>
      <c r="S250" s="698"/>
      <c r="T250" s="698"/>
      <c r="U250" s="698"/>
      <c r="V250" s="698"/>
      <c r="W250" s="698"/>
      <c r="X250" s="698"/>
      <c r="Y250" s="698"/>
      <c r="Z250" s="698"/>
    </row>
    <row r="251" spans="1:26" ht="15.75" customHeight="1" x14ac:dyDescent="0.25">
      <c r="A251" s="698"/>
      <c r="B251" s="782"/>
      <c r="C251" s="698"/>
      <c r="D251" s="698"/>
      <c r="E251" s="698"/>
      <c r="F251" s="698"/>
      <c r="G251" s="698"/>
      <c r="H251" s="698"/>
      <c r="I251" s="698"/>
      <c r="J251" s="698"/>
      <c r="K251" s="698"/>
      <c r="L251" s="698"/>
      <c r="M251" s="698"/>
      <c r="N251" s="698"/>
      <c r="O251" s="698"/>
      <c r="P251" s="698"/>
      <c r="Q251" s="698"/>
      <c r="R251" s="698"/>
      <c r="S251" s="698"/>
      <c r="T251" s="698"/>
      <c r="U251" s="698"/>
      <c r="V251" s="698"/>
      <c r="W251" s="698"/>
      <c r="X251" s="698"/>
      <c r="Y251" s="698"/>
      <c r="Z251" s="698"/>
    </row>
    <row r="252" spans="1:26" ht="15.75" customHeight="1" x14ac:dyDescent="0.25">
      <c r="A252" s="698"/>
      <c r="B252" s="782"/>
      <c r="C252" s="698"/>
      <c r="D252" s="698"/>
      <c r="E252" s="698"/>
      <c r="F252" s="698"/>
      <c r="G252" s="698"/>
      <c r="H252" s="698"/>
      <c r="I252" s="698"/>
      <c r="J252" s="698"/>
      <c r="K252" s="698"/>
      <c r="L252" s="698"/>
      <c r="M252" s="698"/>
      <c r="N252" s="698"/>
      <c r="O252" s="698"/>
      <c r="P252" s="698"/>
      <c r="Q252" s="698"/>
      <c r="R252" s="698"/>
      <c r="S252" s="698"/>
      <c r="T252" s="698"/>
      <c r="U252" s="698"/>
      <c r="V252" s="698"/>
      <c r="W252" s="698"/>
      <c r="X252" s="698"/>
      <c r="Y252" s="698"/>
      <c r="Z252" s="698"/>
    </row>
    <row r="253" spans="1:26" ht="15.75" customHeight="1" x14ac:dyDescent="0.25">
      <c r="A253" s="698"/>
      <c r="B253" s="782"/>
      <c r="C253" s="698"/>
      <c r="D253" s="698"/>
      <c r="E253" s="698"/>
      <c r="F253" s="698"/>
      <c r="G253" s="698"/>
      <c r="H253" s="698"/>
      <c r="I253" s="698"/>
      <c r="J253" s="698"/>
      <c r="K253" s="698"/>
      <c r="L253" s="698"/>
      <c r="M253" s="698"/>
      <c r="N253" s="698"/>
      <c r="O253" s="698"/>
      <c r="P253" s="698"/>
      <c r="Q253" s="698"/>
      <c r="R253" s="698"/>
      <c r="S253" s="698"/>
      <c r="T253" s="698"/>
      <c r="U253" s="698"/>
      <c r="V253" s="698"/>
      <c r="W253" s="698"/>
      <c r="X253" s="698"/>
      <c r="Y253" s="698"/>
      <c r="Z253" s="698"/>
    </row>
    <row r="254" spans="1:26" ht="15.75" customHeight="1" x14ac:dyDescent="0.25">
      <c r="A254" s="698"/>
      <c r="B254" s="782"/>
      <c r="C254" s="698"/>
      <c r="D254" s="698"/>
      <c r="E254" s="698"/>
      <c r="F254" s="698"/>
      <c r="G254" s="698"/>
      <c r="H254" s="698"/>
      <c r="I254" s="698"/>
      <c r="J254" s="698"/>
      <c r="K254" s="698"/>
      <c r="L254" s="698"/>
      <c r="M254" s="698"/>
      <c r="N254" s="698"/>
      <c r="O254" s="698"/>
      <c r="P254" s="698"/>
      <c r="Q254" s="698"/>
      <c r="R254" s="698"/>
      <c r="S254" s="698"/>
      <c r="T254" s="698"/>
      <c r="U254" s="698"/>
      <c r="V254" s="698"/>
      <c r="W254" s="698"/>
      <c r="X254" s="698"/>
      <c r="Y254" s="698"/>
      <c r="Z254" s="698"/>
    </row>
    <row r="255" spans="1:26" ht="15.75" customHeight="1" x14ac:dyDescent="0.25">
      <c r="A255" s="698"/>
      <c r="B255" s="782"/>
      <c r="C255" s="698"/>
      <c r="D255" s="698"/>
      <c r="E255" s="698"/>
      <c r="F255" s="698"/>
      <c r="G255" s="698"/>
      <c r="H255" s="698"/>
      <c r="I255" s="698"/>
      <c r="J255" s="698"/>
      <c r="K255" s="698"/>
      <c r="L255" s="698"/>
      <c r="M255" s="698"/>
      <c r="N255" s="698"/>
      <c r="O255" s="698"/>
      <c r="P255" s="698"/>
      <c r="Q255" s="698"/>
      <c r="R255" s="698"/>
      <c r="S255" s="698"/>
      <c r="T255" s="698"/>
      <c r="U255" s="698"/>
      <c r="V255" s="698"/>
      <c r="W255" s="698"/>
      <c r="X255" s="698"/>
      <c r="Y255" s="698"/>
      <c r="Z255" s="698"/>
    </row>
    <row r="256" spans="1:26" ht="15.75" customHeight="1" x14ac:dyDescent="0.25">
      <c r="A256" s="698"/>
      <c r="B256" s="782"/>
      <c r="C256" s="698"/>
      <c r="D256" s="698"/>
      <c r="E256" s="698"/>
      <c r="F256" s="698"/>
      <c r="G256" s="698"/>
      <c r="H256" s="698"/>
      <c r="I256" s="698"/>
      <c r="J256" s="698"/>
      <c r="K256" s="698"/>
      <c r="L256" s="698"/>
      <c r="M256" s="698"/>
      <c r="N256" s="698"/>
      <c r="O256" s="698"/>
      <c r="P256" s="698"/>
      <c r="Q256" s="698"/>
      <c r="R256" s="698"/>
      <c r="S256" s="698"/>
      <c r="T256" s="698"/>
      <c r="U256" s="698"/>
      <c r="V256" s="698"/>
      <c r="W256" s="698"/>
      <c r="X256" s="698"/>
      <c r="Y256" s="698"/>
      <c r="Z256" s="698"/>
    </row>
    <row r="257" spans="1:26" ht="15.75" customHeight="1" x14ac:dyDescent="0.25">
      <c r="A257" s="698"/>
      <c r="B257" s="782"/>
      <c r="C257" s="698"/>
      <c r="D257" s="698"/>
      <c r="E257" s="698"/>
      <c r="F257" s="698"/>
      <c r="G257" s="698"/>
      <c r="H257" s="698"/>
      <c r="I257" s="698"/>
      <c r="J257" s="698"/>
      <c r="K257" s="698"/>
      <c r="L257" s="698"/>
      <c r="M257" s="698"/>
      <c r="N257" s="698"/>
      <c r="O257" s="698"/>
      <c r="P257" s="698"/>
      <c r="Q257" s="698"/>
      <c r="R257" s="698"/>
      <c r="S257" s="698"/>
      <c r="T257" s="698"/>
      <c r="U257" s="698"/>
      <c r="V257" s="698"/>
      <c r="W257" s="698"/>
      <c r="X257" s="698"/>
      <c r="Y257" s="698"/>
      <c r="Z257" s="698"/>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A54:A56"/>
    <mergeCell ref="C54:M54"/>
    <mergeCell ref="C55:M55"/>
    <mergeCell ref="C56:M56"/>
    <mergeCell ref="C57:M57"/>
    <mergeCell ref="C47:M47"/>
    <mergeCell ref="A48:A53"/>
    <mergeCell ref="C48:M48"/>
    <mergeCell ref="C49:M49"/>
    <mergeCell ref="C50:M50"/>
    <mergeCell ref="C51:M51"/>
    <mergeCell ref="C52:M52"/>
    <mergeCell ref="C53:M53"/>
    <mergeCell ref="F41:F42"/>
    <mergeCell ref="G41:J42"/>
    <mergeCell ref="L41:M42"/>
    <mergeCell ref="C44:M44"/>
    <mergeCell ref="C45:M45"/>
    <mergeCell ref="C46:M46"/>
    <mergeCell ref="C11:M11"/>
    <mergeCell ref="A12:A47"/>
    <mergeCell ref="C12:M12"/>
    <mergeCell ref="B13:B19"/>
    <mergeCell ref="B20:B23"/>
    <mergeCell ref="J25:L25"/>
    <mergeCell ref="B27:B29"/>
    <mergeCell ref="F38:G38"/>
    <mergeCell ref="H39:I39"/>
    <mergeCell ref="B40:B43"/>
    <mergeCell ref="A2:A11"/>
    <mergeCell ref="C2:M2"/>
    <mergeCell ref="C3:M3"/>
    <mergeCell ref="F4:G4"/>
    <mergeCell ref="H4:M4"/>
    <mergeCell ref="C5:M5"/>
    <mergeCell ref="C6:M6"/>
    <mergeCell ref="C7:F7"/>
    <mergeCell ref="I7:M7"/>
    <mergeCell ref="B8:B10"/>
    <mergeCell ref="C9:D9"/>
    <mergeCell ref="F9:G9"/>
    <mergeCell ref="I9:J9"/>
    <mergeCell ref="C10:D10"/>
    <mergeCell ref="F10:G10"/>
    <mergeCell ref="I10:J10"/>
  </mergeCells>
  <dataValidations count="1">
    <dataValidation type="list" allowBlank="1" showErrorMessage="1" sqref="I7" xr:uid="{00000000-0002-0000-0200-000000000000}">
      <formula1>INDIRECT($C$7)</formula1>
    </dataValidation>
  </dataValidation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589</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28.5" customHeight="1" x14ac:dyDescent="0.25">
      <c r="A2" s="1164" t="s">
        <v>493</v>
      </c>
      <c r="B2" s="812" t="s">
        <v>494</v>
      </c>
      <c r="C2" s="1166" t="s">
        <v>259</v>
      </c>
      <c r="D2" s="1167"/>
      <c r="E2" s="1167"/>
      <c r="F2" s="1167"/>
      <c r="G2" s="1167"/>
      <c r="H2" s="1167"/>
      <c r="I2" s="1167"/>
      <c r="J2" s="1167"/>
      <c r="K2" s="1167"/>
      <c r="L2" s="1167"/>
      <c r="M2" s="1168"/>
      <c r="N2" s="810"/>
      <c r="O2" s="810"/>
      <c r="P2" s="810"/>
      <c r="Q2" s="810"/>
      <c r="R2" s="810"/>
      <c r="S2" s="810"/>
      <c r="T2" s="810"/>
      <c r="U2" s="810"/>
      <c r="V2" s="810"/>
      <c r="W2" s="810"/>
      <c r="X2" s="810"/>
      <c r="Y2" s="810"/>
      <c r="Z2" s="810"/>
    </row>
    <row r="3" spans="1:26" ht="33" customHeight="1" x14ac:dyDescent="0.25">
      <c r="A3" s="1165"/>
      <c r="B3" s="813" t="s">
        <v>496</v>
      </c>
      <c r="C3" s="1161" t="s">
        <v>1217</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814" t="s">
        <v>38</v>
      </c>
      <c r="C4" s="815" t="s">
        <v>84</v>
      </c>
      <c r="D4" s="816"/>
      <c r="E4" s="817"/>
      <c r="F4" s="1169" t="s">
        <v>39</v>
      </c>
      <c r="G4" s="1170"/>
      <c r="H4" s="818"/>
      <c r="I4" s="1187"/>
      <c r="J4" s="1162"/>
      <c r="K4" s="1162"/>
      <c r="L4" s="1162"/>
      <c r="M4" s="1163"/>
      <c r="N4" s="810"/>
      <c r="O4" s="810"/>
      <c r="P4" s="810"/>
      <c r="Q4" s="810"/>
      <c r="R4" s="810"/>
      <c r="S4" s="810"/>
      <c r="T4" s="810"/>
      <c r="U4" s="810"/>
      <c r="V4" s="810"/>
      <c r="W4" s="810"/>
      <c r="X4" s="810"/>
      <c r="Y4" s="810"/>
      <c r="Z4" s="810"/>
    </row>
    <row r="5" spans="1:26" ht="15.75" customHeight="1" x14ac:dyDescent="0.25">
      <c r="A5" s="1165"/>
      <c r="B5" s="814" t="s">
        <v>498</v>
      </c>
      <c r="C5" s="1171" t="s">
        <v>499</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814" t="s">
        <v>500</v>
      </c>
      <c r="C6" s="1171" t="s">
        <v>499</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13" t="s">
        <v>501</v>
      </c>
      <c r="C7" s="821" t="s">
        <v>7</v>
      </c>
      <c r="D7" s="822"/>
      <c r="E7" s="823"/>
      <c r="F7" s="823"/>
      <c r="G7" s="824"/>
      <c r="H7" s="825" t="s">
        <v>51</v>
      </c>
      <c r="I7" s="1172" t="s">
        <v>9</v>
      </c>
      <c r="J7" s="1162"/>
      <c r="K7" s="1162"/>
      <c r="L7" s="1162"/>
      <c r="M7" s="1163"/>
      <c r="N7" s="810"/>
      <c r="O7" s="810"/>
      <c r="P7" s="810"/>
      <c r="Q7" s="810"/>
      <c r="R7" s="810"/>
      <c r="S7" s="810"/>
      <c r="T7" s="810"/>
      <c r="U7" s="810"/>
      <c r="V7" s="810"/>
      <c r="W7" s="810"/>
      <c r="X7" s="810"/>
      <c r="Y7" s="810"/>
      <c r="Z7" s="810"/>
    </row>
    <row r="8" spans="1:26" ht="15.75" customHeight="1" x14ac:dyDescent="0.25">
      <c r="A8" s="1165"/>
      <c r="B8" s="1173" t="s">
        <v>502</v>
      </c>
      <c r="C8" s="826"/>
      <c r="D8" s="827"/>
      <c r="E8" s="827"/>
      <c r="F8" s="827"/>
      <c r="G8" s="827"/>
      <c r="H8" s="827"/>
      <c r="I8" s="827"/>
      <c r="J8" s="827"/>
      <c r="K8" s="827"/>
      <c r="L8" s="828"/>
      <c r="M8" s="829"/>
      <c r="N8" s="810"/>
      <c r="O8" s="810"/>
      <c r="P8" s="810"/>
      <c r="Q8" s="810"/>
      <c r="R8" s="810"/>
      <c r="S8" s="810"/>
      <c r="T8" s="810"/>
      <c r="U8" s="810"/>
      <c r="V8" s="810"/>
      <c r="W8" s="810"/>
      <c r="X8" s="810"/>
      <c r="Y8" s="810"/>
      <c r="Z8" s="810"/>
    </row>
    <row r="9" spans="1:26" ht="15.75" customHeight="1" x14ac:dyDescent="0.25">
      <c r="A9" s="1165"/>
      <c r="B9" s="1174"/>
      <c r="C9" s="1176" t="s">
        <v>503</v>
      </c>
      <c r="D9" s="1177"/>
      <c r="E9" s="830"/>
      <c r="F9" s="1178" t="s">
        <v>1218</v>
      </c>
      <c r="G9" s="1177"/>
      <c r="H9" s="830"/>
      <c r="I9" s="1178" t="s">
        <v>803</v>
      </c>
      <c r="J9" s="1177"/>
      <c r="K9" s="830"/>
      <c r="L9" s="831"/>
      <c r="M9" s="832"/>
      <c r="N9" s="810"/>
      <c r="O9" s="810"/>
      <c r="P9" s="810"/>
      <c r="Q9" s="810"/>
      <c r="R9" s="810"/>
      <c r="S9" s="810"/>
      <c r="T9" s="810"/>
      <c r="U9" s="810"/>
      <c r="V9" s="810"/>
      <c r="W9" s="810"/>
      <c r="X9" s="810"/>
      <c r="Y9" s="810"/>
      <c r="Z9" s="810"/>
    </row>
    <row r="10" spans="1:26" ht="15.75" customHeight="1" x14ac:dyDescent="0.25">
      <c r="A10" s="1165"/>
      <c r="B10" s="1175"/>
      <c r="C10" s="1176" t="s">
        <v>504</v>
      </c>
      <c r="D10" s="1177"/>
      <c r="E10" s="833"/>
      <c r="F10" s="1178" t="s">
        <v>504</v>
      </c>
      <c r="G10" s="1177"/>
      <c r="H10" s="833"/>
      <c r="I10" s="1178" t="s">
        <v>504</v>
      </c>
      <c r="J10" s="1177"/>
      <c r="K10" s="833"/>
      <c r="L10" s="834"/>
      <c r="M10" s="835"/>
      <c r="N10" s="810"/>
      <c r="O10" s="810"/>
      <c r="P10" s="810"/>
      <c r="Q10" s="810"/>
      <c r="R10" s="810"/>
      <c r="S10" s="810"/>
      <c r="T10" s="810"/>
      <c r="U10" s="810"/>
      <c r="V10" s="810"/>
      <c r="W10" s="810"/>
      <c r="X10" s="810"/>
      <c r="Y10" s="810"/>
      <c r="Z10" s="810"/>
    </row>
    <row r="11" spans="1:26" ht="30.75" customHeight="1" x14ac:dyDescent="0.25">
      <c r="A11" s="1165"/>
      <c r="B11" s="813" t="s">
        <v>505</v>
      </c>
      <c r="C11" s="1161" t="s">
        <v>1219</v>
      </c>
      <c r="D11" s="1162"/>
      <c r="E11" s="1162"/>
      <c r="F11" s="1162"/>
      <c r="G11" s="1162"/>
      <c r="H11" s="1162"/>
      <c r="I11" s="1162"/>
      <c r="J11" s="1162"/>
      <c r="K11" s="1162"/>
      <c r="L11" s="1162"/>
      <c r="M11" s="1163"/>
      <c r="N11" s="810"/>
      <c r="O11" s="810"/>
      <c r="P11" s="810"/>
      <c r="Q11" s="810"/>
      <c r="R11" s="810"/>
      <c r="S11" s="810"/>
      <c r="T11" s="810"/>
      <c r="U11" s="810"/>
      <c r="V11" s="810"/>
      <c r="W11" s="810"/>
      <c r="X11" s="810"/>
      <c r="Y11" s="810"/>
      <c r="Z11" s="810"/>
    </row>
    <row r="12" spans="1:26" ht="25.5" customHeight="1" x14ac:dyDescent="0.25">
      <c r="A12" s="1165"/>
      <c r="B12" s="813" t="s">
        <v>507</v>
      </c>
      <c r="C12" s="1161" t="s">
        <v>1220</v>
      </c>
      <c r="D12" s="1162"/>
      <c r="E12" s="1162"/>
      <c r="F12" s="1162"/>
      <c r="G12" s="1162"/>
      <c r="H12" s="1162"/>
      <c r="I12" s="1162"/>
      <c r="J12" s="1162"/>
      <c r="K12" s="1162"/>
      <c r="L12" s="1162"/>
      <c r="M12" s="1163"/>
      <c r="N12" s="810"/>
      <c r="O12" s="810"/>
      <c r="P12" s="810"/>
      <c r="Q12" s="810"/>
      <c r="R12" s="810"/>
      <c r="S12" s="810"/>
      <c r="T12" s="810"/>
      <c r="U12" s="810"/>
      <c r="V12" s="810"/>
      <c r="W12" s="810"/>
      <c r="X12" s="810"/>
      <c r="Y12" s="810"/>
      <c r="Z12" s="810"/>
    </row>
    <row r="13" spans="1:26" ht="15.75" customHeight="1" x14ac:dyDescent="0.25">
      <c r="A13" s="1165"/>
      <c r="B13" s="813" t="s">
        <v>509</v>
      </c>
      <c r="C13" s="1161" t="s">
        <v>610</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44.25" customHeight="1" thickBot="1" x14ac:dyDescent="0.3">
      <c r="A14" s="1165"/>
      <c r="B14" s="836" t="s">
        <v>511</v>
      </c>
      <c r="C14" s="1171" t="s">
        <v>261</v>
      </c>
      <c r="D14" s="1162"/>
      <c r="E14" s="837" t="s">
        <v>512</v>
      </c>
      <c r="F14" s="1183" t="s">
        <v>1221</v>
      </c>
      <c r="G14" s="1162"/>
      <c r="H14" s="1162"/>
      <c r="I14" s="1162"/>
      <c r="J14" s="1162"/>
      <c r="K14" s="1162"/>
      <c r="L14" s="1162"/>
      <c r="M14" s="1163"/>
      <c r="N14" s="810"/>
      <c r="O14" s="810"/>
      <c r="P14" s="810"/>
      <c r="Q14" s="810"/>
      <c r="R14" s="810"/>
      <c r="S14" s="810"/>
      <c r="T14" s="810"/>
      <c r="U14" s="810"/>
      <c r="V14" s="810"/>
      <c r="W14" s="810"/>
      <c r="X14" s="810"/>
      <c r="Y14" s="810"/>
      <c r="Z14" s="810"/>
    </row>
    <row r="15" spans="1:26" ht="15.75" customHeight="1" x14ac:dyDescent="0.25">
      <c r="A15" s="1184" t="s">
        <v>513</v>
      </c>
      <c r="B15" s="838" t="s">
        <v>36</v>
      </c>
      <c r="C15" s="1171" t="s">
        <v>612</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30.75" customHeight="1" x14ac:dyDescent="0.25">
      <c r="A16" s="1174"/>
      <c r="B16" s="838" t="s">
        <v>515</v>
      </c>
      <c r="C16" s="1161" t="s">
        <v>260</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74"/>
      <c r="B17" s="1186" t="s">
        <v>517</v>
      </c>
      <c r="C17" s="839"/>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15.75" customHeight="1" x14ac:dyDescent="0.25">
      <c r="A18" s="1174"/>
      <c r="B18" s="1174"/>
      <c r="C18" s="842" t="s">
        <v>518</v>
      </c>
      <c r="D18" s="843"/>
      <c r="E18" s="844" t="s">
        <v>519</v>
      </c>
      <c r="F18" s="843"/>
      <c r="G18" s="844" t="s">
        <v>520</v>
      </c>
      <c r="H18" s="843"/>
      <c r="I18" s="844" t="s">
        <v>521</v>
      </c>
      <c r="J18" s="818"/>
      <c r="K18" s="844"/>
      <c r="L18" s="844"/>
      <c r="M18" s="845"/>
      <c r="N18" s="810"/>
      <c r="O18" s="810"/>
      <c r="P18" s="810"/>
      <c r="Q18" s="810"/>
      <c r="R18" s="810"/>
      <c r="S18" s="810"/>
      <c r="T18" s="810"/>
      <c r="U18" s="810"/>
      <c r="V18" s="810"/>
      <c r="W18" s="810"/>
      <c r="X18" s="810"/>
      <c r="Y18" s="810"/>
      <c r="Z18" s="810"/>
    </row>
    <row r="19" spans="1:26" ht="15.75" customHeight="1" x14ac:dyDescent="0.25">
      <c r="A19" s="1174"/>
      <c r="B19" s="1174"/>
      <c r="C19" s="842" t="s">
        <v>522</v>
      </c>
      <c r="D19" s="818"/>
      <c r="E19" s="844" t="s">
        <v>523</v>
      </c>
      <c r="F19" s="846"/>
      <c r="G19" s="844" t="s">
        <v>524</v>
      </c>
      <c r="H19" s="846"/>
      <c r="I19" s="844"/>
      <c r="J19" s="847"/>
      <c r="K19" s="844"/>
      <c r="L19" s="844"/>
      <c r="M19" s="845"/>
      <c r="N19" s="810"/>
      <c r="O19" s="810"/>
      <c r="P19" s="810"/>
      <c r="Q19" s="810"/>
      <c r="R19" s="810"/>
      <c r="S19" s="810"/>
      <c r="T19" s="810"/>
      <c r="U19" s="810"/>
      <c r="V19" s="810"/>
      <c r="W19" s="810"/>
      <c r="X19" s="810"/>
      <c r="Y19" s="810"/>
      <c r="Z19" s="810"/>
    </row>
    <row r="20" spans="1:26" ht="15.75" customHeight="1" x14ac:dyDescent="0.25">
      <c r="A20" s="1174"/>
      <c r="B20" s="1174"/>
      <c r="C20" s="842" t="s">
        <v>525</v>
      </c>
      <c r="D20" s="818" t="s">
        <v>526</v>
      </c>
      <c r="E20" s="844" t="s">
        <v>527</v>
      </c>
      <c r="F20" s="818"/>
      <c r="G20" s="844"/>
      <c r="H20" s="847"/>
      <c r="I20" s="844"/>
      <c r="J20" s="847"/>
      <c r="K20" s="844"/>
      <c r="L20" s="844"/>
      <c r="M20" s="845"/>
      <c r="N20" s="810"/>
      <c r="O20" s="810"/>
      <c r="P20" s="810"/>
      <c r="Q20" s="810"/>
      <c r="R20" s="810"/>
      <c r="S20" s="810"/>
      <c r="T20" s="810"/>
      <c r="U20" s="810"/>
      <c r="V20" s="810"/>
      <c r="W20" s="810"/>
      <c r="X20" s="810"/>
      <c r="Y20" s="810"/>
      <c r="Z20" s="810"/>
    </row>
    <row r="21" spans="1:26" ht="15.75" customHeight="1" x14ac:dyDescent="0.25">
      <c r="A21" s="1174"/>
      <c r="B21" s="1174"/>
      <c r="C21" s="842" t="s">
        <v>528</v>
      </c>
      <c r="D21" s="818"/>
      <c r="E21" s="844" t="s">
        <v>529</v>
      </c>
      <c r="F21" s="899"/>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74"/>
      <c r="B22" s="1175"/>
      <c r="C22" s="849"/>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74"/>
      <c r="B23" s="1186" t="s">
        <v>530</v>
      </c>
      <c r="C23" s="852"/>
      <c r="D23" s="840"/>
      <c r="E23" s="840"/>
      <c r="F23" s="840"/>
      <c r="G23" s="840"/>
      <c r="H23" s="840"/>
      <c r="I23" s="840"/>
      <c r="J23" s="840"/>
      <c r="K23" s="840"/>
      <c r="L23" s="828"/>
      <c r="M23" s="829"/>
      <c r="N23" s="810"/>
      <c r="O23" s="810"/>
      <c r="P23" s="810"/>
      <c r="Q23" s="810"/>
      <c r="R23" s="810"/>
      <c r="S23" s="810"/>
      <c r="T23" s="810"/>
      <c r="U23" s="810"/>
      <c r="V23" s="810"/>
      <c r="W23" s="810"/>
      <c r="X23" s="810"/>
      <c r="Y23" s="810"/>
      <c r="Z23" s="810"/>
    </row>
    <row r="24" spans="1:26" ht="15.75" customHeight="1" x14ac:dyDescent="0.25">
      <c r="A24" s="1174"/>
      <c r="B24" s="1174"/>
      <c r="C24" s="842" t="s">
        <v>531</v>
      </c>
      <c r="D24" s="846"/>
      <c r="E24" s="853"/>
      <c r="F24" s="844" t="s">
        <v>532</v>
      </c>
      <c r="G24" s="818"/>
      <c r="H24" s="853"/>
      <c r="I24" s="844" t="s">
        <v>533</v>
      </c>
      <c r="J24" s="818" t="s">
        <v>526</v>
      </c>
      <c r="K24" s="853"/>
      <c r="L24" s="831"/>
      <c r="M24" s="832"/>
      <c r="N24" s="810"/>
      <c r="O24" s="810"/>
      <c r="P24" s="810"/>
      <c r="Q24" s="810"/>
      <c r="R24" s="810"/>
      <c r="S24" s="810"/>
      <c r="T24" s="810"/>
      <c r="U24" s="810"/>
      <c r="V24" s="810"/>
      <c r="W24" s="810"/>
      <c r="X24" s="810"/>
      <c r="Y24" s="810"/>
      <c r="Z24" s="810"/>
    </row>
    <row r="25" spans="1:26" ht="15.75" customHeight="1" x14ac:dyDescent="0.25">
      <c r="A25" s="1174"/>
      <c r="B25" s="1174"/>
      <c r="C25" s="842" t="s">
        <v>534</v>
      </c>
      <c r="D25" s="854"/>
      <c r="E25" s="831"/>
      <c r="F25" s="844" t="s">
        <v>535</v>
      </c>
      <c r="G25" s="846"/>
      <c r="H25" s="831"/>
      <c r="I25" s="855"/>
      <c r="J25" s="831"/>
      <c r="K25" s="830"/>
      <c r="L25" s="831"/>
      <c r="M25" s="832"/>
      <c r="N25" s="810"/>
      <c r="O25" s="810"/>
      <c r="P25" s="810"/>
      <c r="Q25" s="810"/>
      <c r="R25" s="810"/>
      <c r="S25" s="810"/>
      <c r="T25" s="810"/>
      <c r="U25" s="810"/>
      <c r="V25" s="810"/>
      <c r="W25" s="810"/>
      <c r="X25" s="810"/>
      <c r="Y25" s="810"/>
      <c r="Z25" s="810"/>
    </row>
    <row r="26" spans="1:26" ht="15.75" customHeight="1" x14ac:dyDescent="0.25">
      <c r="A26" s="1174"/>
      <c r="B26" s="1175"/>
      <c r="C26" s="856"/>
      <c r="D26" s="857"/>
      <c r="E26" s="857"/>
      <c r="F26" s="857"/>
      <c r="G26" s="857"/>
      <c r="H26" s="857"/>
      <c r="I26" s="857"/>
      <c r="J26" s="857"/>
      <c r="K26" s="857"/>
      <c r="L26" s="834"/>
      <c r="M26" s="835"/>
      <c r="N26" s="810"/>
      <c r="O26" s="810"/>
      <c r="P26" s="810"/>
      <c r="Q26" s="810"/>
      <c r="R26" s="810"/>
      <c r="S26" s="810"/>
      <c r="T26" s="810"/>
      <c r="U26" s="810"/>
      <c r="V26" s="810"/>
      <c r="W26" s="810"/>
      <c r="X26" s="810"/>
      <c r="Y26" s="810"/>
      <c r="Z26" s="810"/>
    </row>
    <row r="27" spans="1:26" ht="15.75" customHeight="1" x14ac:dyDescent="0.25">
      <c r="A27" s="1174"/>
      <c r="B27" s="858" t="s">
        <v>536</v>
      </c>
      <c r="C27" s="859"/>
      <c r="D27" s="860"/>
      <c r="E27" s="860"/>
      <c r="F27" s="860"/>
      <c r="G27" s="860"/>
      <c r="H27" s="860"/>
      <c r="I27" s="860"/>
      <c r="J27" s="860"/>
      <c r="K27" s="860"/>
      <c r="L27" s="860"/>
      <c r="M27" s="861"/>
      <c r="N27" s="810"/>
      <c r="O27" s="810"/>
      <c r="P27" s="810"/>
      <c r="Q27" s="810"/>
      <c r="R27" s="810"/>
      <c r="S27" s="810"/>
      <c r="T27" s="810"/>
      <c r="U27" s="810"/>
      <c r="V27" s="810"/>
      <c r="W27" s="810"/>
      <c r="X27" s="810"/>
      <c r="Y27" s="810"/>
      <c r="Z27" s="810"/>
    </row>
    <row r="28" spans="1:26" ht="15.75" customHeight="1" x14ac:dyDescent="0.25">
      <c r="A28" s="1174"/>
      <c r="B28" s="858"/>
      <c r="C28" s="862" t="s">
        <v>537</v>
      </c>
      <c r="D28" s="818">
        <v>0</v>
      </c>
      <c r="E28" s="853"/>
      <c r="F28" s="863" t="s">
        <v>538</v>
      </c>
      <c r="G28" s="818">
        <v>2018</v>
      </c>
      <c r="H28" s="853"/>
      <c r="I28" s="863" t="s">
        <v>539</v>
      </c>
      <c r="J28" s="1187" t="s">
        <v>499</v>
      </c>
      <c r="K28" s="1162"/>
      <c r="L28" s="1170"/>
      <c r="M28" s="867"/>
      <c r="N28" s="810"/>
      <c r="O28" s="810"/>
      <c r="P28" s="810"/>
      <c r="Q28" s="810"/>
      <c r="R28" s="810"/>
      <c r="S28" s="810"/>
      <c r="T28" s="810"/>
      <c r="U28" s="810"/>
      <c r="V28" s="810"/>
      <c r="W28" s="810"/>
      <c r="X28" s="810"/>
      <c r="Y28" s="810"/>
      <c r="Z28" s="810"/>
    </row>
    <row r="29" spans="1:26" ht="15.75" customHeight="1" x14ac:dyDescent="0.25">
      <c r="A29" s="1174"/>
      <c r="B29" s="814"/>
      <c r="C29" s="849"/>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74"/>
      <c r="B30" s="1186" t="s">
        <v>540</v>
      </c>
      <c r="C30" s="868"/>
      <c r="D30" s="869"/>
      <c r="E30" s="869"/>
      <c r="F30" s="869"/>
      <c r="G30" s="869"/>
      <c r="H30" s="869"/>
      <c r="I30" s="869"/>
      <c r="J30" s="869"/>
      <c r="K30" s="869"/>
      <c r="L30" s="828"/>
      <c r="M30" s="829"/>
      <c r="N30" s="810"/>
      <c r="O30" s="810"/>
      <c r="P30" s="810"/>
      <c r="Q30" s="810"/>
      <c r="R30" s="810"/>
      <c r="S30" s="810"/>
      <c r="T30" s="810"/>
      <c r="U30" s="810"/>
      <c r="V30" s="810"/>
      <c r="W30" s="810"/>
      <c r="X30" s="810"/>
      <c r="Y30" s="810"/>
      <c r="Z30" s="810"/>
    </row>
    <row r="31" spans="1:26" ht="15.75" customHeight="1" x14ac:dyDescent="0.25">
      <c r="A31" s="1174"/>
      <c r="B31" s="1174"/>
      <c r="C31" s="870" t="s">
        <v>541</v>
      </c>
      <c r="D31" s="871">
        <v>2019</v>
      </c>
      <c r="E31" s="872"/>
      <c r="F31" s="853" t="s">
        <v>542</v>
      </c>
      <c r="G31" s="916" t="s">
        <v>600</v>
      </c>
      <c r="H31" s="872"/>
      <c r="I31" s="863"/>
      <c r="J31" s="872"/>
      <c r="K31" s="872"/>
      <c r="L31" s="831"/>
      <c r="M31" s="832"/>
      <c r="N31" s="810"/>
      <c r="O31" s="810"/>
      <c r="P31" s="810"/>
      <c r="Q31" s="810"/>
      <c r="R31" s="810"/>
      <c r="S31" s="810"/>
      <c r="T31" s="810"/>
      <c r="U31" s="810"/>
      <c r="V31" s="810"/>
      <c r="W31" s="810"/>
      <c r="X31" s="810"/>
      <c r="Y31" s="810"/>
      <c r="Z31" s="810"/>
    </row>
    <row r="32" spans="1:26" ht="15.75" customHeight="1" x14ac:dyDescent="0.25">
      <c r="A32" s="1174"/>
      <c r="B32" s="1175"/>
      <c r="C32" s="849"/>
      <c r="D32" s="873"/>
      <c r="E32" s="874"/>
      <c r="F32" s="850"/>
      <c r="G32" s="874"/>
      <c r="H32" s="874"/>
      <c r="I32" s="875"/>
      <c r="J32" s="874"/>
      <c r="K32" s="874"/>
      <c r="L32" s="834"/>
      <c r="M32" s="835"/>
      <c r="N32" s="810"/>
      <c r="O32" s="810"/>
      <c r="P32" s="810"/>
      <c r="Q32" s="810"/>
      <c r="R32" s="810"/>
      <c r="S32" s="810"/>
      <c r="T32" s="810"/>
      <c r="U32" s="810"/>
      <c r="V32" s="810"/>
      <c r="W32" s="810"/>
      <c r="X32" s="810"/>
      <c r="Y32" s="810"/>
      <c r="Z32" s="810"/>
    </row>
    <row r="33" spans="1:26" ht="15.75" customHeight="1" x14ac:dyDescent="0.25">
      <c r="A33" s="1174"/>
      <c r="B33" s="1186" t="s">
        <v>544</v>
      </c>
      <c r="C33" s="876"/>
      <c r="D33" s="877"/>
      <c r="E33" s="877"/>
      <c r="F33" s="877"/>
      <c r="G33" s="877"/>
      <c r="H33" s="877"/>
      <c r="I33" s="877"/>
      <c r="J33" s="877"/>
      <c r="K33" s="877"/>
      <c r="L33" s="877"/>
      <c r="M33" s="878"/>
      <c r="N33" s="810"/>
      <c r="O33" s="810"/>
      <c r="P33" s="810"/>
      <c r="Q33" s="810"/>
      <c r="R33" s="810"/>
      <c r="S33" s="810"/>
      <c r="T33" s="810"/>
      <c r="U33" s="810"/>
      <c r="V33" s="810"/>
      <c r="W33" s="810"/>
      <c r="X33" s="810"/>
      <c r="Y33" s="810"/>
      <c r="Z33" s="810"/>
    </row>
    <row r="34" spans="1:26" ht="15.75" customHeight="1" x14ac:dyDescent="0.25">
      <c r="A34" s="1174"/>
      <c r="B34" s="1174"/>
      <c r="C34" s="842"/>
      <c r="D34" s="853" t="s">
        <v>545</v>
      </c>
      <c r="E34" s="853"/>
      <c r="F34" s="853" t="s">
        <v>546</v>
      </c>
      <c r="G34" s="853"/>
      <c r="H34" s="830" t="s">
        <v>547</v>
      </c>
      <c r="I34" s="830"/>
      <c r="J34" s="830" t="s">
        <v>548</v>
      </c>
      <c r="K34" s="853"/>
      <c r="L34" s="853" t="s">
        <v>549</v>
      </c>
      <c r="M34" s="879"/>
      <c r="N34" s="810"/>
      <c r="O34" s="810"/>
      <c r="P34" s="810"/>
      <c r="Q34" s="810"/>
      <c r="R34" s="810"/>
      <c r="S34" s="810"/>
      <c r="T34" s="810"/>
      <c r="U34" s="810"/>
      <c r="V34" s="810"/>
      <c r="W34" s="810"/>
      <c r="X34" s="810"/>
      <c r="Y34" s="810"/>
      <c r="Z34" s="810"/>
    </row>
    <row r="35" spans="1:26" ht="15.75" customHeight="1" x14ac:dyDescent="0.25">
      <c r="A35" s="1174"/>
      <c r="B35" s="1174"/>
      <c r="C35" s="842"/>
      <c r="D35" s="914">
        <v>0.25</v>
      </c>
      <c r="E35" s="866">
        <v>2019</v>
      </c>
      <c r="F35" s="917">
        <v>1</v>
      </c>
      <c r="G35" s="866">
        <v>2020</v>
      </c>
      <c r="H35" s="914"/>
      <c r="I35" s="866">
        <v>2021</v>
      </c>
      <c r="J35" s="864"/>
      <c r="K35" s="866">
        <v>2022</v>
      </c>
      <c r="L35" s="864"/>
      <c r="M35" s="880">
        <v>2023</v>
      </c>
      <c r="N35" s="810"/>
      <c r="O35" s="810"/>
      <c r="P35" s="810"/>
      <c r="Q35" s="810"/>
      <c r="R35" s="810"/>
      <c r="S35" s="810"/>
      <c r="T35" s="810"/>
      <c r="U35" s="810"/>
      <c r="V35" s="810"/>
      <c r="W35" s="810"/>
      <c r="X35" s="810"/>
      <c r="Y35" s="810"/>
      <c r="Z35" s="810"/>
    </row>
    <row r="36" spans="1:26" ht="15.75" customHeight="1" x14ac:dyDescent="0.25">
      <c r="A36" s="1174"/>
      <c r="B36" s="1174"/>
      <c r="C36" s="842"/>
      <c r="D36" s="853" t="s">
        <v>550</v>
      </c>
      <c r="E36" s="853"/>
      <c r="F36" s="853" t="s">
        <v>551</v>
      </c>
      <c r="G36" s="853"/>
      <c r="H36" s="830" t="s">
        <v>552</v>
      </c>
      <c r="I36" s="830"/>
      <c r="J36" s="830" t="s">
        <v>553</v>
      </c>
      <c r="K36" s="853"/>
      <c r="L36" s="853" t="s">
        <v>554</v>
      </c>
      <c r="M36" s="845"/>
      <c r="N36" s="810"/>
      <c r="O36" s="810"/>
      <c r="P36" s="810"/>
      <c r="Q36" s="810"/>
      <c r="R36" s="810"/>
      <c r="S36" s="810"/>
      <c r="T36" s="810"/>
      <c r="U36" s="810"/>
      <c r="V36" s="810"/>
      <c r="W36" s="810"/>
      <c r="X36" s="810"/>
      <c r="Y36" s="810"/>
      <c r="Z36" s="810"/>
    </row>
    <row r="37" spans="1:26" ht="15.75" customHeight="1" x14ac:dyDescent="0.25">
      <c r="A37" s="1174"/>
      <c r="B37" s="1174"/>
      <c r="C37" s="842"/>
      <c r="D37" s="864"/>
      <c r="E37" s="866">
        <v>2024</v>
      </c>
      <c r="F37" s="864"/>
      <c r="G37" s="866">
        <v>2025</v>
      </c>
      <c r="H37" s="864"/>
      <c r="I37" s="866">
        <v>2026</v>
      </c>
      <c r="J37" s="864"/>
      <c r="K37" s="866">
        <v>2027</v>
      </c>
      <c r="L37" s="864"/>
      <c r="M37" s="880">
        <v>2028</v>
      </c>
      <c r="N37" s="810"/>
      <c r="O37" s="810"/>
      <c r="P37" s="810"/>
      <c r="Q37" s="810"/>
      <c r="R37" s="810"/>
      <c r="S37" s="810"/>
      <c r="T37" s="810"/>
      <c r="U37" s="810"/>
      <c r="V37" s="810"/>
      <c r="W37" s="810"/>
      <c r="X37" s="810"/>
      <c r="Y37" s="810"/>
      <c r="Z37" s="810"/>
    </row>
    <row r="38" spans="1:26" ht="15.75" customHeight="1" x14ac:dyDescent="0.25">
      <c r="A38" s="1174"/>
      <c r="B38" s="1174"/>
      <c r="C38" s="842"/>
      <c r="D38" s="853" t="s">
        <v>555</v>
      </c>
      <c r="E38" s="853"/>
      <c r="F38" s="853" t="s">
        <v>556</v>
      </c>
      <c r="G38" s="853"/>
      <c r="H38" s="830" t="s">
        <v>557</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74"/>
      <c r="B39" s="1174"/>
      <c r="C39" s="842"/>
      <c r="D39" s="864"/>
      <c r="E39" s="866">
        <v>2029</v>
      </c>
      <c r="F39" s="864"/>
      <c r="G39" s="866">
        <v>2030</v>
      </c>
      <c r="H39" s="864"/>
      <c r="I39" s="866">
        <v>2031</v>
      </c>
      <c r="J39" s="864"/>
      <c r="K39" s="866"/>
      <c r="L39" s="864"/>
      <c r="M39" s="880"/>
      <c r="N39" s="810"/>
      <c r="O39" s="810"/>
      <c r="P39" s="810"/>
      <c r="Q39" s="810"/>
      <c r="R39" s="810"/>
      <c r="S39" s="810"/>
      <c r="T39" s="810"/>
      <c r="U39" s="810"/>
      <c r="V39" s="810"/>
      <c r="W39" s="810"/>
      <c r="X39" s="810"/>
      <c r="Y39" s="810"/>
      <c r="Z39" s="810"/>
    </row>
    <row r="40" spans="1:26" ht="15.75" customHeight="1" x14ac:dyDescent="0.25">
      <c r="A40" s="1174"/>
      <c r="B40" s="1174"/>
      <c r="C40" s="842"/>
      <c r="D40" s="881" t="s">
        <v>559</v>
      </c>
      <c r="E40" s="865"/>
      <c r="F40" s="881" t="s">
        <v>560</v>
      </c>
      <c r="G40" s="865"/>
      <c r="H40" s="882"/>
      <c r="I40" s="860"/>
      <c r="J40" s="882"/>
      <c r="K40" s="860"/>
      <c r="L40" s="882"/>
      <c r="M40" s="861"/>
      <c r="N40" s="810"/>
      <c r="O40" s="810"/>
      <c r="P40" s="810"/>
      <c r="Q40" s="810"/>
      <c r="R40" s="810"/>
      <c r="S40" s="810"/>
      <c r="T40" s="810"/>
      <c r="U40" s="810"/>
      <c r="V40" s="810"/>
      <c r="W40" s="810"/>
      <c r="X40" s="810"/>
      <c r="Y40" s="810"/>
      <c r="Z40" s="810"/>
    </row>
    <row r="41" spans="1:26" ht="15.75" customHeight="1" x14ac:dyDescent="0.25">
      <c r="A41" s="1174"/>
      <c r="B41" s="1174"/>
      <c r="C41" s="842"/>
      <c r="D41" s="864"/>
      <c r="E41" s="866"/>
      <c r="F41" s="1276">
        <v>1</v>
      </c>
      <c r="G41" s="1170"/>
      <c r="H41" s="1188"/>
      <c r="I41" s="1189"/>
      <c r="J41" s="883"/>
      <c r="K41" s="853"/>
      <c r="L41" s="883"/>
      <c r="M41" s="867"/>
      <c r="N41" s="810"/>
      <c r="O41" s="810"/>
      <c r="P41" s="810"/>
      <c r="Q41" s="810"/>
      <c r="R41" s="810"/>
      <c r="S41" s="810"/>
      <c r="T41" s="810"/>
      <c r="U41" s="810"/>
      <c r="V41" s="810"/>
      <c r="W41" s="810"/>
      <c r="X41" s="810"/>
      <c r="Y41" s="810"/>
      <c r="Z41" s="810"/>
    </row>
    <row r="42" spans="1:26" ht="15.75" customHeight="1" x14ac:dyDescent="0.25">
      <c r="A42" s="1174"/>
      <c r="B42" s="1174"/>
      <c r="C42" s="884"/>
      <c r="D42" s="881"/>
      <c r="E42" s="865"/>
      <c r="F42" s="881"/>
      <c r="G42" s="865"/>
      <c r="H42" s="885"/>
      <c r="I42" s="850"/>
      <c r="J42" s="885"/>
      <c r="K42" s="850"/>
      <c r="L42" s="885"/>
      <c r="M42" s="851"/>
      <c r="N42" s="810"/>
      <c r="O42" s="810"/>
      <c r="P42" s="810"/>
      <c r="Q42" s="810"/>
      <c r="R42" s="810"/>
      <c r="S42" s="810"/>
      <c r="T42" s="810"/>
      <c r="U42" s="810"/>
      <c r="V42" s="810"/>
      <c r="W42" s="810"/>
      <c r="X42" s="810"/>
      <c r="Y42" s="810"/>
      <c r="Z42" s="810"/>
    </row>
    <row r="43" spans="1:26" ht="18" customHeight="1" x14ac:dyDescent="0.25">
      <c r="A43" s="1174"/>
      <c r="B43" s="1186" t="s">
        <v>561</v>
      </c>
      <c r="C43" s="852"/>
      <c r="D43" s="840"/>
      <c r="E43" s="840"/>
      <c r="F43" s="840"/>
      <c r="G43" s="840"/>
      <c r="H43" s="840"/>
      <c r="I43" s="840"/>
      <c r="J43" s="840"/>
      <c r="K43" s="840"/>
      <c r="L43" s="831"/>
      <c r="M43" s="832"/>
      <c r="N43" s="810"/>
      <c r="O43" s="810"/>
      <c r="P43" s="810"/>
      <c r="Q43" s="810"/>
      <c r="R43" s="810"/>
      <c r="S43" s="810"/>
      <c r="T43" s="810"/>
      <c r="U43" s="810"/>
      <c r="V43" s="810"/>
      <c r="W43" s="810"/>
      <c r="X43" s="810"/>
      <c r="Y43" s="810"/>
      <c r="Z43" s="810"/>
    </row>
    <row r="44" spans="1:26" ht="15.75" customHeight="1" x14ac:dyDescent="0.25">
      <c r="A44" s="1174"/>
      <c r="B44" s="1174"/>
      <c r="C44" s="886"/>
      <c r="D44" s="887" t="s">
        <v>125</v>
      </c>
      <c r="E44" s="888" t="s">
        <v>84</v>
      </c>
      <c r="F44" s="1190" t="s">
        <v>562</v>
      </c>
      <c r="G44" s="1192"/>
      <c r="H44" s="1193"/>
      <c r="I44" s="1193"/>
      <c r="J44" s="1194"/>
      <c r="K44" s="889" t="s">
        <v>563</v>
      </c>
      <c r="L44" s="1179"/>
      <c r="M44" s="1180"/>
      <c r="N44" s="810"/>
      <c r="O44" s="810"/>
      <c r="P44" s="810"/>
      <c r="Q44" s="810"/>
      <c r="R44" s="810"/>
      <c r="S44" s="810"/>
      <c r="T44" s="810"/>
      <c r="U44" s="810"/>
      <c r="V44" s="810"/>
      <c r="W44" s="810"/>
      <c r="X44" s="810"/>
      <c r="Y44" s="810"/>
      <c r="Z44" s="810"/>
    </row>
    <row r="45" spans="1:26" ht="15.75" customHeight="1" x14ac:dyDescent="0.25">
      <c r="A45" s="1174"/>
      <c r="B45" s="1174"/>
      <c r="C45" s="886"/>
      <c r="D45" s="890"/>
      <c r="E45" s="818" t="s">
        <v>526</v>
      </c>
      <c r="F45" s="1191"/>
      <c r="G45" s="1181"/>
      <c r="H45" s="1177"/>
      <c r="I45" s="1177"/>
      <c r="J45" s="1195"/>
      <c r="K45" s="831"/>
      <c r="L45" s="1181"/>
      <c r="M45" s="1182"/>
      <c r="N45" s="810"/>
      <c r="O45" s="810"/>
      <c r="P45" s="810"/>
      <c r="Q45" s="810"/>
      <c r="R45" s="810"/>
      <c r="S45" s="810"/>
      <c r="T45" s="810"/>
      <c r="U45" s="810"/>
      <c r="V45" s="810"/>
      <c r="W45" s="810"/>
      <c r="X45" s="810"/>
      <c r="Y45" s="810"/>
      <c r="Z45" s="810"/>
    </row>
    <row r="46" spans="1:26" ht="15.75" customHeight="1" x14ac:dyDescent="0.25">
      <c r="A46" s="1174"/>
      <c r="B46" s="1175"/>
      <c r="C46" s="891"/>
      <c r="D46" s="834"/>
      <c r="E46" s="834"/>
      <c r="F46" s="834"/>
      <c r="G46" s="834"/>
      <c r="H46" s="834"/>
      <c r="I46" s="834"/>
      <c r="J46" s="834"/>
      <c r="K46" s="834"/>
      <c r="L46" s="831"/>
      <c r="M46" s="832"/>
      <c r="N46" s="810"/>
      <c r="O46" s="810"/>
      <c r="P46" s="810"/>
      <c r="Q46" s="810"/>
      <c r="R46" s="810"/>
      <c r="S46" s="810"/>
      <c r="T46" s="810"/>
      <c r="U46" s="810"/>
      <c r="V46" s="810"/>
      <c r="W46" s="810"/>
      <c r="X46" s="810"/>
      <c r="Y46" s="810"/>
      <c r="Z46" s="810"/>
    </row>
    <row r="47" spans="1:26" ht="48" customHeight="1" x14ac:dyDescent="0.25">
      <c r="A47" s="1174"/>
      <c r="B47" s="813" t="s">
        <v>564</v>
      </c>
      <c r="C47" s="1161" t="s">
        <v>1222</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74"/>
      <c r="B48" s="838" t="s">
        <v>566</v>
      </c>
      <c r="C48" s="1171" t="s">
        <v>1223</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74"/>
      <c r="B49" s="838" t="s">
        <v>568</v>
      </c>
      <c r="C49" s="1171" t="s">
        <v>569</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6.5" customHeight="1" thickBot="1" x14ac:dyDescent="0.3">
      <c r="A50" s="1185"/>
      <c r="B50" s="838" t="s">
        <v>570</v>
      </c>
      <c r="C50" s="1171" t="s">
        <v>625</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02" t="s">
        <v>572</v>
      </c>
      <c r="B51" s="892" t="s">
        <v>573</v>
      </c>
      <c r="C51" s="1199" t="s">
        <v>574</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65"/>
      <c r="B52" s="892" t="s">
        <v>575</v>
      </c>
      <c r="C52" s="1199" t="s">
        <v>576</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65"/>
      <c r="B53" s="892" t="s">
        <v>577</v>
      </c>
      <c r="C53" s="1171" t="s">
        <v>9</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65"/>
      <c r="B54" s="893" t="s">
        <v>578</v>
      </c>
      <c r="C54" s="1171" t="s">
        <v>579</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65"/>
      <c r="B55" s="892" t="s">
        <v>580</v>
      </c>
      <c r="C55" s="1200" t="s">
        <v>138</v>
      </c>
      <c r="D55" s="1201"/>
      <c r="E55" s="1201"/>
      <c r="F55" s="1201"/>
      <c r="G55" s="1201"/>
      <c r="H55" s="1201"/>
      <c r="I55" s="1201"/>
      <c r="J55" s="1201"/>
      <c r="K55" s="1201"/>
      <c r="L55" s="1201"/>
      <c r="M55" s="1201"/>
      <c r="N55" s="810"/>
      <c r="O55" s="810"/>
      <c r="P55" s="810"/>
      <c r="Q55" s="810"/>
      <c r="R55" s="810"/>
      <c r="S55" s="810"/>
      <c r="T55" s="810"/>
      <c r="U55" s="810"/>
      <c r="V55" s="810"/>
      <c r="W55" s="810"/>
      <c r="X55" s="810"/>
      <c r="Y55" s="810"/>
      <c r="Z55" s="810"/>
    </row>
    <row r="56" spans="1:26" ht="16.5" customHeight="1" thickBot="1" x14ac:dyDescent="0.3">
      <c r="A56" s="1203"/>
      <c r="B56" s="892" t="s">
        <v>581</v>
      </c>
      <c r="C56" s="1171" t="s">
        <v>582</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164" t="s">
        <v>583</v>
      </c>
      <c r="B57" s="894" t="s">
        <v>584</v>
      </c>
      <c r="C57" s="1199" t="s">
        <v>1134</v>
      </c>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65"/>
      <c r="B58" s="894" t="s">
        <v>586</v>
      </c>
      <c r="C58" s="1199" t="s">
        <v>587</v>
      </c>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65"/>
      <c r="B59" s="895" t="s">
        <v>51</v>
      </c>
      <c r="C59" s="1199" t="s">
        <v>9</v>
      </c>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896" t="s">
        <v>588</v>
      </c>
      <c r="B60" s="897"/>
      <c r="C60" s="1196"/>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50:M50"/>
    <mergeCell ref="C60:M60"/>
    <mergeCell ref="C55:M55"/>
    <mergeCell ref="C56:M56"/>
    <mergeCell ref="A57:A59"/>
    <mergeCell ref="C57:M57"/>
    <mergeCell ref="C58:M58"/>
    <mergeCell ref="C59:M59"/>
    <mergeCell ref="A51:A56"/>
    <mergeCell ref="C51:M51"/>
    <mergeCell ref="C52:M52"/>
    <mergeCell ref="C53:M53"/>
    <mergeCell ref="C54:M54"/>
    <mergeCell ref="G44:J45"/>
    <mergeCell ref="L44:M45"/>
    <mergeCell ref="C47:M47"/>
    <mergeCell ref="C48:M48"/>
    <mergeCell ref="C49:M49"/>
    <mergeCell ref="C12:M12"/>
    <mergeCell ref="C13:M13"/>
    <mergeCell ref="C14:D14"/>
    <mergeCell ref="F14:M14"/>
    <mergeCell ref="A15:A50"/>
    <mergeCell ref="C15:M15"/>
    <mergeCell ref="C16:M16"/>
    <mergeCell ref="B17:B22"/>
    <mergeCell ref="B23:B26"/>
    <mergeCell ref="J28:L28"/>
    <mergeCell ref="B30:B32"/>
    <mergeCell ref="B33:B42"/>
    <mergeCell ref="F41:G41"/>
    <mergeCell ref="H41:I41"/>
    <mergeCell ref="B43:B46"/>
    <mergeCell ref="F44:F45"/>
    <mergeCell ref="C11:M11"/>
    <mergeCell ref="A2:A14"/>
    <mergeCell ref="C2:M2"/>
    <mergeCell ref="C3:M3"/>
    <mergeCell ref="F4:G4"/>
    <mergeCell ref="I4:M4"/>
    <mergeCell ref="C5:M5"/>
    <mergeCell ref="C6:M6"/>
    <mergeCell ref="I7:M7"/>
    <mergeCell ref="B8:B10"/>
    <mergeCell ref="C9:D9"/>
    <mergeCell ref="F9:G9"/>
    <mergeCell ref="I9:J9"/>
    <mergeCell ref="C10:D10"/>
    <mergeCell ref="F10:G10"/>
    <mergeCell ref="I10:J10"/>
  </mergeCells>
  <dataValidations count="1">
    <dataValidation type="list" allowBlank="1" showErrorMessage="1" sqref="I7" xr:uid="{00000000-0002-0000-1D00-000000000000}">
      <formula1>INDIRECT($C$7)</formula1>
    </dataValidation>
  </dataValidation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614</v>
      </c>
      <c r="C1" s="65"/>
      <c r="D1" s="65"/>
      <c r="E1" s="65"/>
      <c r="F1" s="65"/>
      <c r="G1" s="65"/>
      <c r="H1" s="65"/>
      <c r="I1" s="65"/>
      <c r="J1" s="65"/>
      <c r="K1" s="65"/>
      <c r="L1" s="65"/>
      <c r="M1" s="66"/>
      <c r="N1" s="67"/>
      <c r="O1" s="67"/>
      <c r="P1" s="67"/>
      <c r="Q1" s="67"/>
      <c r="R1" s="67"/>
      <c r="S1" s="67"/>
      <c r="T1" s="67"/>
      <c r="U1" s="67"/>
      <c r="V1" s="67"/>
      <c r="W1" s="67"/>
      <c r="X1" s="67"/>
      <c r="Y1" s="67"/>
      <c r="Z1" s="67"/>
    </row>
    <row r="2" spans="1:26" ht="28.5" customHeight="1" x14ac:dyDescent="0.25">
      <c r="A2" s="1022" t="s">
        <v>493</v>
      </c>
      <c r="B2" s="68" t="s">
        <v>494</v>
      </c>
      <c r="C2" s="1157" t="s">
        <v>615</v>
      </c>
      <c r="D2" s="985"/>
      <c r="E2" s="985"/>
      <c r="F2" s="985"/>
      <c r="G2" s="985"/>
      <c r="H2" s="985"/>
      <c r="I2" s="985"/>
      <c r="J2" s="985"/>
      <c r="K2" s="985"/>
      <c r="L2" s="985"/>
      <c r="M2" s="1107"/>
      <c r="N2" s="67"/>
      <c r="O2" s="67"/>
      <c r="P2" s="67"/>
      <c r="Q2" s="67"/>
      <c r="R2" s="67"/>
      <c r="S2" s="67"/>
      <c r="T2" s="67"/>
      <c r="U2" s="67"/>
      <c r="V2" s="67"/>
      <c r="W2" s="67"/>
      <c r="X2" s="67"/>
      <c r="Y2" s="67"/>
      <c r="Z2" s="67"/>
    </row>
    <row r="3" spans="1:26" ht="33" customHeight="1" x14ac:dyDescent="0.25">
      <c r="A3" s="1020"/>
      <c r="B3" s="69" t="s">
        <v>496</v>
      </c>
      <c r="C3" s="1037" t="s">
        <v>616</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71" t="s">
        <v>84</v>
      </c>
      <c r="D4" s="72"/>
      <c r="E4" s="73"/>
      <c r="F4" s="1038" t="s">
        <v>39</v>
      </c>
      <c r="G4" s="963"/>
      <c r="H4" s="50"/>
      <c r="I4" s="1006"/>
      <c r="J4" s="967"/>
      <c r="K4" s="967"/>
      <c r="L4" s="967"/>
      <c r="M4" s="999"/>
      <c r="N4" s="67"/>
      <c r="O4" s="67"/>
      <c r="P4" s="67"/>
      <c r="Q4" s="67"/>
      <c r="R4" s="67"/>
      <c r="S4" s="67"/>
      <c r="T4" s="67"/>
      <c r="U4" s="67"/>
      <c r="V4" s="67"/>
      <c r="W4" s="67"/>
      <c r="X4" s="67"/>
      <c r="Y4" s="67"/>
      <c r="Z4" s="67"/>
    </row>
    <row r="5" spans="1:26" ht="15.75" customHeight="1" x14ac:dyDescent="0.25">
      <c r="A5" s="1020"/>
      <c r="B5" s="70" t="s">
        <v>498</v>
      </c>
      <c r="C5" s="1000" t="s">
        <v>499</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70" t="s">
        <v>500</v>
      </c>
      <c r="C6" s="1000" t="s">
        <v>499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69" t="s">
        <v>501</v>
      </c>
      <c r="C7" s="74" t="s">
        <v>7</v>
      </c>
      <c r="D7" s="75"/>
      <c r="E7" s="76"/>
      <c r="F7" s="76"/>
      <c r="G7" s="77"/>
      <c r="H7" s="78" t="s">
        <v>51</v>
      </c>
      <c r="I7" s="1114" t="s">
        <v>9</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0.75" customHeight="1" x14ac:dyDescent="0.25">
      <c r="A11" s="1020"/>
      <c r="B11" s="69" t="s">
        <v>505</v>
      </c>
      <c r="C11" s="1157" t="s">
        <v>617</v>
      </c>
      <c r="D11" s="985"/>
      <c r="E11" s="985"/>
      <c r="F11" s="985"/>
      <c r="G11" s="985"/>
      <c r="H11" s="985"/>
      <c r="I11" s="985"/>
      <c r="J11" s="985"/>
      <c r="K11" s="985"/>
      <c r="L11" s="985"/>
      <c r="M11" s="1107"/>
      <c r="N11" s="67"/>
      <c r="O11" s="67"/>
      <c r="P11" s="67"/>
      <c r="Q11" s="67"/>
      <c r="R11" s="67"/>
      <c r="S11" s="67"/>
      <c r="T11" s="67"/>
      <c r="U11" s="67"/>
      <c r="V11" s="67"/>
      <c r="W11" s="67"/>
      <c r="X11" s="67"/>
      <c r="Y11" s="67"/>
      <c r="Z11" s="67"/>
    </row>
    <row r="12" spans="1:26" ht="30" customHeight="1" x14ac:dyDescent="0.25">
      <c r="A12" s="1020"/>
      <c r="B12" s="69" t="s">
        <v>507</v>
      </c>
      <c r="C12" s="1037" t="s">
        <v>618</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610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3" customHeight="1" x14ac:dyDescent="0.25">
      <c r="A14" s="1020"/>
      <c r="B14" s="89" t="s">
        <v>511</v>
      </c>
      <c r="C14" s="1000" t="s">
        <v>619</v>
      </c>
      <c r="D14" s="967"/>
      <c r="E14" s="90" t="s">
        <v>512</v>
      </c>
      <c r="F14" s="1210" t="s">
        <v>620</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31" t="s">
        <v>513</v>
      </c>
      <c r="B15" s="91" t="s">
        <v>36</v>
      </c>
      <c r="C15" s="1000" t="s">
        <v>123</v>
      </c>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30.75" customHeight="1" x14ac:dyDescent="0.25">
      <c r="A16" s="1024"/>
      <c r="B16" s="91" t="s">
        <v>515</v>
      </c>
      <c r="C16" s="1037" t="s">
        <v>621</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4"/>
      <c r="B17" s="1023" t="s">
        <v>517</v>
      </c>
      <c r="C17" s="93"/>
      <c r="D17" s="94"/>
      <c r="E17" s="94"/>
      <c r="F17" s="94"/>
      <c r="G17" s="94"/>
      <c r="H17" s="94"/>
      <c r="I17" s="94"/>
      <c r="J17" s="94"/>
      <c r="K17" s="94"/>
      <c r="L17" s="94"/>
      <c r="M17" s="95"/>
      <c r="N17" s="67"/>
      <c r="O17" s="67"/>
      <c r="P17" s="67"/>
      <c r="Q17" s="67"/>
      <c r="R17" s="67"/>
      <c r="S17" s="67"/>
      <c r="T17" s="67"/>
      <c r="U17" s="67"/>
      <c r="V17" s="67"/>
      <c r="W17" s="67"/>
      <c r="X17" s="67"/>
      <c r="Y17" s="67"/>
      <c r="Z17" s="67"/>
    </row>
    <row r="18" spans="1:26" ht="15.75" customHeight="1" x14ac:dyDescent="0.25">
      <c r="A18" s="1024"/>
      <c r="B18" s="1024"/>
      <c r="C18" s="96" t="s">
        <v>518</v>
      </c>
      <c r="D18" s="56"/>
      <c r="E18" s="97" t="s">
        <v>519</v>
      </c>
      <c r="F18" s="56"/>
      <c r="G18" s="97" t="s">
        <v>520</v>
      </c>
      <c r="H18" s="56"/>
      <c r="I18" s="97" t="s">
        <v>521</v>
      </c>
      <c r="J18" s="50"/>
      <c r="K18" s="97"/>
      <c r="L18" s="97"/>
      <c r="M18" s="98"/>
      <c r="N18" s="67"/>
      <c r="O18" s="67"/>
      <c r="P18" s="67"/>
      <c r="Q18" s="67"/>
      <c r="R18" s="67"/>
      <c r="S18" s="67"/>
      <c r="T18" s="67"/>
      <c r="U18" s="67"/>
      <c r="V18" s="67"/>
      <c r="W18" s="67"/>
      <c r="X18" s="67"/>
      <c r="Y18" s="67"/>
      <c r="Z18" s="67"/>
    </row>
    <row r="19" spans="1:26" ht="15.75" customHeight="1" x14ac:dyDescent="0.25">
      <c r="A19" s="1024"/>
      <c r="B19" s="1024"/>
      <c r="C19" s="96" t="s">
        <v>522</v>
      </c>
      <c r="D19" s="50"/>
      <c r="E19" s="97" t="s">
        <v>523</v>
      </c>
      <c r="F19" s="99"/>
      <c r="G19" s="97" t="s">
        <v>524</v>
      </c>
      <c r="H19" s="99"/>
      <c r="I19" s="97"/>
      <c r="J19" s="100"/>
      <c r="K19" s="97"/>
      <c r="L19" s="97"/>
      <c r="M19" s="98"/>
      <c r="N19" s="67"/>
      <c r="O19" s="67"/>
      <c r="P19" s="67"/>
      <c r="Q19" s="67"/>
      <c r="R19" s="67"/>
      <c r="S19" s="67"/>
      <c r="T19" s="67"/>
      <c r="U19" s="67"/>
      <c r="V19" s="67"/>
      <c r="W19" s="67"/>
      <c r="X19" s="67"/>
      <c r="Y19" s="67"/>
      <c r="Z19" s="67"/>
    </row>
    <row r="20" spans="1:26" ht="15.75" customHeight="1" x14ac:dyDescent="0.25">
      <c r="A20" s="1024"/>
      <c r="B20" s="1024"/>
      <c r="C20" s="96" t="s">
        <v>525</v>
      </c>
      <c r="D20" s="50"/>
      <c r="E20" s="97" t="s">
        <v>527</v>
      </c>
      <c r="F20" s="50" t="s">
        <v>526</v>
      </c>
      <c r="G20" s="97"/>
      <c r="H20" s="100"/>
      <c r="I20" s="97"/>
      <c r="J20" s="100"/>
      <c r="K20" s="97"/>
      <c r="L20" s="97"/>
      <c r="M20" s="98"/>
      <c r="N20" s="67"/>
      <c r="O20" s="67"/>
      <c r="P20" s="67"/>
      <c r="Q20" s="67"/>
      <c r="R20" s="67"/>
      <c r="S20" s="67"/>
      <c r="T20" s="67"/>
      <c r="U20" s="67"/>
      <c r="V20" s="67"/>
      <c r="W20" s="67"/>
      <c r="X20" s="67"/>
      <c r="Y20" s="67"/>
      <c r="Z20" s="67"/>
    </row>
    <row r="21" spans="1:26" ht="15.75" customHeight="1" x14ac:dyDescent="0.25">
      <c r="A21" s="1024"/>
      <c r="B21" s="1024"/>
      <c r="C21" s="96" t="s">
        <v>528</v>
      </c>
      <c r="D21" s="50"/>
      <c r="E21" s="97" t="s">
        <v>529</v>
      </c>
      <c r="F21" s="101"/>
      <c r="G21" s="86"/>
      <c r="H21" s="86"/>
      <c r="I21" s="86"/>
      <c r="J21" s="86"/>
      <c r="K21" s="86"/>
      <c r="L21" s="86"/>
      <c r="M21" s="102"/>
      <c r="N21" s="67"/>
      <c r="O21" s="67"/>
      <c r="P21" s="67"/>
      <c r="Q21" s="67"/>
      <c r="R21" s="67"/>
      <c r="S21" s="67"/>
      <c r="T21" s="67"/>
      <c r="U21" s="67"/>
      <c r="V21" s="67"/>
      <c r="W21" s="67"/>
      <c r="X21" s="67"/>
      <c r="Y21" s="67"/>
      <c r="Z21" s="67"/>
    </row>
    <row r="22" spans="1:26" ht="9.75" customHeight="1" x14ac:dyDescent="0.25">
      <c r="A22" s="1024"/>
      <c r="B22" s="1025"/>
      <c r="C22" s="103"/>
      <c r="D22" s="104"/>
      <c r="E22" s="104"/>
      <c r="F22" s="104"/>
      <c r="G22" s="104"/>
      <c r="H22" s="104"/>
      <c r="I22" s="104"/>
      <c r="J22" s="104"/>
      <c r="K22" s="104"/>
      <c r="L22" s="104"/>
      <c r="M22" s="105"/>
      <c r="N22" s="67"/>
      <c r="O22" s="67"/>
      <c r="P22" s="67"/>
      <c r="Q22" s="67"/>
      <c r="R22" s="67"/>
      <c r="S22" s="67"/>
      <c r="T22" s="67"/>
      <c r="U22" s="67"/>
      <c r="V22" s="67"/>
      <c r="W22" s="67"/>
      <c r="X22" s="67"/>
      <c r="Y22" s="67"/>
      <c r="Z22" s="67"/>
    </row>
    <row r="23" spans="1:26" ht="15.75" customHeight="1" x14ac:dyDescent="0.25">
      <c r="A23" s="1024"/>
      <c r="B23" s="1023" t="s">
        <v>530</v>
      </c>
      <c r="C23" s="106"/>
      <c r="D23" s="94"/>
      <c r="E23" s="94"/>
      <c r="F23" s="94"/>
      <c r="G23" s="94"/>
      <c r="H23" s="94"/>
      <c r="I23" s="94"/>
      <c r="J23" s="94"/>
      <c r="K23" s="94"/>
      <c r="L23" s="81"/>
      <c r="M23" s="82"/>
      <c r="N23" s="67"/>
      <c r="O23" s="67"/>
      <c r="P23" s="67"/>
      <c r="Q23" s="67"/>
      <c r="R23" s="67"/>
      <c r="S23" s="67"/>
      <c r="T23" s="67"/>
      <c r="U23" s="67"/>
      <c r="V23" s="67"/>
      <c r="W23" s="67"/>
      <c r="X23" s="67"/>
      <c r="Y23" s="67"/>
      <c r="Z23" s="67"/>
    </row>
    <row r="24" spans="1:26" ht="15.75" customHeight="1" x14ac:dyDescent="0.25">
      <c r="A24" s="1024"/>
      <c r="B24" s="1024"/>
      <c r="C24" s="96" t="s">
        <v>531</v>
      </c>
      <c r="D24" s="99"/>
      <c r="E24" s="107"/>
      <c r="F24" s="97" t="s">
        <v>532</v>
      </c>
      <c r="G24" s="50"/>
      <c r="H24" s="107"/>
      <c r="I24" s="97" t="s">
        <v>533</v>
      </c>
      <c r="J24" s="50" t="s">
        <v>526</v>
      </c>
      <c r="K24" s="107"/>
      <c r="L24" s="84"/>
      <c r="M24" s="85"/>
      <c r="N24" s="67"/>
      <c r="O24" s="67"/>
      <c r="P24" s="67"/>
      <c r="Q24" s="67"/>
      <c r="R24" s="67"/>
      <c r="S24" s="67"/>
      <c r="T24" s="67"/>
      <c r="U24" s="67"/>
      <c r="V24" s="67"/>
      <c r="W24" s="67"/>
      <c r="X24" s="67"/>
      <c r="Y24" s="67"/>
      <c r="Z24" s="67"/>
    </row>
    <row r="25" spans="1:26" ht="15.75" customHeight="1" x14ac:dyDescent="0.25">
      <c r="A25" s="1024"/>
      <c r="B25" s="1024"/>
      <c r="C25" s="96" t="s">
        <v>534</v>
      </c>
      <c r="D25" s="108"/>
      <c r="E25" s="84"/>
      <c r="F25" s="97" t="s">
        <v>535</v>
      </c>
      <c r="G25" s="99"/>
      <c r="H25" s="84"/>
      <c r="I25" s="109"/>
      <c r="J25" s="84"/>
      <c r="K25" s="83"/>
      <c r="L25" s="84"/>
      <c r="M25" s="85"/>
      <c r="N25" s="67"/>
      <c r="O25" s="67"/>
      <c r="P25" s="67"/>
      <c r="Q25" s="67"/>
      <c r="R25" s="67"/>
      <c r="S25" s="67"/>
      <c r="T25" s="67"/>
      <c r="U25" s="67"/>
      <c r="V25" s="67"/>
      <c r="W25" s="67"/>
      <c r="X25" s="67"/>
      <c r="Y25" s="67"/>
      <c r="Z25" s="67"/>
    </row>
    <row r="26" spans="1:26" ht="15.75" customHeight="1" x14ac:dyDescent="0.25">
      <c r="A26" s="1024"/>
      <c r="B26" s="1025"/>
      <c r="C26" s="110"/>
      <c r="D26" s="111"/>
      <c r="E26" s="111"/>
      <c r="F26" s="111"/>
      <c r="G26" s="111"/>
      <c r="H26" s="111"/>
      <c r="I26" s="111"/>
      <c r="J26" s="111"/>
      <c r="K26" s="111"/>
      <c r="L26" s="87"/>
      <c r="M26" s="88"/>
      <c r="N26" s="67"/>
      <c r="O26" s="67"/>
      <c r="P26" s="67"/>
      <c r="Q26" s="67"/>
      <c r="R26" s="67"/>
      <c r="S26" s="67"/>
      <c r="T26" s="67"/>
      <c r="U26" s="67"/>
      <c r="V26" s="67"/>
      <c r="W26" s="67"/>
      <c r="X26" s="67"/>
      <c r="Y26" s="67"/>
      <c r="Z26" s="67"/>
    </row>
    <row r="27" spans="1:26" ht="15.75" customHeight="1" x14ac:dyDescent="0.25">
      <c r="A27" s="1024"/>
      <c r="B27" s="112" t="s">
        <v>536</v>
      </c>
      <c r="C27" s="113"/>
      <c r="D27" s="114"/>
      <c r="E27" s="114"/>
      <c r="F27" s="114"/>
      <c r="G27" s="114"/>
      <c r="H27" s="114"/>
      <c r="I27" s="114"/>
      <c r="J27" s="114"/>
      <c r="K27" s="114"/>
      <c r="L27" s="114"/>
      <c r="M27" s="115"/>
      <c r="N27" s="67"/>
      <c r="O27" s="67"/>
      <c r="P27" s="67"/>
      <c r="Q27" s="67"/>
      <c r="R27" s="67"/>
      <c r="S27" s="67"/>
      <c r="T27" s="67"/>
      <c r="U27" s="67"/>
      <c r="V27" s="67"/>
      <c r="W27" s="67"/>
      <c r="X27" s="67"/>
      <c r="Y27" s="67"/>
      <c r="Z27" s="67"/>
    </row>
    <row r="28" spans="1:26" ht="15.75" customHeight="1" x14ac:dyDescent="0.25">
      <c r="A28" s="1024"/>
      <c r="B28" s="112"/>
      <c r="C28" s="116" t="s">
        <v>537</v>
      </c>
      <c r="D28" s="50">
        <v>0</v>
      </c>
      <c r="E28" s="107"/>
      <c r="F28" s="117" t="s">
        <v>538</v>
      </c>
      <c r="G28" s="50">
        <v>2018</v>
      </c>
      <c r="H28" s="107"/>
      <c r="I28" s="117" t="s">
        <v>539</v>
      </c>
      <c r="J28" s="1006" t="s">
        <v>499</v>
      </c>
      <c r="K28" s="967"/>
      <c r="L28" s="963"/>
      <c r="M28" s="118"/>
      <c r="N28" s="67"/>
      <c r="O28" s="67"/>
      <c r="P28" s="67"/>
      <c r="Q28" s="67"/>
      <c r="R28" s="67"/>
      <c r="S28" s="67"/>
      <c r="T28" s="67"/>
      <c r="U28" s="67"/>
      <c r="V28" s="67"/>
      <c r="W28" s="67"/>
      <c r="X28" s="67"/>
      <c r="Y28" s="67"/>
      <c r="Z28" s="67"/>
    </row>
    <row r="29" spans="1:26" ht="15.75" customHeight="1" x14ac:dyDescent="0.25">
      <c r="A29" s="1024"/>
      <c r="B29" s="70"/>
      <c r="C29" s="103"/>
      <c r="D29" s="104"/>
      <c r="E29" s="104"/>
      <c r="F29" s="104"/>
      <c r="G29" s="104"/>
      <c r="H29" s="104"/>
      <c r="I29" s="104"/>
      <c r="J29" s="104"/>
      <c r="K29" s="104"/>
      <c r="L29" s="104"/>
      <c r="M29" s="105"/>
      <c r="N29" s="67"/>
      <c r="O29" s="67"/>
      <c r="P29" s="67"/>
      <c r="Q29" s="67"/>
      <c r="R29" s="67"/>
      <c r="S29" s="67"/>
      <c r="T29" s="67"/>
      <c r="U29" s="67"/>
      <c r="V29" s="67"/>
      <c r="W29" s="67"/>
      <c r="X29" s="67"/>
      <c r="Y29" s="67"/>
      <c r="Z29" s="67"/>
    </row>
    <row r="30" spans="1:26" ht="15.75" customHeight="1" x14ac:dyDescent="0.25">
      <c r="A30" s="1024"/>
      <c r="B30" s="1023" t="s">
        <v>540</v>
      </c>
      <c r="C30" s="119"/>
      <c r="D30" s="120"/>
      <c r="E30" s="120"/>
      <c r="F30" s="120"/>
      <c r="G30" s="120"/>
      <c r="H30" s="120"/>
      <c r="I30" s="120"/>
      <c r="J30" s="120"/>
      <c r="K30" s="120"/>
      <c r="L30" s="81"/>
      <c r="M30" s="82"/>
      <c r="N30" s="67"/>
      <c r="O30" s="67"/>
      <c r="P30" s="67"/>
      <c r="Q30" s="67"/>
      <c r="R30" s="67"/>
      <c r="S30" s="67"/>
      <c r="T30" s="67"/>
      <c r="U30" s="67"/>
      <c r="V30" s="67"/>
      <c r="W30" s="67"/>
      <c r="X30" s="67"/>
      <c r="Y30" s="67"/>
      <c r="Z30" s="67"/>
    </row>
    <row r="31" spans="1:26" ht="15.75" customHeight="1" x14ac:dyDescent="0.25">
      <c r="A31" s="1024"/>
      <c r="B31" s="1024"/>
      <c r="C31" s="121" t="s">
        <v>541</v>
      </c>
      <c r="D31" s="122" t="s">
        <v>600</v>
      </c>
      <c r="E31" s="123"/>
      <c r="F31" s="107" t="s">
        <v>542</v>
      </c>
      <c r="G31" s="122" t="s">
        <v>622</v>
      </c>
      <c r="H31" s="123"/>
      <c r="I31" s="117"/>
      <c r="J31" s="123"/>
      <c r="K31" s="123"/>
      <c r="L31" s="84"/>
      <c r="M31" s="85"/>
      <c r="N31" s="67"/>
      <c r="O31" s="67"/>
      <c r="P31" s="67"/>
      <c r="Q31" s="67"/>
      <c r="R31" s="67"/>
      <c r="S31" s="67"/>
      <c r="T31" s="67"/>
      <c r="U31" s="67"/>
      <c r="V31" s="67"/>
      <c r="W31" s="67"/>
      <c r="X31" s="67"/>
      <c r="Y31" s="67"/>
      <c r="Z31" s="67"/>
    </row>
    <row r="32" spans="1:26" ht="15.75" customHeight="1" x14ac:dyDescent="0.25">
      <c r="A32" s="1024"/>
      <c r="B32" s="1025"/>
      <c r="C32" s="103"/>
      <c r="D32" s="124"/>
      <c r="E32" s="125"/>
      <c r="F32" s="104"/>
      <c r="G32" s="125"/>
      <c r="H32" s="125"/>
      <c r="I32" s="126"/>
      <c r="J32" s="125"/>
      <c r="K32" s="125"/>
      <c r="L32" s="87"/>
      <c r="M32" s="88"/>
      <c r="N32" s="67"/>
      <c r="O32" s="67"/>
      <c r="P32" s="67"/>
      <c r="Q32" s="67"/>
      <c r="R32" s="67"/>
      <c r="S32" s="67"/>
      <c r="T32" s="67"/>
      <c r="U32" s="67"/>
      <c r="V32" s="67"/>
      <c r="W32" s="67"/>
      <c r="X32" s="67"/>
      <c r="Y32" s="67"/>
      <c r="Z32" s="67"/>
    </row>
    <row r="33" spans="1:26" ht="15.75" customHeight="1" x14ac:dyDescent="0.25">
      <c r="A33" s="1024"/>
      <c r="B33" s="1023" t="s">
        <v>544</v>
      </c>
      <c r="C33" s="127"/>
      <c r="D33" s="128"/>
      <c r="E33" s="128"/>
      <c r="F33" s="128"/>
      <c r="G33" s="128"/>
      <c r="H33" s="128"/>
      <c r="I33" s="128"/>
      <c r="J33" s="128"/>
      <c r="K33" s="128"/>
      <c r="L33" s="128"/>
      <c r="M33" s="129"/>
      <c r="N33" s="67"/>
      <c r="O33" s="67"/>
      <c r="P33" s="67"/>
      <c r="Q33" s="67"/>
      <c r="R33" s="67"/>
      <c r="S33" s="67"/>
      <c r="T33" s="67"/>
      <c r="U33" s="67"/>
      <c r="V33" s="67"/>
      <c r="W33" s="67"/>
      <c r="X33" s="67"/>
      <c r="Y33" s="67"/>
      <c r="Z33" s="67"/>
    </row>
    <row r="34" spans="1:26" ht="15.75" customHeight="1" x14ac:dyDescent="0.25">
      <c r="A34" s="1024"/>
      <c r="B34" s="1024"/>
      <c r="C34" s="96"/>
      <c r="D34" s="107" t="s">
        <v>545</v>
      </c>
      <c r="E34" s="107"/>
      <c r="F34" s="107" t="s">
        <v>546</v>
      </c>
      <c r="G34" s="107"/>
      <c r="H34" s="83" t="s">
        <v>547</v>
      </c>
      <c r="I34" s="83"/>
      <c r="J34" s="83" t="s">
        <v>548</v>
      </c>
      <c r="K34" s="107"/>
      <c r="L34" s="107" t="s">
        <v>549</v>
      </c>
      <c r="M34" s="130"/>
      <c r="N34" s="67"/>
      <c r="O34" s="67"/>
      <c r="P34" s="67"/>
      <c r="Q34" s="67"/>
      <c r="R34" s="67"/>
      <c r="S34" s="67"/>
      <c r="T34" s="67"/>
      <c r="U34" s="67"/>
      <c r="V34" s="67"/>
      <c r="W34" s="67"/>
      <c r="X34" s="67"/>
      <c r="Y34" s="67"/>
      <c r="Z34" s="67"/>
    </row>
    <row r="35" spans="1:26" ht="15.75" customHeight="1" x14ac:dyDescent="0.25">
      <c r="A35" s="1024"/>
      <c r="B35" s="1024"/>
      <c r="C35" s="96"/>
      <c r="D35" s="133">
        <v>0</v>
      </c>
      <c r="E35" s="132">
        <v>2019</v>
      </c>
      <c r="F35" s="131">
        <v>0.25</v>
      </c>
      <c r="G35" s="132">
        <v>2020</v>
      </c>
      <c r="H35" s="131">
        <v>0.75</v>
      </c>
      <c r="I35" s="132">
        <v>2021</v>
      </c>
      <c r="J35" s="131">
        <v>1</v>
      </c>
      <c r="K35" s="132">
        <v>2022</v>
      </c>
      <c r="L35" s="54"/>
      <c r="M35" s="134">
        <v>2023</v>
      </c>
      <c r="N35" s="67"/>
      <c r="O35" s="67"/>
      <c r="P35" s="67"/>
      <c r="Q35" s="67"/>
      <c r="R35" s="67"/>
      <c r="S35" s="67"/>
      <c r="T35" s="67"/>
      <c r="U35" s="67"/>
      <c r="V35" s="67"/>
      <c r="W35" s="67"/>
      <c r="X35" s="67"/>
      <c r="Y35" s="67"/>
      <c r="Z35" s="67"/>
    </row>
    <row r="36" spans="1:26" ht="15.75" customHeight="1" x14ac:dyDescent="0.25">
      <c r="A36" s="1024"/>
      <c r="B36" s="1024"/>
      <c r="C36" s="96"/>
      <c r="D36" s="107" t="s">
        <v>550</v>
      </c>
      <c r="E36" s="107"/>
      <c r="F36" s="107" t="s">
        <v>551</v>
      </c>
      <c r="G36" s="107"/>
      <c r="H36" s="83" t="s">
        <v>552</v>
      </c>
      <c r="I36" s="83"/>
      <c r="J36" s="83" t="s">
        <v>553</v>
      </c>
      <c r="K36" s="107"/>
      <c r="L36" s="107" t="s">
        <v>554</v>
      </c>
      <c r="M36" s="98"/>
      <c r="N36" s="67"/>
      <c r="O36" s="67"/>
      <c r="P36" s="67"/>
      <c r="Q36" s="67"/>
      <c r="R36" s="67"/>
      <c r="S36" s="67"/>
      <c r="T36" s="67"/>
      <c r="U36" s="67"/>
      <c r="V36" s="67"/>
      <c r="W36" s="67"/>
      <c r="X36" s="67"/>
      <c r="Y36" s="67"/>
      <c r="Z36" s="67"/>
    </row>
    <row r="37" spans="1:26" ht="15.75" customHeight="1" x14ac:dyDescent="0.25">
      <c r="A37" s="1024"/>
      <c r="B37" s="1024"/>
      <c r="C37" s="96"/>
      <c r="D37" s="49"/>
      <c r="E37" s="132">
        <v>2024</v>
      </c>
      <c r="F37" s="49"/>
      <c r="G37" s="132">
        <v>2025</v>
      </c>
      <c r="H37" s="49"/>
      <c r="I37" s="132">
        <v>2026</v>
      </c>
      <c r="J37" s="49"/>
      <c r="K37" s="132">
        <v>2027</v>
      </c>
      <c r="L37" s="49"/>
      <c r="M37" s="134">
        <v>2028</v>
      </c>
      <c r="N37" s="67"/>
      <c r="O37" s="67"/>
      <c r="P37" s="67"/>
      <c r="Q37" s="67"/>
      <c r="R37" s="67"/>
      <c r="S37" s="67"/>
      <c r="T37" s="67"/>
      <c r="U37" s="67"/>
      <c r="V37" s="67"/>
      <c r="W37" s="67"/>
      <c r="X37" s="67"/>
      <c r="Y37" s="67"/>
      <c r="Z37" s="67"/>
    </row>
    <row r="38" spans="1:26" ht="15.75" customHeight="1" x14ac:dyDescent="0.25">
      <c r="A38" s="1024"/>
      <c r="B38" s="1024"/>
      <c r="C38" s="96"/>
      <c r="D38" s="107" t="s">
        <v>555</v>
      </c>
      <c r="E38" s="107"/>
      <c r="F38" s="107" t="s">
        <v>556</v>
      </c>
      <c r="G38" s="107"/>
      <c r="H38" s="83" t="s">
        <v>557</v>
      </c>
      <c r="I38" s="83"/>
      <c r="J38" s="83" t="s">
        <v>558</v>
      </c>
      <c r="K38" s="107"/>
      <c r="L38" s="107" t="s">
        <v>559</v>
      </c>
      <c r="M38" s="98"/>
      <c r="N38" s="67"/>
      <c r="O38" s="67"/>
      <c r="P38" s="67"/>
      <c r="Q38" s="67"/>
      <c r="R38" s="67"/>
      <c r="S38" s="67"/>
      <c r="T38" s="67"/>
      <c r="U38" s="67"/>
      <c r="V38" s="67"/>
      <c r="W38" s="67"/>
      <c r="X38" s="67"/>
      <c r="Y38" s="67"/>
      <c r="Z38" s="67"/>
    </row>
    <row r="39" spans="1:26" ht="15.75" customHeight="1" x14ac:dyDescent="0.25">
      <c r="A39" s="1024"/>
      <c r="B39" s="1024"/>
      <c r="C39" s="96"/>
      <c r="D39" s="49"/>
      <c r="E39" s="132">
        <v>2029</v>
      </c>
      <c r="F39" s="49"/>
      <c r="G39" s="132">
        <v>2030</v>
      </c>
      <c r="H39" s="49"/>
      <c r="I39" s="132">
        <v>2031</v>
      </c>
      <c r="J39" s="133"/>
      <c r="K39" s="132"/>
      <c r="L39" s="133"/>
      <c r="M39" s="134"/>
      <c r="N39" s="67"/>
      <c r="O39" s="67"/>
      <c r="P39" s="67"/>
      <c r="Q39" s="67"/>
      <c r="R39" s="67"/>
      <c r="S39" s="67"/>
      <c r="T39" s="67"/>
      <c r="U39" s="67"/>
      <c r="V39" s="67"/>
      <c r="W39" s="67"/>
      <c r="X39" s="67"/>
      <c r="Y39" s="67"/>
      <c r="Z39" s="67"/>
    </row>
    <row r="40" spans="1:26" ht="15.75" customHeight="1" x14ac:dyDescent="0.25">
      <c r="A40" s="1024"/>
      <c r="B40" s="1024"/>
      <c r="C40" s="96"/>
      <c r="D40" s="135" t="s">
        <v>559</v>
      </c>
      <c r="E40" s="136"/>
      <c r="F40" s="135" t="s">
        <v>560</v>
      </c>
      <c r="G40" s="136"/>
      <c r="H40" s="137"/>
      <c r="I40" s="114"/>
      <c r="J40" s="137"/>
      <c r="K40" s="114"/>
      <c r="L40" s="137"/>
      <c r="M40" s="115"/>
      <c r="N40" s="67"/>
      <c r="O40" s="67"/>
      <c r="P40" s="67"/>
      <c r="Q40" s="67"/>
      <c r="R40" s="67"/>
      <c r="S40" s="67"/>
      <c r="T40" s="67"/>
      <c r="U40" s="67"/>
      <c r="V40" s="67"/>
      <c r="W40" s="67"/>
      <c r="X40" s="67"/>
      <c r="Y40" s="67"/>
      <c r="Z40" s="67"/>
    </row>
    <row r="41" spans="1:26" ht="15.75" customHeight="1" x14ac:dyDescent="0.25">
      <c r="A41" s="1024"/>
      <c r="B41" s="1024"/>
      <c r="C41" s="96"/>
      <c r="D41" s="133"/>
      <c r="E41" s="132"/>
      <c r="F41" s="1128">
        <v>1</v>
      </c>
      <c r="G41" s="963"/>
      <c r="H41" s="1211"/>
      <c r="I41" s="970"/>
      <c r="J41" s="138"/>
      <c r="K41" s="107"/>
      <c r="L41" s="138"/>
      <c r="M41" s="118"/>
      <c r="N41" s="67"/>
      <c r="O41" s="67"/>
      <c r="P41" s="67"/>
      <c r="Q41" s="67"/>
      <c r="R41" s="67"/>
      <c r="S41" s="67"/>
      <c r="T41" s="67"/>
      <c r="U41" s="67"/>
      <c r="V41" s="67"/>
      <c r="W41" s="67"/>
      <c r="X41" s="67"/>
      <c r="Y41" s="67"/>
      <c r="Z41" s="67"/>
    </row>
    <row r="42" spans="1:26" ht="15.75" customHeight="1" x14ac:dyDescent="0.25">
      <c r="A42" s="1024"/>
      <c r="B42" s="1024"/>
      <c r="C42" s="139"/>
      <c r="D42" s="135"/>
      <c r="E42" s="136"/>
      <c r="F42" s="135"/>
      <c r="G42" s="136"/>
      <c r="H42" s="140"/>
      <c r="I42" s="104"/>
      <c r="J42" s="140"/>
      <c r="K42" s="104"/>
      <c r="L42" s="140"/>
      <c r="M42" s="105"/>
      <c r="N42" s="67"/>
      <c r="O42" s="67"/>
      <c r="P42" s="67"/>
      <c r="Q42" s="67"/>
      <c r="R42" s="67"/>
      <c r="S42" s="67"/>
      <c r="T42" s="67"/>
      <c r="U42" s="67"/>
      <c r="V42" s="67"/>
      <c r="W42" s="67"/>
      <c r="X42" s="67"/>
      <c r="Y42" s="67"/>
      <c r="Z42" s="67"/>
    </row>
    <row r="43" spans="1:26" ht="18" customHeight="1" x14ac:dyDescent="0.25">
      <c r="A43" s="1024"/>
      <c r="B43" s="1023" t="s">
        <v>561</v>
      </c>
      <c r="C43" s="106"/>
      <c r="D43" s="94"/>
      <c r="E43" s="94"/>
      <c r="F43" s="94"/>
      <c r="G43" s="94"/>
      <c r="H43" s="94"/>
      <c r="I43" s="94"/>
      <c r="J43" s="94"/>
      <c r="K43" s="94"/>
      <c r="L43" s="84"/>
      <c r="M43" s="85"/>
      <c r="N43" s="67"/>
      <c r="O43" s="67"/>
      <c r="P43" s="67"/>
      <c r="Q43" s="67"/>
      <c r="R43" s="67"/>
      <c r="S43" s="67"/>
      <c r="T43" s="67"/>
      <c r="U43" s="67"/>
      <c r="V43" s="67"/>
      <c r="W43" s="67"/>
      <c r="X43" s="67"/>
      <c r="Y43" s="67"/>
      <c r="Z43" s="67"/>
    </row>
    <row r="44" spans="1:26" ht="15.75" customHeight="1" x14ac:dyDescent="0.25">
      <c r="A44" s="1024"/>
      <c r="B44" s="1024"/>
      <c r="C44" s="141"/>
      <c r="D44" s="142" t="s">
        <v>125</v>
      </c>
      <c r="E44" s="143" t="s">
        <v>84</v>
      </c>
      <c r="F44" s="1008" t="s">
        <v>562</v>
      </c>
      <c r="G44" s="1035"/>
      <c r="H44" s="976"/>
      <c r="I44" s="976"/>
      <c r="J44" s="965"/>
      <c r="K44" s="144" t="s">
        <v>563</v>
      </c>
      <c r="L44" s="1010"/>
      <c r="M44" s="1011"/>
      <c r="N44" s="67"/>
      <c r="O44" s="67"/>
      <c r="P44" s="67"/>
      <c r="Q44" s="67"/>
      <c r="R44" s="67"/>
      <c r="S44" s="67"/>
      <c r="T44" s="67"/>
      <c r="U44" s="67"/>
      <c r="V44" s="67"/>
      <c r="W44" s="67"/>
      <c r="X44" s="67"/>
      <c r="Y44" s="67"/>
      <c r="Z44" s="67"/>
    </row>
    <row r="45" spans="1:26" ht="15.75" customHeight="1" x14ac:dyDescent="0.25">
      <c r="A45" s="1024"/>
      <c r="B45" s="1024"/>
      <c r="C45" s="141"/>
      <c r="D45" s="145"/>
      <c r="E45" s="50" t="s">
        <v>526</v>
      </c>
      <c r="F45" s="1009"/>
      <c r="G45" s="990"/>
      <c r="H45" s="997"/>
      <c r="I45" s="997"/>
      <c r="J45" s="991"/>
      <c r="K45" s="84"/>
      <c r="L45" s="990"/>
      <c r="M45" s="1012"/>
      <c r="N45" s="67"/>
      <c r="O45" s="67"/>
      <c r="P45" s="67"/>
      <c r="Q45" s="67"/>
      <c r="R45" s="67"/>
      <c r="S45" s="67"/>
      <c r="T45" s="67"/>
      <c r="U45" s="67"/>
      <c r="V45" s="67"/>
      <c r="W45" s="67"/>
      <c r="X45" s="67"/>
      <c r="Y45" s="67"/>
      <c r="Z45" s="67"/>
    </row>
    <row r="46" spans="1:26" ht="15.75" customHeight="1" x14ac:dyDescent="0.25">
      <c r="A46" s="1024"/>
      <c r="B46" s="1025"/>
      <c r="C46" s="146"/>
      <c r="D46" s="87"/>
      <c r="E46" s="87"/>
      <c r="F46" s="87"/>
      <c r="G46" s="87"/>
      <c r="H46" s="87"/>
      <c r="I46" s="87"/>
      <c r="J46" s="87"/>
      <c r="K46" s="87"/>
      <c r="L46" s="84"/>
      <c r="M46" s="85"/>
      <c r="N46" s="67"/>
      <c r="O46" s="67"/>
      <c r="P46" s="67"/>
      <c r="Q46" s="67"/>
      <c r="R46" s="67"/>
      <c r="S46" s="67"/>
      <c r="T46" s="67"/>
      <c r="U46" s="67"/>
      <c r="V46" s="67"/>
      <c r="W46" s="67"/>
      <c r="X46" s="67"/>
      <c r="Y46" s="67"/>
      <c r="Z46" s="67"/>
    </row>
    <row r="47" spans="1:26" ht="42" customHeight="1" x14ac:dyDescent="0.25">
      <c r="A47" s="1024"/>
      <c r="B47" s="69" t="s">
        <v>564</v>
      </c>
      <c r="C47" s="1037" t="s">
        <v>623</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4"/>
      <c r="B48" s="91" t="s">
        <v>566</v>
      </c>
      <c r="C48" s="1000" t="s">
        <v>624</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4"/>
      <c r="B49" s="91" t="s">
        <v>568</v>
      </c>
      <c r="C49" s="1000" t="s">
        <v>569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6.5" customHeight="1" x14ac:dyDescent="0.25">
      <c r="A50" s="1032"/>
      <c r="B50" s="91" t="s">
        <v>570</v>
      </c>
      <c r="C50" s="1000" t="s">
        <v>625</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19" t="s">
        <v>572</v>
      </c>
      <c r="B51" s="147" t="s">
        <v>573</v>
      </c>
      <c r="C51" s="1013" t="s">
        <v>574</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575</v>
      </c>
      <c r="C52" s="1013" t="s">
        <v>576</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0"/>
      <c r="B53" s="147" t="s">
        <v>577</v>
      </c>
      <c r="C53" s="1000" t="s">
        <v>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8" t="s">
        <v>578</v>
      </c>
      <c r="C54" s="1000" t="s">
        <v>579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580</v>
      </c>
      <c r="C55" s="1112" t="s">
        <v>138</v>
      </c>
      <c r="D55" s="1099"/>
      <c r="E55" s="1099"/>
      <c r="F55" s="1099"/>
      <c r="G55" s="1099"/>
      <c r="H55" s="1099"/>
      <c r="I55" s="1099"/>
      <c r="J55" s="1099"/>
      <c r="K55" s="1099"/>
      <c r="L55" s="1099"/>
      <c r="M55" s="1099"/>
      <c r="N55" s="67"/>
      <c r="O55" s="67"/>
      <c r="P55" s="67"/>
      <c r="Q55" s="67"/>
      <c r="R55" s="67"/>
      <c r="S55" s="67"/>
      <c r="T55" s="67"/>
      <c r="U55" s="67"/>
      <c r="V55" s="67"/>
      <c r="W55" s="67"/>
      <c r="X55" s="67"/>
      <c r="Y55" s="67"/>
      <c r="Z55" s="67"/>
    </row>
    <row r="56" spans="1:26" ht="16.5" customHeight="1" x14ac:dyDescent="0.25">
      <c r="A56" s="1021"/>
      <c r="B56" s="147" t="s">
        <v>581</v>
      </c>
      <c r="C56" s="1000" t="s">
        <v>582</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2" t="s">
        <v>583</v>
      </c>
      <c r="B57" s="149" t="s">
        <v>584</v>
      </c>
      <c r="C57" s="1013" t="s">
        <v>585</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0"/>
      <c r="B58" s="149" t="s">
        <v>586</v>
      </c>
      <c r="C58" s="1013" t="s">
        <v>587</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020"/>
      <c r="B59" s="150" t="s">
        <v>51</v>
      </c>
      <c r="C59" s="1013" t="s">
        <v>9</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151" t="s">
        <v>588</v>
      </c>
      <c r="B60" s="152"/>
      <c r="C60" s="1001"/>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1E00-000000000000}">
      <formula1>INDIRECT($C$7)</formula1>
    </dataValidation>
  </dataValidation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605</v>
      </c>
      <c r="C1" s="65"/>
      <c r="D1" s="65"/>
      <c r="E1" s="65"/>
      <c r="F1" s="65"/>
      <c r="G1" s="65"/>
      <c r="H1" s="65"/>
      <c r="I1" s="65"/>
      <c r="J1" s="65"/>
      <c r="K1" s="65"/>
      <c r="L1" s="65"/>
      <c r="M1" s="66"/>
      <c r="N1" s="67"/>
      <c r="O1" s="67"/>
      <c r="P1" s="67"/>
      <c r="Q1" s="67"/>
      <c r="R1" s="67"/>
      <c r="S1" s="67"/>
      <c r="T1" s="67"/>
      <c r="U1" s="67"/>
      <c r="V1" s="67"/>
      <c r="W1" s="67"/>
      <c r="X1" s="67"/>
      <c r="Y1" s="67"/>
      <c r="Z1" s="67"/>
    </row>
    <row r="2" spans="1:26" ht="28.5" customHeight="1" x14ac:dyDescent="0.25">
      <c r="A2" s="1022" t="s">
        <v>493</v>
      </c>
      <c r="B2" s="68" t="s">
        <v>494</v>
      </c>
      <c r="C2" s="1157" t="s">
        <v>606</v>
      </c>
      <c r="D2" s="985"/>
      <c r="E2" s="985"/>
      <c r="F2" s="985"/>
      <c r="G2" s="985"/>
      <c r="H2" s="985"/>
      <c r="I2" s="985"/>
      <c r="J2" s="985"/>
      <c r="K2" s="985"/>
      <c r="L2" s="985"/>
      <c r="M2" s="1107"/>
      <c r="N2" s="67"/>
      <c r="O2" s="67"/>
      <c r="P2" s="67"/>
      <c r="Q2" s="67"/>
      <c r="R2" s="67"/>
      <c r="S2" s="67"/>
      <c r="T2" s="67"/>
      <c r="U2" s="67"/>
      <c r="V2" s="67"/>
      <c r="W2" s="67"/>
      <c r="X2" s="67"/>
      <c r="Y2" s="67"/>
      <c r="Z2" s="67"/>
    </row>
    <row r="3" spans="1:26" ht="33" customHeight="1" x14ac:dyDescent="0.25">
      <c r="A3" s="1020"/>
      <c r="B3" s="69" t="s">
        <v>496</v>
      </c>
      <c r="C3" s="1037" t="s">
        <v>607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71" t="s">
        <v>84</v>
      </c>
      <c r="D4" s="72"/>
      <c r="E4" s="73"/>
      <c r="F4" s="1038" t="s">
        <v>39</v>
      </c>
      <c r="G4" s="963"/>
      <c r="H4" s="50"/>
      <c r="I4" s="1006"/>
      <c r="J4" s="967"/>
      <c r="K4" s="967"/>
      <c r="L4" s="967"/>
      <c r="M4" s="999"/>
      <c r="N4" s="67"/>
      <c r="O4" s="67"/>
      <c r="P4" s="67"/>
      <c r="Q4" s="67"/>
      <c r="R4" s="67"/>
      <c r="S4" s="67"/>
      <c r="T4" s="67"/>
      <c r="U4" s="67"/>
      <c r="V4" s="67"/>
      <c r="W4" s="67"/>
      <c r="X4" s="67"/>
      <c r="Y4" s="67"/>
      <c r="Z4" s="67"/>
    </row>
    <row r="5" spans="1:26" ht="15.75" customHeight="1" x14ac:dyDescent="0.25">
      <c r="A5" s="1020"/>
      <c r="B5" s="70" t="s">
        <v>498</v>
      </c>
      <c r="C5" s="1000" t="s">
        <v>499</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70" t="s">
        <v>500</v>
      </c>
      <c r="C6" s="1000" t="s">
        <v>499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69" t="s">
        <v>501</v>
      </c>
      <c r="C7" s="74" t="s">
        <v>7</v>
      </c>
      <c r="D7" s="75"/>
      <c r="E7" s="76"/>
      <c r="F7" s="76"/>
      <c r="G7" s="77"/>
      <c r="H7" s="78" t="s">
        <v>51</v>
      </c>
      <c r="I7" s="1114" t="s">
        <v>9</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0.75" customHeight="1" x14ac:dyDescent="0.25">
      <c r="A11" s="1020"/>
      <c r="B11" s="69" t="s">
        <v>505</v>
      </c>
      <c r="C11" s="1037" t="s">
        <v>608</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33.75" customHeight="1" x14ac:dyDescent="0.25">
      <c r="A12" s="1020"/>
      <c r="B12" s="69" t="s">
        <v>507</v>
      </c>
      <c r="C12" s="1037" t="s">
        <v>609</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610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1.5" customHeight="1" x14ac:dyDescent="0.25">
      <c r="A14" s="1020"/>
      <c r="B14" s="89" t="s">
        <v>511</v>
      </c>
      <c r="C14" s="1000" t="s">
        <v>611</v>
      </c>
      <c r="D14" s="967"/>
      <c r="E14" s="90" t="s">
        <v>512</v>
      </c>
      <c r="F14" s="1210" t="s">
        <v>281</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31" t="s">
        <v>513</v>
      </c>
      <c r="B15" s="91" t="s">
        <v>36</v>
      </c>
      <c r="C15" s="1000" t="s">
        <v>612</v>
      </c>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30.75" customHeight="1" x14ac:dyDescent="0.25">
      <c r="A16" s="1024"/>
      <c r="B16" s="91" t="s">
        <v>515</v>
      </c>
      <c r="C16" s="1037" t="s">
        <v>613</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4"/>
      <c r="B17" s="1023" t="s">
        <v>517</v>
      </c>
      <c r="C17" s="93"/>
      <c r="D17" s="94"/>
      <c r="E17" s="94"/>
      <c r="F17" s="94"/>
      <c r="G17" s="94"/>
      <c r="H17" s="94"/>
      <c r="I17" s="94"/>
      <c r="J17" s="94"/>
      <c r="K17" s="94"/>
      <c r="L17" s="94"/>
      <c r="M17" s="95"/>
      <c r="N17" s="67"/>
      <c r="O17" s="67"/>
      <c r="P17" s="67"/>
      <c r="Q17" s="67"/>
      <c r="R17" s="67"/>
      <c r="S17" s="67"/>
      <c r="T17" s="67"/>
      <c r="U17" s="67"/>
      <c r="V17" s="67"/>
      <c r="W17" s="67"/>
      <c r="X17" s="67"/>
      <c r="Y17" s="67"/>
      <c r="Z17" s="67"/>
    </row>
    <row r="18" spans="1:26" ht="15.75" customHeight="1" x14ac:dyDescent="0.25">
      <c r="A18" s="1024"/>
      <c r="B18" s="1024"/>
      <c r="C18" s="96" t="s">
        <v>518</v>
      </c>
      <c r="D18" s="56"/>
      <c r="E18" s="97" t="s">
        <v>519</v>
      </c>
      <c r="F18" s="56"/>
      <c r="G18" s="97" t="s">
        <v>520</v>
      </c>
      <c r="H18" s="56"/>
      <c r="I18" s="97" t="s">
        <v>521</v>
      </c>
      <c r="J18" s="50" t="s">
        <v>526</v>
      </c>
      <c r="K18" s="97"/>
      <c r="L18" s="97"/>
      <c r="M18" s="98"/>
      <c r="N18" s="67"/>
      <c r="O18" s="67"/>
      <c r="P18" s="67"/>
      <c r="Q18" s="67"/>
      <c r="R18" s="67"/>
      <c r="S18" s="67"/>
      <c r="T18" s="67"/>
      <c r="U18" s="67"/>
      <c r="V18" s="67"/>
      <c r="W18" s="67"/>
      <c r="X18" s="67"/>
      <c r="Y18" s="67"/>
      <c r="Z18" s="67"/>
    </row>
    <row r="19" spans="1:26" ht="15.75" customHeight="1" x14ac:dyDescent="0.25">
      <c r="A19" s="1024"/>
      <c r="B19" s="1024"/>
      <c r="C19" s="96" t="s">
        <v>522</v>
      </c>
      <c r="D19" s="50"/>
      <c r="E19" s="97" t="s">
        <v>523</v>
      </c>
      <c r="F19" s="99"/>
      <c r="G19" s="97" t="s">
        <v>524</v>
      </c>
      <c r="H19" s="99"/>
      <c r="I19" s="97"/>
      <c r="J19" s="100"/>
      <c r="K19" s="97"/>
      <c r="L19" s="97"/>
      <c r="M19" s="98"/>
      <c r="N19" s="67"/>
      <c r="O19" s="67"/>
      <c r="P19" s="67"/>
      <c r="Q19" s="67"/>
      <c r="R19" s="67"/>
      <c r="S19" s="67"/>
      <c r="T19" s="67"/>
      <c r="U19" s="67"/>
      <c r="V19" s="67"/>
      <c r="W19" s="67"/>
      <c r="X19" s="67"/>
      <c r="Y19" s="67"/>
      <c r="Z19" s="67"/>
    </row>
    <row r="20" spans="1:26" ht="15.75" customHeight="1" x14ac:dyDescent="0.25">
      <c r="A20" s="1024"/>
      <c r="B20" s="1024"/>
      <c r="C20" s="96" t="s">
        <v>525</v>
      </c>
      <c r="D20" s="50"/>
      <c r="E20" s="97" t="s">
        <v>527</v>
      </c>
      <c r="F20" s="50"/>
      <c r="G20" s="97"/>
      <c r="H20" s="100"/>
      <c r="I20" s="97"/>
      <c r="J20" s="100"/>
      <c r="K20" s="97"/>
      <c r="L20" s="97"/>
      <c r="M20" s="98"/>
      <c r="N20" s="67"/>
      <c r="O20" s="67"/>
      <c r="P20" s="67"/>
      <c r="Q20" s="67"/>
      <c r="R20" s="67"/>
      <c r="S20" s="67"/>
      <c r="T20" s="67"/>
      <c r="U20" s="67"/>
      <c r="V20" s="67"/>
      <c r="W20" s="67"/>
      <c r="X20" s="67"/>
      <c r="Y20" s="67"/>
      <c r="Z20" s="67"/>
    </row>
    <row r="21" spans="1:26" ht="15.75" customHeight="1" x14ac:dyDescent="0.25">
      <c r="A21" s="1024"/>
      <c r="B21" s="1024"/>
      <c r="C21" s="96" t="s">
        <v>528</v>
      </c>
      <c r="D21" s="50"/>
      <c r="E21" s="97" t="s">
        <v>529</v>
      </c>
      <c r="F21" s="101"/>
      <c r="G21" s="86"/>
      <c r="H21" s="86"/>
      <c r="I21" s="86"/>
      <c r="J21" s="86"/>
      <c r="K21" s="86"/>
      <c r="L21" s="86"/>
      <c r="M21" s="102"/>
      <c r="N21" s="67"/>
      <c r="O21" s="67"/>
      <c r="P21" s="67"/>
      <c r="Q21" s="67"/>
      <c r="R21" s="67"/>
      <c r="S21" s="67"/>
      <c r="T21" s="67"/>
      <c r="U21" s="67"/>
      <c r="V21" s="67"/>
      <c r="W21" s="67"/>
      <c r="X21" s="67"/>
      <c r="Y21" s="67"/>
      <c r="Z21" s="67"/>
    </row>
    <row r="22" spans="1:26" ht="9.75" customHeight="1" x14ac:dyDescent="0.25">
      <c r="A22" s="1024"/>
      <c r="B22" s="1025"/>
      <c r="C22" s="103"/>
      <c r="D22" s="104"/>
      <c r="E22" s="104"/>
      <c r="F22" s="104"/>
      <c r="G22" s="104"/>
      <c r="H22" s="104"/>
      <c r="I22" s="104"/>
      <c r="J22" s="104"/>
      <c r="K22" s="104"/>
      <c r="L22" s="104"/>
      <c r="M22" s="105"/>
      <c r="N22" s="67"/>
      <c r="O22" s="67"/>
      <c r="P22" s="67"/>
      <c r="Q22" s="67"/>
      <c r="R22" s="67"/>
      <c r="S22" s="67"/>
      <c r="T22" s="67"/>
      <c r="U22" s="67"/>
      <c r="V22" s="67"/>
      <c r="W22" s="67"/>
      <c r="X22" s="67"/>
      <c r="Y22" s="67"/>
      <c r="Z22" s="67"/>
    </row>
    <row r="23" spans="1:26" ht="15.75" customHeight="1" x14ac:dyDescent="0.25">
      <c r="A23" s="1024"/>
      <c r="B23" s="1023" t="s">
        <v>530</v>
      </c>
      <c r="C23" s="106"/>
      <c r="D23" s="94"/>
      <c r="E23" s="94"/>
      <c r="F23" s="94"/>
      <c r="G23" s="94"/>
      <c r="H23" s="94"/>
      <c r="I23" s="94"/>
      <c r="J23" s="94"/>
      <c r="K23" s="94"/>
      <c r="L23" s="81"/>
      <c r="M23" s="82"/>
      <c r="N23" s="67"/>
      <c r="O23" s="67"/>
      <c r="P23" s="67"/>
      <c r="Q23" s="67"/>
      <c r="R23" s="67"/>
      <c r="S23" s="67"/>
      <c r="T23" s="67"/>
      <c r="U23" s="67"/>
      <c r="V23" s="67"/>
      <c r="W23" s="67"/>
      <c r="X23" s="67"/>
      <c r="Y23" s="67"/>
      <c r="Z23" s="67"/>
    </row>
    <row r="24" spans="1:26" ht="15.75" customHeight="1" x14ac:dyDescent="0.25">
      <c r="A24" s="1024"/>
      <c r="B24" s="1024"/>
      <c r="C24" s="96" t="s">
        <v>531</v>
      </c>
      <c r="D24" s="99"/>
      <c r="E24" s="107"/>
      <c r="F24" s="97" t="s">
        <v>532</v>
      </c>
      <c r="G24" s="50"/>
      <c r="H24" s="107"/>
      <c r="I24" s="97" t="s">
        <v>533</v>
      </c>
      <c r="J24" s="50" t="s">
        <v>526</v>
      </c>
      <c r="K24" s="107"/>
      <c r="L24" s="84"/>
      <c r="M24" s="85"/>
      <c r="N24" s="67"/>
      <c r="O24" s="67"/>
      <c r="P24" s="67"/>
      <c r="Q24" s="67"/>
      <c r="R24" s="67"/>
      <c r="S24" s="67"/>
      <c r="T24" s="67"/>
      <c r="U24" s="67"/>
      <c r="V24" s="67"/>
      <c r="W24" s="67"/>
      <c r="X24" s="67"/>
      <c r="Y24" s="67"/>
      <c r="Z24" s="67"/>
    </row>
    <row r="25" spans="1:26" ht="15.75" customHeight="1" x14ac:dyDescent="0.25">
      <c r="A25" s="1024"/>
      <c r="B25" s="1024"/>
      <c r="C25" s="96" t="s">
        <v>534</v>
      </c>
      <c r="D25" s="108"/>
      <c r="E25" s="84"/>
      <c r="F25" s="97" t="s">
        <v>535</v>
      </c>
      <c r="G25" s="99"/>
      <c r="H25" s="84"/>
      <c r="I25" s="109"/>
      <c r="J25" s="84"/>
      <c r="K25" s="83"/>
      <c r="L25" s="84"/>
      <c r="M25" s="85"/>
      <c r="N25" s="67"/>
      <c r="O25" s="67"/>
      <c r="P25" s="67"/>
      <c r="Q25" s="67"/>
      <c r="R25" s="67"/>
      <c r="S25" s="67"/>
      <c r="T25" s="67"/>
      <c r="U25" s="67"/>
      <c r="V25" s="67"/>
      <c r="W25" s="67"/>
      <c r="X25" s="67"/>
      <c r="Y25" s="67"/>
      <c r="Z25" s="67"/>
    </row>
    <row r="26" spans="1:26" ht="15.75" customHeight="1" x14ac:dyDescent="0.25">
      <c r="A26" s="1024"/>
      <c r="B26" s="1025"/>
      <c r="C26" s="110"/>
      <c r="D26" s="111"/>
      <c r="E26" s="111"/>
      <c r="F26" s="111"/>
      <c r="G26" s="111"/>
      <c r="H26" s="111"/>
      <c r="I26" s="111"/>
      <c r="J26" s="111"/>
      <c r="K26" s="111"/>
      <c r="L26" s="87"/>
      <c r="M26" s="88"/>
      <c r="N26" s="67"/>
      <c r="O26" s="67"/>
      <c r="P26" s="67"/>
      <c r="Q26" s="67"/>
      <c r="R26" s="67"/>
      <c r="S26" s="67"/>
      <c r="T26" s="67"/>
      <c r="U26" s="67"/>
      <c r="V26" s="67"/>
      <c r="W26" s="67"/>
      <c r="X26" s="67"/>
      <c r="Y26" s="67"/>
      <c r="Z26" s="67"/>
    </row>
    <row r="27" spans="1:26" ht="15.75" customHeight="1" x14ac:dyDescent="0.25">
      <c r="A27" s="1024"/>
      <c r="B27" s="112" t="s">
        <v>536</v>
      </c>
      <c r="C27" s="113"/>
      <c r="D27" s="114"/>
      <c r="E27" s="114"/>
      <c r="F27" s="114"/>
      <c r="G27" s="114"/>
      <c r="H27" s="114"/>
      <c r="I27" s="114"/>
      <c r="J27" s="114"/>
      <c r="K27" s="114"/>
      <c r="L27" s="114"/>
      <c r="M27" s="115"/>
      <c r="N27" s="67"/>
      <c r="O27" s="67"/>
      <c r="P27" s="67"/>
      <c r="Q27" s="67"/>
      <c r="R27" s="67"/>
      <c r="S27" s="67"/>
      <c r="T27" s="67"/>
      <c r="U27" s="67"/>
      <c r="V27" s="67"/>
      <c r="W27" s="67"/>
      <c r="X27" s="67"/>
      <c r="Y27" s="67"/>
      <c r="Z27" s="67"/>
    </row>
    <row r="28" spans="1:26" ht="15.75" customHeight="1" x14ac:dyDescent="0.25">
      <c r="A28" s="1024"/>
      <c r="B28" s="112"/>
      <c r="C28" s="116" t="s">
        <v>537</v>
      </c>
      <c r="D28" s="50">
        <v>0</v>
      </c>
      <c r="E28" s="107"/>
      <c r="F28" s="117" t="s">
        <v>538</v>
      </c>
      <c r="G28" s="50">
        <v>2019</v>
      </c>
      <c r="H28" s="107"/>
      <c r="I28" s="117" t="s">
        <v>539</v>
      </c>
      <c r="J28" s="1006" t="s">
        <v>499</v>
      </c>
      <c r="K28" s="967"/>
      <c r="L28" s="963"/>
      <c r="M28" s="118"/>
      <c r="N28" s="67"/>
      <c r="O28" s="67"/>
      <c r="P28" s="67"/>
      <c r="Q28" s="67"/>
      <c r="R28" s="67"/>
      <c r="S28" s="67"/>
      <c r="T28" s="67"/>
      <c r="U28" s="67"/>
      <c r="V28" s="67"/>
      <c r="W28" s="67"/>
      <c r="X28" s="67"/>
      <c r="Y28" s="67"/>
      <c r="Z28" s="67"/>
    </row>
    <row r="29" spans="1:26" ht="15.75" customHeight="1" x14ac:dyDescent="0.25">
      <c r="A29" s="1024"/>
      <c r="B29" s="70"/>
      <c r="C29" s="103"/>
      <c r="D29" s="104"/>
      <c r="E29" s="104"/>
      <c r="F29" s="104"/>
      <c r="G29" s="104"/>
      <c r="H29" s="104"/>
      <c r="I29" s="104"/>
      <c r="J29" s="104"/>
      <c r="K29" s="104"/>
      <c r="L29" s="104"/>
      <c r="M29" s="105"/>
      <c r="N29" s="67"/>
      <c r="O29" s="67"/>
      <c r="P29" s="67"/>
      <c r="Q29" s="67"/>
      <c r="R29" s="67"/>
      <c r="S29" s="67"/>
      <c r="T29" s="67"/>
      <c r="U29" s="67"/>
      <c r="V29" s="67"/>
      <c r="W29" s="67"/>
      <c r="X29" s="67"/>
      <c r="Y29" s="67"/>
      <c r="Z29" s="67"/>
    </row>
    <row r="30" spans="1:26" ht="15.75" customHeight="1" x14ac:dyDescent="0.25">
      <c r="A30" s="1024"/>
      <c r="B30" s="1023" t="s">
        <v>540</v>
      </c>
      <c r="C30" s="119"/>
      <c r="D30" s="120"/>
      <c r="E30" s="120"/>
      <c r="F30" s="120"/>
      <c r="G30" s="120"/>
      <c r="H30" s="120"/>
      <c r="I30" s="120"/>
      <c r="J30" s="120"/>
      <c r="K30" s="120"/>
      <c r="L30" s="81"/>
      <c r="M30" s="82"/>
      <c r="N30" s="67"/>
      <c r="O30" s="67"/>
      <c r="P30" s="67"/>
      <c r="Q30" s="67"/>
      <c r="R30" s="67"/>
      <c r="S30" s="67"/>
      <c r="T30" s="67"/>
      <c r="U30" s="67"/>
      <c r="V30" s="67"/>
      <c r="W30" s="67"/>
      <c r="X30" s="67"/>
      <c r="Y30" s="67"/>
      <c r="Z30" s="67"/>
    </row>
    <row r="31" spans="1:26" ht="15.75" customHeight="1" x14ac:dyDescent="0.25">
      <c r="A31" s="1024"/>
      <c r="B31" s="1024"/>
      <c r="C31" s="121" t="s">
        <v>541</v>
      </c>
      <c r="D31" s="122" t="s">
        <v>600</v>
      </c>
      <c r="E31" s="123"/>
      <c r="F31" s="107" t="s">
        <v>542</v>
      </c>
      <c r="G31" s="122" t="s">
        <v>601</v>
      </c>
      <c r="H31" s="123"/>
      <c r="I31" s="117"/>
      <c r="J31" s="123"/>
      <c r="K31" s="123"/>
      <c r="L31" s="84"/>
      <c r="M31" s="85"/>
      <c r="N31" s="67"/>
      <c r="O31" s="67"/>
      <c r="P31" s="67"/>
      <c r="Q31" s="67"/>
      <c r="R31" s="67"/>
      <c r="S31" s="67"/>
      <c r="T31" s="67"/>
      <c r="U31" s="67"/>
      <c r="V31" s="67"/>
      <c r="W31" s="67"/>
      <c r="X31" s="67"/>
      <c r="Y31" s="67"/>
      <c r="Z31" s="67"/>
    </row>
    <row r="32" spans="1:26" ht="15.75" customHeight="1" x14ac:dyDescent="0.25">
      <c r="A32" s="1024"/>
      <c r="B32" s="1025"/>
      <c r="C32" s="103"/>
      <c r="D32" s="124"/>
      <c r="E32" s="125"/>
      <c r="F32" s="104"/>
      <c r="G32" s="125"/>
      <c r="H32" s="125"/>
      <c r="I32" s="126"/>
      <c r="J32" s="125"/>
      <c r="K32" s="125"/>
      <c r="L32" s="87"/>
      <c r="M32" s="88"/>
      <c r="N32" s="67"/>
      <c r="O32" s="67"/>
      <c r="P32" s="67"/>
      <c r="Q32" s="67"/>
      <c r="R32" s="67"/>
      <c r="S32" s="67"/>
      <c r="T32" s="67"/>
      <c r="U32" s="67"/>
      <c r="V32" s="67"/>
      <c r="W32" s="67"/>
      <c r="X32" s="67"/>
      <c r="Y32" s="67"/>
      <c r="Z32" s="67"/>
    </row>
    <row r="33" spans="1:26" ht="15.75" customHeight="1" x14ac:dyDescent="0.25">
      <c r="A33" s="1024"/>
      <c r="B33" s="1023" t="s">
        <v>544</v>
      </c>
      <c r="C33" s="127"/>
      <c r="D33" s="128"/>
      <c r="E33" s="128"/>
      <c r="F33" s="128"/>
      <c r="G33" s="128"/>
      <c r="H33" s="128"/>
      <c r="I33" s="128"/>
      <c r="J33" s="128"/>
      <c r="K33" s="128"/>
      <c r="L33" s="128"/>
      <c r="M33" s="129"/>
      <c r="N33" s="67"/>
      <c r="O33" s="67"/>
      <c r="P33" s="67"/>
      <c r="Q33" s="67"/>
      <c r="R33" s="67"/>
      <c r="S33" s="67"/>
      <c r="T33" s="67"/>
      <c r="U33" s="67"/>
      <c r="V33" s="67"/>
      <c r="W33" s="67"/>
      <c r="X33" s="67"/>
      <c r="Y33" s="67"/>
      <c r="Z33" s="67"/>
    </row>
    <row r="34" spans="1:26" ht="15.75" customHeight="1" x14ac:dyDescent="0.25">
      <c r="A34" s="1024"/>
      <c r="B34" s="1024"/>
      <c r="C34" s="96"/>
      <c r="D34" s="107" t="s">
        <v>545</v>
      </c>
      <c r="E34" s="107"/>
      <c r="F34" s="107" t="s">
        <v>546</v>
      </c>
      <c r="G34" s="107"/>
      <c r="H34" s="83" t="s">
        <v>547</v>
      </c>
      <c r="I34" s="83"/>
      <c r="J34" s="83" t="s">
        <v>548</v>
      </c>
      <c r="K34" s="107"/>
      <c r="L34" s="107" t="s">
        <v>549</v>
      </c>
      <c r="M34" s="130"/>
      <c r="N34" s="67"/>
      <c r="O34" s="67"/>
      <c r="P34" s="67"/>
      <c r="Q34" s="67"/>
      <c r="R34" s="67"/>
      <c r="S34" s="67"/>
      <c r="T34" s="67"/>
      <c r="U34" s="67"/>
      <c r="V34" s="67"/>
      <c r="W34" s="67"/>
      <c r="X34" s="67"/>
      <c r="Y34" s="67"/>
      <c r="Z34" s="67"/>
    </row>
    <row r="35" spans="1:26" ht="15.75" customHeight="1" x14ac:dyDescent="0.25">
      <c r="A35" s="1024"/>
      <c r="B35" s="1024"/>
      <c r="C35" s="96"/>
      <c r="D35" s="133">
        <v>0</v>
      </c>
      <c r="E35" s="132">
        <v>2019</v>
      </c>
      <c r="F35" s="133">
        <v>180</v>
      </c>
      <c r="G35" s="132">
        <v>2020</v>
      </c>
      <c r="H35" s="133">
        <v>200</v>
      </c>
      <c r="I35" s="132">
        <v>2021</v>
      </c>
      <c r="J35" s="133">
        <v>200</v>
      </c>
      <c r="K35" s="132">
        <v>2022</v>
      </c>
      <c r="L35" s="133">
        <v>200</v>
      </c>
      <c r="M35" s="134">
        <v>2023</v>
      </c>
      <c r="N35" s="67"/>
      <c r="O35" s="67"/>
      <c r="P35" s="67"/>
      <c r="Q35" s="67"/>
      <c r="R35" s="67"/>
      <c r="S35" s="67"/>
      <c r="T35" s="67"/>
      <c r="U35" s="67"/>
      <c r="V35" s="67"/>
      <c r="W35" s="67"/>
      <c r="X35" s="67"/>
      <c r="Y35" s="67"/>
      <c r="Z35" s="67"/>
    </row>
    <row r="36" spans="1:26" ht="15.75" customHeight="1" x14ac:dyDescent="0.25">
      <c r="A36" s="1024"/>
      <c r="B36" s="1024"/>
      <c r="C36" s="96"/>
      <c r="D36" s="107" t="s">
        <v>550</v>
      </c>
      <c r="E36" s="107"/>
      <c r="F36" s="107" t="s">
        <v>551</v>
      </c>
      <c r="G36" s="107"/>
      <c r="H36" s="83" t="s">
        <v>552</v>
      </c>
      <c r="I36" s="83"/>
      <c r="J36" s="83" t="s">
        <v>553</v>
      </c>
      <c r="K36" s="107"/>
      <c r="L36" s="107" t="s">
        <v>554</v>
      </c>
      <c r="M36" s="98"/>
      <c r="N36" s="67"/>
      <c r="O36" s="67"/>
      <c r="P36" s="67"/>
      <c r="Q36" s="67"/>
      <c r="R36" s="67"/>
      <c r="S36" s="67"/>
      <c r="T36" s="67"/>
      <c r="U36" s="67"/>
      <c r="V36" s="67"/>
      <c r="W36" s="67"/>
      <c r="X36" s="67"/>
      <c r="Y36" s="67"/>
      <c r="Z36" s="67"/>
    </row>
    <row r="37" spans="1:26" ht="15.75" customHeight="1" x14ac:dyDescent="0.25">
      <c r="A37" s="1024"/>
      <c r="B37" s="1024"/>
      <c r="C37" s="96"/>
      <c r="D37" s="133">
        <v>200</v>
      </c>
      <c r="E37" s="132">
        <v>2024</v>
      </c>
      <c r="F37" s="133">
        <v>200</v>
      </c>
      <c r="G37" s="132">
        <v>2025</v>
      </c>
      <c r="H37" s="133">
        <v>200</v>
      </c>
      <c r="I37" s="132">
        <v>2026</v>
      </c>
      <c r="J37" s="133">
        <v>200</v>
      </c>
      <c r="K37" s="132">
        <v>2027</v>
      </c>
      <c r="L37" s="133">
        <v>200</v>
      </c>
      <c r="M37" s="134">
        <v>2028</v>
      </c>
      <c r="N37" s="67"/>
      <c r="O37" s="67"/>
      <c r="P37" s="67"/>
      <c r="Q37" s="67"/>
      <c r="R37" s="67"/>
      <c r="S37" s="67"/>
      <c r="T37" s="67"/>
      <c r="U37" s="67"/>
      <c r="V37" s="67"/>
      <c r="W37" s="67"/>
      <c r="X37" s="67"/>
      <c r="Y37" s="67"/>
      <c r="Z37" s="67"/>
    </row>
    <row r="38" spans="1:26" ht="15.75" customHeight="1" x14ac:dyDescent="0.25">
      <c r="A38" s="1024"/>
      <c r="B38" s="1024"/>
      <c r="C38" s="96"/>
      <c r="D38" s="107" t="s">
        <v>555</v>
      </c>
      <c r="E38" s="107"/>
      <c r="F38" s="107" t="s">
        <v>556</v>
      </c>
      <c r="G38" s="107"/>
      <c r="H38" s="83" t="s">
        <v>557</v>
      </c>
      <c r="I38" s="83"/>
      <c r="J38" s="83" t="s">
        <v>558</v>
      </c>
      <c r="K38" s="107"/>
      <c r="L38" s="107" t="s">
        <v>559</v>
      </c>
      <c r="M38" s="98"/>
      <c r="N38" s="67"/>
      <c r="O38" s="67"/>
      <c r="P38" s="67"/>
      <c r="Q38" s="67"/>
      <c r="R38" s="67"/>
      <c r="S38" s="67"/>
      <c r="T38" s="67"/>
      <c r="U38" s="67"/>
      <c r="V38" s="67"/>
      <c r="W38" s="67"/>
      <c r="X38" s="67"/>
      <c r="Y38" s="67"/>
      <c r="Z38" s="67"/>
    </row>
    <row r="39" spans="1:26" ht="15.75" customHeight="1" x14ac:dyDescent="0.25">
      <c r="A39" s="1024"/>
      <c r="B39" s="1024"/>
      <c r="C39" s="96"/>
      <c r="D39" s="133">
        <v>200</v>
      </c>
      <c r="E39" s="132">
        <v>2029</v>
      </c>
      <c r="F39" s="133">
        <v>200</v>
      </c>
      <c r="G39" s="132">
        <v>2030</v>
      </c>
      <c r="H39" s="133">
        <v>200</v>
      </c>
      <c r="I39" s="132">
        <v>2031</v>
      </c>
      <c r="J39" s="133"/>
      <c r="K39" s="132"/>
      <c r="L39" s="133"/>
      <c r="M39" s="134"/>
      <c r="N39" s="67"/>
      <c r="O39" s="67"/>
      <c r="P39" s="67"/>
      <c r="Q39" s="67"/>
      <c r="R39" s="67"/>
      <c r="S39" s="67"/>
      <c r="T39" s="67"/>
      <c r="U39" s="67"/>
      <c r="V39" s="67"/>
      <c r="W39" s="67"/>
      <c r="X39" s="67"/>
      <c r="Y39" s="67"/>
      <c r="Z39" s="67"/>
    </row>
    <row r="40" spans="1:26" ht="15.75" customHeight="1" x14ac:dyDescent="0.25">
      <c r="A40" s="1024"/>
      <c r="B40" s="1024"/>
      <c r="C40" s="96"/>
      <c r="D40" s="135" t="s">
        <v>559</v>
      </c>
      <c r="E40" s="136"/>
      <c r="F40" s="135" t="s">
        <v>560</v>
      </c>
      <c r="G40" s="136"/>
      <c r="H40" s="137"/>
      <c r="I40" s="114"/>
      <c r="J40" s="137"/>
      <c r="K40" s="114"/>
      <c r="L40" s="137"/>
      <c r="M40" s="115"/>
      <c r="N40" s="67"/>
      <c r="O40" s="67"/>
      <c r="P40" s="67"/>
      <c r="Q40" s="67"/>
      <c r="R40" s="67"/>
      <c r="S40" s="67"/>
      <c r="T40" s="67"/>
      <c r="U40" s="67"/>
      <c r="V40" s="67"/>
      <c r="W40" s="67"/>
      <c r="X40" s="67"/>
      <c r="Y40" s="67"/>
      <c r="Z40" s="67"/>
    </row>
    <row r="41" spans="1:26" ht="15.75" customHeight="1" x14ac:dyDescent="0.25">
      <c r="A41" s="1024"/>
      <c r="B41" s="1024"/>
      <c r="C41" s="96"/>
      <c r="D41" s="133"/>
      <c r="E41" s="132"/>
      <c r="F41" s="1006">
        <v>2380</v>
      </c>
      <c r="G41" s="963"/>
      <c r="H41" s="1211"/>
      <c r="I41" s="970"/>
      <c r="J41" s="138"/>
      <c r="K41" s="107"/>
      <c r="L41" s="138"/>
      <c r="M41" s="118"/>
      <c r="N41" s="67"/>
      <c r="O41" s="67"/>
      <c r="P41" s="67"/>
      <c r="Q41" s="67"/>
      <c r="R41" s="67"/>
      <c r="S41" s="67"/>
      <c r="T41" s="67"/>
      <c r="U41" s="67"/>
      <c r="V41" s="67"/>
      <c r="W41" s="67"/>
      <c r="X41" s="67"/>
      <c r="Y41" s="67"/>
      <c r="Z41" s="67"/>
    </row>
    <row r="42" spans="1:26" ht="15.75" customHeight="1" x14ac:dyDescent="0.25">
      <c r="A42" s="1024"/>
      <c r="B42" s="1024"/>
      <c r="C42" s="139"/>
      <c r="D42" s="135"/>
      <c r="E42" s="136"/>
      <c r="F42" s="135"/>
      <c r="G42" s="136"/>
      <c r="H42" s="140"/>
      <c r="I42" s="104"/>
      <c r="J42" s="140"/>
      <c r="K42" s="104"/>
      <c r="L42" s="140"/>
      <c r="M42" s="105"/>
      <c r="N42" s="67"/>
      <c r="O42" s="67"/>
      <c r="P42" s="67"/>
      <c r="Q42" s="67"/>
      <c r="R42" s="67"/>
      <c r="S42" s="67"/>
      <c r="T42" s="67"/>
      <c r="U42" s="67"/>
      <c r="V42" s="67"/>
      <c r="W42" s="67"/>
      <c r="X42" s="67"/>
      <c r="Y42" s="67"/>
      <c r="Z42" s="67"/>
    </row>
    <row r="43" spans="1:26" ht="18" customHeight="1" x14ac:dyDescent="0.25">
      <c r="A43" s="1024"/>
      <c r="B43" s="1023" t="s">
        <v>561</v>
      </c>
      <c r="C43" s="106"/>
      <c r="D43" s="94"/>
      <c r="E43" s="94"/>
      <c r="F43" s="94"/>
      <c r="G43" s="94"/>
      <c r="H43" s="94"/>
      <c r="I43" s="94"/>
      <c r="J43" s="94"/>
      <c r="K43" s="94"/>
      <c r="L43" s="84"/>
      <c r="M43" s="85"/>
      <c r="N43" s="67"/>
      <c r="O43" s="67"/>
      <c r="P43" s="67"/>
      <c r="Q43" s="67"/>
      <c r="R43" s="67"/>
      <c r="S43" s="67"/>
      <c r="T43" s="67"/>
      <c r="U43" s="67"/>
      <c r="V43" s="67"/>
      <c r="W43" s="67"/>
      <c r="X43" s="67"/>
      <c r="Y43" s="67"/>
      <c r="Z43" s="67"/>
    </row>
    <row r="44" spans="1:26" ht="15.75" customHeight="1" x14ac:dyDescent="0.25">
      <c r="A44" s="1024"/>
      <c r="B44" s="1024"/>
      <c r="C44" s="141"/>
      <c r="D44" s="142" t="s">
        <v>125</v>
      </c>
      <c r="E44" s="143" t="s">
        <v>84</v>
      </c>
      <c r="F44" s="1008" t="s">
        <v>562</v>
      </c>
      <c r="G44" s="1035" t="s">
        <v>602</v>
      </c>
      <c r="H44" s="976"/>
      <c r="I44" s="976"/>
      <c r="J44" s="965"/>
      <c r="K44" s="144" t="s">
        <v>563</v>
      </c>
      <c r="L44" s="1010"/>
      <c r="M44" s="1011"/>
      <c r="N44" s="67"/>
      <c r="O44" s="67"/>
      <c r="P44" s="67"/>
      <c r="Q44" s="67"/>
      <c r="R44" s="67"/>
      <c r="S44" s="67"/>
      <c r="T44" s="67"/>
      <c r="U44" s="67"/>
      <c r="V44" s="67"/>
      <c r="W44" s="67"/>
      <c r="X44" s="67"/>
      <c r="Y44" s="67"/>
      <c r="Z44" s="67"/>
    </row>
    <row r="45" spans="1:26" ht="15.75" customHeight="1" x14ac:dyDescent="0.25">
      <c r="A45" s="1024"/>
      <c r="B45" s="1024"/>
      <c r="C45" s="141"/>
      <c r="D45" s="145" t="s">
        <v>526</v>
      </c>
      <c r="E45" s="50"/>
      <c r="F45" s="1009"/>
      <c r="G45" s="990"/>
      <c r="H45" s="997"/>
      <c r="I45" s="997"/>
      <c r="J45" s="991"/>
      <c r="K45" s="84"/>
      <c r="L45" s="990"/>
      <c r="M45" s="1012"/>
      <c r="N45" s="67"/>
      <c r="O45" s="67"/>
      <c r="P45" s="67"/>
      <c r="Q45" s="67"/>
      <c r="R45" s="67"/>
      <c r="S45" s="67"/>
      <c r="T45" s="67"/>
      <c r="U45" s="67"/>
      <c r="V45" s="67"/>
      <c r="W45" s="67"/>
      <c r="X45" s="67"/>
      <c r="Y45" s="67"/>
      <c r="Z45" s="67"/>
    </row>
    <row r="46" spans="1:26" ht="15.75" customHeight="1" x14ac:dyDescent="0.25">
      <c r="A46" s="1024"/>
      <c r="B46" s="1025"/>
      <c r="C46" s="146"/>
      <c r="D46" s="87"/>
      <c r="E46" s="87"/>
      <c r="F46" s="87"/>
      <c r="G46" s="87"/>
      <c r="H46" s="87"/>
      <c r="I46" s="87"/>
      <c r="J46" s="87"/>
      <c r="K46" s="87"/>
      <c r="L46" s="84"/>
      <c r="M46" s="85"/>
      <c r="N46" s="67"/>
      <c r="O46" s="67"/>
      <c r="P46" s="67"/>
      <c r="Q46" s="67"/>
      <c r="R46" s="67"/>
      <c r="S46" s="67"/>
      <c r="T46" s="67"/>
      <c r="U46" s="67"/>
      <c r="V46" s="67"/>
      <c r="W46" s="67"/>
      <c r="X46" s="67"/>
      <c r="Y46" s="67"/>
      <c r="Z46" s="67"/>
    </row>
    <row r="47" spans="1:26" ht="42" customHeight="1" x14ac:dyDescent="0.25">
      <c r="A47" s="1024"/>
      <c r="B47" s="69" t="s">
        <v>564</v>
      </c>
      <c r="C47" s="1087" t="s">
        <v>279</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4"/>
      <c r="B48" s="91" t="s">
        <v>566</v>
      </c>
      <c r="C48" s="1000" t="s">
        <v>567</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4"/>
      <c r="B49" s="91" t="s">
        <v>568</v>
      </c>
      <c r="C49" s="1000" t="s">
        <v>569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6.5" customHeight="1" x14ac:dyDescent="0.25">
      <c r="A50" s="1032"/>
      <c r="B50" s="91" t="s">
        <v>570</v>
      </c>
      <c r="C50" s="1000" t="s">
        <v>571</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19" t="s">
        <v>572</v>
      </c>
      <c r="B51" s="147" t="s">
        <v>573</v>
      </c>
      <c r="C51" s="1013" t="s">
        <v>574</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575</v>
      </c>
      <c r="C52" s="1013" t="s">
        <v>576</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0"/>
      <c r="B53" s="147" t="s">
        <v>577</v>
      </c>
      <c r="C53" s="1000" t="s">
        <v>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8" t="s">
        <v>578</v>
      </c>
      <c r="C54" s="1000" t="s">
        <v>579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580</v>
      </c>
      <c r="C55" s="1112" t="s">
        <v>138</v>
      </c>
      <c r="D55" s="1099"/>
      <c r="E55" s="1099"/>
      <c r="F55" s="1099"/>
      <c r="G55" s="1099"/>
      <c r="H55" s="1099"/>
      <c r="I55" s="1099"/>
      <c r="J55" s="1099"/>
      <c r="K55" s="1099"/>
      <c r="L55" s="1099"/>
      <c r="M55" s="1099"/>
      <c r="N55" s="67"/>
      <c r="O55" s="67"/>
      <c r="P55" s="67"/>
      <c r="Q55" s="67"/>
      <c r="R55" s="67"/>
      <c r="S55" s="67"/>
      <c r="T55" s="67"/>
      <c r="U55" s="67"/>
      <c r="V55" s="67"/>
      <c r="W55" s="67"/>
      <c r="X55" s="67"/>
      <c r="Y55" s="67"/>
      <c r="Z55" s="67"/>
    </row>
    <row r="56" spans="1:26" ht="16.5" customHeight="1" x14ac:dyDescent="0.25">
      <c r="A56" s="1021"/>
      <c r="B56" s="147" t="s">
        <v>581</v>
      </c>
      <c r="C56" s="1000" t="s">
        <v>582</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2" t="s">
        <v>583</v>
      </c>
      <c r="B57" s="149" t="s">
        <v>584</v>
      </c>
      <c r="C57" s="1013" t="s">
        <v>585</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0"/>
      <c r="B58" s="149" t="s">
        <v>586</v>
      </c>
      <c r="C58" s="1013" t="s">
        <v>587</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020"/>
      <c r="B59" s="150" t="s">
        <v>51</v>
      </c>
      <c r="C59" s="1013" t="s">
        <v>9</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151" t="s">
        <v>588</v>
      </c>
      <c r="B60" s="152"/>
      <c r="C60" s="1001"/>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1F00-000000000000}">
      <formula1>INDIRECT($C$7)</formula1>
    </dataValidation>
  </dataValidation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589</v>
      </c>
      <c r="C1" s="65"/>
      <c r="D1" s="65"/>
      <c r="E1" s="65"/>
      <c r="F1" s="65"/>
      <c r="G1" s="65"/>
      <c r="H1" s="65"/>
      <c r="I1" s="65"/>
      <c r="J1" s="65"/>
      <c r="K1" s="65"/>
      <c r="L1" s="65"/>
      <c r="M1" s="66"/>
      <c r="N1" s="67"/>
      <c r="O1" s="67"/>
      <c r="P1" s="67"/>
      <c r="Q1" s="67"/>
      <c r="R1" s="67"/>
      <c r="S1" s="67"/>
      <c r="T1" s="67"/>
      <c r="U1" s="67"/>
      <c r="V1" s="67"/>
      <c r="W1" s="67"/>
      <c r="X1" s="67"/>
      <c r="Y1" s="67"/>
      <c r="Z1" s="67"/>
    </row>
    <row r="2" spans="1:26" ht="29.25" customHeight="1" x14ac:dyDescent="0.25">
      <c r="A2" s="1022" t="s">
        <v>493</v>
      </c>
      <c r="B2" s="68" t="s">
        <v>494</v>
      </c>
      <c r="C2" s="1157" t="s">
        <v>287</v>
      </c>
      <c r="D2" s="985"/>
      <c r="E2" s="985"/>
      <c r="F2" s="985"/>
      <c r="G2" s="985"/>
      <c r="H2" s="985"/>
      <c r="I2" s="985"/>
      <c r="J2" s="985"/>
      <c r="K2" s="985"/>
      <c r="L2" s="985"/>
      <c r="M2" s="1107"/>
      <c r="N2" s="67"/>
      <c r="O2" s="67"/>
      <c r="P2" s="67"/>
      <c r="Q2" s="67"/>
      <c r="R2" s="67"/>
      <c r="S2" s="67"/>
      <c r="T2" s="67"/>
      <c r="U2" s="67"/>
      <c r="V2" s="67"/>
      <c r="W2" s="67"/>
      <c r="X2" s="67"/>
      <c r="Y2" s="67"/>
      <c r="Z2" s="67"/>
    </row>
    <row r="3" spans="1:26" ht="33" customHeight="1" x14ac:dyDescent="0.25">
      <c r="A3" s="1020"/>
      <c r="B3" s="69" t="s">
        <v>496</v>
      </c>
      <c r="C3" s="1037" t="s">
        <v>590</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71" t="s">
        <v>125</v>
      </c>
      <c r="D4" s="72"/>
      <c r="E4" s="73"/>
      <c r="F4" s="1038" t="s">
        <v>39</v>
      </c>
      <c r="G4" s="963"/>
      <c r="H4" s="50">
        <v>169</v>
      </c>
      <c r="I4" s="1006"/>
      <c r="J4" s="967"/>
      <c r="K4" s="967"/>
      <c r="L4" s="967"/>
      <c r="M4" s="999"/>
      <c r="N4" s="67"/>
      <c r="O4" s="67"/>
      <c r="P4" s="67"/>
      <c r="Q4" s="67"/>
      <c r="R4" s="67"/>
      <c r="S4" s="67"/>
      <c r="T4" s="67"/>
      <c r="U4" s="67"/>
      <c r="V4" s="67"/>
      <c r="W4" s="67"/>
      <c r="X4" s="67"/>
      <c r="Y4" s="67"/>
      <c r="Z4" s="67"/>
    </row>
    <row r="5" spans="1:26" ht="15.75" customHeight="1" x14ac:dyDescent="0.25">
      <c r="A5" s="1020"/>
      <c r="B5" s="70" t="s">
        <v>498</v>
      </c>
      <c r="C5" s="1006" t="s">
        <v>591</v>
      </c>
      <c r="D5" s="967"/>
      <c r="E5" s="967"/>
      <c r="F5" s="967"/>
      <c r="G5" s="967"/>
      <c r="H5" s="967"/>
      <c r="I5" s="967"/>
      <c r="J5" s="967"/>
      <c r="K5" s="967"/>
      <c r="L5" s="967"/>
      <c r="M5" s="963"/>
      <c r="N5" s="67"/>
      <c r="O5" s="67"/>
      <c r="P5" s="67"/>
      <c r="Q5" s="67"/>
      <c r="R5" s="67"/>
      <c r="S5" s="67"/>
      <c r="T5" s="67"/>
      <c r="U5" s="67"/>
      <c r="V5" s="67"/>
      <c r="W5" s="67"/>
      <c r="X5" s="67"/>
      <c r="Y5" s="67"/>
      <c r="Z5" s="67"/>
    </row>
    <row r="6" spans="1:26" ht="15.75" customHeight="1" x14ac:dyDescent="0.25">
      <c r="A6" s="1020"/>
      <c r="B6" s="70" t="s">
        <v>500</v>
      </c>
      <c r="C6" s="1006" t="s">
        <v>592</v>
      </c>
      <c r="D6" s="967"/>
      <c r="E6" s="967"/>
      <c r="F6" s="967"/>
      <c r="G6" s="967"/>
      <c r="H6" s="967"/>
      <c r="I6" s="967"/>
      <c r="J6" s="967"/>
      <c r="K6" s="967"/>
      <c r="L6" s="967"/>
      <c r="M6" s="963"/>
      <c r="N6" s="67"/>
      <c r="O6" s="67"/>
      <c r="P6" s="67"/>
      <c r="Q6" s="67"/>
      <c r="R6" s="67"/>
      <c r="S6" s="67"/>
      <c r="T6" s="67"/>
      <c r="U6" s="67"/>
      <c r="V6" s="67"/>
      <c r="W6" s="67"/>
      <c r="X6" s="67"/>
      <c r="Y6" s="67"/>
      <c r="Z6" s="67"/>
    </row>
    <row r="7" spans="1:26" ht="15.75" customHeight="1" x14ac:dyDescent="0.25">
      <c r="A7" s="1020"/>
      <c r="B7" s="69" t="s">
        <v>501</v>
      </c>
      <c r="C7" s="74" t="s">
        <v>7</v>
      </c>
      <c r="D7" s="75"/>
      <c r="E7" s="76"/>
      <c r="F7" s="76"/>
      <c r="G7" s="77"/>
      <c r="H7" s="78" t="s">
        <v>51</v>
      </c>
      <c r="I7" s="1114" t="s">
        <v>9</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0.75" customHeight="1" x14ac:dyDescent="0.25">
      <c r="A11" s="1020"/>
      <c r="B11" s="69" t="s">
        <v>505</v>
      </c>
      <c r="C11" s="1157" t="s">
        <v>593</v>
      </c>
      <c r="D11" s="985"/>
      <c r="E11" s="985"/>
      <c r="F11" s="985"/>
      <c r="G11" s="985"/>
      <c r="H11" s="985"/>
      <c r="I11" s="985"/>
      <c r="J11" s="985"/>
      <c r="K11" s="985"/>
      <c r="L11" s="985"/>
      <c r="M11" s="1107"/>
      <c r="N11" s="67"/>
      <c r="O11" s="67"/>
      <c r="P11" s="67"/>
      <c r="Q11" s="67"/>
      <c r="R11" s="67"/>
      <c r="S11" s="67"/>
      <c r="T11" s="67"/>
      <c r="U11" s="67"/>
      <c r="V11" s="67"/>
      <c r="W11" s="67"/>
      <c r="X11" s="67"/>
      <c r="Y11" s="67"/>
      <c r="Z11" s="67"/>
    </row>
    <row r="12" spans="1:26" ht="27.75" customHeight="1" x14ac:dyDescent="0.25">
      <c r="A12" s="1020"/>
      <c r="B12" s="69" t="s">
        <v>507</v>
      </c>
      <c r="C12" s="1037" t="s">
        <v>594</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595</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44.25" customHeight="1" x14ac:dyDescent="0.25">
      <c r="A14" s="1020"/>
      <c r="B14" s="89" t="s">
        <v>511</v>
      </c>
      <c r="C14" s="1000" t="s">
        <v>152</v>
      </c>
      <c r="D14" s="967"/>
      <c r="E14" s="90" t="s">
        <v>512</v>
      </c>
      <c r="F14" s="1210" t="s">
        <v>596</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31" t="s">
        <v>513</v>
      </c>
      <c r="B15" s="91" t="s">
        <v>36</v>
      </c>
      <c r="C15" s="1000" t="s">
        <v>597</v>
      </c>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30.75" customHeight="1" x14ac:dyDescent="0.25">
      <c r="A16" s="1024"/>
      <c r="B16" s="91" t="s">
        <v>515</v>
      </c>
      <c r="C16" s="1037" t="s">
        <v>598</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4"/>
      <c r="B17" s="1023" t="s">
        <v>517</v>
      </c>
      <c r="C17" s="93"/>
      <c r="D17" s="94"/>
      <c r="E17" s="94"/>
      <c r="F17" s="94"/>
      <c r="G17" s="94"/>
      <c r="H17" s="94"/>
      <c r="I17" s="94"/>
      <c r="J17" s="94"/>
      <c r="K17" s="94"/>
      <c r="L17" s="94"/>
      <c r="M17" s="95"/>
      <c r="N17" s="67"/>
      <c r="O17" s="67"/>
      <c r="P17" s="67"/>
      <c r="Q17" s="67"/>
      <c r="R17" s="67"/>
      <c r="S17" s="67"/>
      <c r="T17" s="67"/>
      <c r="U17" s="67"/>
      <c r="V17" s="67"/>
      <c r="W17" s="67"/>
      <c r="X17" s="67"/>
      <c r="Y17" s="67"/>
      <c r="Z17" s="67"/>
    </row>
    <row r="18" spans="1:26" ht="15.75" customHeight="1" x14ac:dyDescent="0.25">
      <c r="A18" s="1024"/>
      <c r="B18" s="1024"/>
      <c r="C18" s="96" t="s">
        <v>518</v>
      </c>
      <c r="D18" s="56"/>
      <c r="E18" s="97" t="s">
        <v>519</v>
      </c>
      <c r="F18" s="56"/>
      <c r="G18" s="97" t="s">
        <v>520</v>
      </c>
      <c r="H18" s="56"/>
      <c r="I18" s="97" t="s">
        <v>521</v>
      </c>
      <c r="J18" s="50" t="s">
        <v>526</v>
      </c>
      <c r="K18" s="97"/>
      <c r="L18" s="97"/>
      <c r="M18" s="98"/>
      <c r="N18" s="67"/>
      <c r="O18" s="67"/>
      <c r="P18" s="67"/>
      <c r="Q18" s="67"/>
      <c r="R18" s="67"/>
      <c r="S18" s="67"/>
      <c r="T18" s="67"/>
      <c r="U18" s="67"/>
      <c r="V18" s="67"/>
      <c r="W18" s="67"/>
      <c r="X18" s="67"/>
      <c r="Y18" s="67"/>
      <c r="Z18" s="67"/>
    </row>
    <row r="19" spans="1:26" ht="15.75" customHeight="1" x14ac:dyDescent="0.25">
      <c r="A19" s="1024"/>
      <c r="B19" s="1024"/>
      <c r="C19" s="96" t="s">
        <v>522</v>
      </c>
      <c r="D19" s="50"/>
      <c r="E19" s="97" t="s">
        <v>523</v>
      </c>
      <c r="F19" s="99"/>
      <c r="G19" s="97" t="s">
        <v>524</v>
      </c>
      <c r="H19" s="99"/>
      <c r="I19" s="97"/>
      <c r="J19" s="100"/>
      <c r="K19" s="97"/>
      <c r="L19" s="97"/>
      <c r="M19" s="98"/>
      <c r="N19" s="67"/>
      <c r="O19" s="67"/>
      <c r="P19" s="67"/>
      <c r="Q19" s="67"/>
      <c r="R19" s="67"/>
      <c r="S19" s="67"/>
      <c r="T19" s="67"/>
      <c r="U19" s="67"/>
      <c r="V19" s="67"/>
      <c r="W19" s="67"/>
      <c r="X19" s="67"/>
      <c r="Y19" s="67"/>
      <c r="Z19" s="67"/>
    </row>
    <row r="20" spans="1:26" ht="15.75" customHeight="1" x14ac:dyDescent="0.25">
      <c r="A20" s="1024"/>
      <c r="B20" s="1024"/>
      <c r="C20" s="96" t="s">
        <v>525</v>
      </c>
      <c r="D20" s="50"/>
      <c r="E20" s="97" t="s">
        <v>527</v>
      </c>
      <c r="F20" s="50"/>
      <c r="G20" s="97"/>
      <c r="H20" s="100"/>
      <c r="I20" s="97"/>
      <c r="J20" s="100"/>
      <c r="K20" s="97"/>
      <c r="L20" s="97"/>
      <c r="M20" s="98"/>
      <c r="N20" s="67"/>
      <c r="O20" s="67"/>
      <c r="P20" s="67"/>
      <c r="Q20" s="67"/>
      <c r="R20" s="67"/>
      <c r="S20" s="67"/>
      <c r="T20" s="67"/>
      <c r="U20" s="67"/>
      <c r="V20" s="67"/>
      <c r="W20" s="67"/>
      <c r="X20" s="67"/>
      <c r="Y20" s="67"/>
      <c r="Z20" s="67"/>
    </row>
    <row r="21" spans="1:26" ht="15.75" customHeight="1" x14ac:dyDescent="0.25">
      <c r="A21" s="1024"/>
      <c r="B21" s="1024"/>
      <c r="C21" s="96" t="s">
        <v>528</v>
      </c>
      <c r="D21" s="50"/>
      <c r="E21" s="97" t="s">
        <v>529</v>
      </c>
      <c r="F21" s="101"/>
      <c r="G21" s="86"/>
      <c r="H21" s="86"/>
      <c r="I21" s="86"/>
      <c r="J21" s="86"/>
      <c r="K21" s="86"/>
      <c r="L21" s="86"/>
      <c r="M21" s="102"/>
      <c r="N21" s="67"/>
      <c r="O21" s="67"/>
      <c r="P21" s="67"/>
      <c r="Q21" s="67"/>
      <c r="R21" s="67"/>
      <c r="S21" s="67"/>
      <c r="T21" s="67"/>
      <c r="U21" s="67"/>
      <c r="V21" s="67"/>
      <c r="W21" s="67"/>
      <c r="X21" s="67"/>
      <c r="Y21" s="67"/>
      <c r="Z21" s="67"/>
    </row>
    <row r="22" spans="1:26" ht="9.75" customHeight="1" x14ac:dyDescent="0.25">
      <c r="A22" s="1024"/>
      <c r="B22" s="1025"/>
      <c r="C22" s="103"/>
      <c r="D22" s="104"/>
      <c r="E22" s="104"/>
      <c r="F22" s="104"/>
      <c r="G22" s="104"/>
      <c r="H22" s="104"/>
      <c r="I22" s="104"/>
      <c r="J22" s="104"/>
      <c r="K22" s="104"/>
      <c r="L22" s="104"/>
      <c r="M22" s="105"/>
      <c r="N22" s="67"/>
      <c r="O22" s="67"/>
      <c r="P22" s="67"/>
      <c r="Q22" s="67"/>
      <c r="R22" s="67"/>
      <c r="S22" s="67"/>
      <c r="T22" s="67"/>
      <c r="U22" s="67"/>
      <c r="V22" s="67"/>
      <c r="W22" s="67"/>
      <c r="X22" s="67"/>
      <c r="Y22" s="67"/>
      <c r="Z22" s="67"/>
    </row>
    <row r="23" spans="1:26" ht="15.75" customHeight="1" x14ac:dyDescent="0.25">
      <c r="A23" s="1024"/>
      <c r="B23" s="1023" t="s">
        <v>530</v>
      </c>
      <c r="C23" s="106"/>
      <c r="D23" s="94"/>
      <c r="E23" s="94"/>
      <c r="F23" s="94"/>
      <c r="G23" s="94"/>
      <c r="H23" s="94"/>
      <c r="I23" s="94"/>
      <c r="J23" s="94"/>
      <c r="K23" s="94"/>
      <c r="L23" s="81"/>
      <c r="M23" s="82"/>
      <c r="N23" s="67"/>
      <c r="O23" s="67"/>
      <c r="P23" s="67"/>
      <c r="Q23" s="67"/>
      <c r="R23" s="67"/>
      <c r="S23" s="67"/>
      <c r="T23" s="67"/>
      <c r="U23" s="67"/>
      <c r="V23" s="67"/>
      <c r="W23" s="67"/>
      <c r="X23" s="67"/>
      <c r="Y23" s="67"/>
      <c r="Z23" s="67"/>
    </row>
    <row r="24" spans="1:26" ht="15.75" customHeight="1" x14ac:dyDescent="0.25">
      <c r="A24" s="1024"/>
      <c r="B24" s="1024"/>
      <c r="C24" s="96" t="s">
        <v>531</v>
      </c>
      <c r="D24" s="99"/>
      <c r="E24" s="107"/>
      <c r="F24" s="97" t="s">
        <v>532</v>
      </c>
      <c r="G24" s="50"/>
      <c r="H24" s="107"/>
      <c r="I24" s="97" t="s">
        <v>533</v>
      </c>
      <c r="J24" s="50" t="s">
        <v>526</v>
      </c>
      <c r="K24" s="107"/>
      <c r="L24" s="84"/>
      <c r="M24" s="85"/>
      <c r="N24" s="67"/>
      <c r="O24" s="67"/>
      <c r="P24" s="67"/>
      <c r="Q24" s="67"/>
      <c r="R24" s="67"/>
      <c r="S24" s="67"/>
      <c r="T24" s="67"/>
      <c r="U24" s="67"/>
      <c r="V24" s="67"/>
      <c r="W24" s="67"/>
      <c r="X24" s="67"/>
      <c r="Y24" s="67"/>
      <c r="Z24" s="67"/>
    </row>
    <row r="25" spans="1:26" ht="15.75" customHeight="1" x14ac:dyDescent="0.25">
      <c r="A25" s="1024"/>
      <c r="B25" s="1024"/>
      <c r="C25" s="96" t="s">
        <v>534</v>
      </c>
      <c r="D25" s="108"/>
      <c r="E25" s="84"/>
      <c r="F25" s="97" t="s">
        <v>535</v>
      </c>
      <c r="G25" s="99"/>
      <c r="H25" s="84"/>
      <c r="I25" s="109"/>
      <c r="J25" s="84"/>
      <c r="K25" s="83"/>
      <c r="L25" s="84"/>
      <c r="M25" s="85"/>
      <c r="N25" s="67"/>
      <c r="O25" s="67"/>
      <c r="P25" s="67"/>
      <c r="Q25" s="67"/>
      <c r="R25" s="67"/>
      <c r="S25" s="67"/>
      <c r="T25" s="67"/>
      <c r="U25" s="67"/>
      <c r="V25" s="67"/>
      <c r="W25" s="67"/>
      <c r="X25" s="67"/>
      <c r="Y25" s="67"/>
      <c r="Z25" s="67"/>
    </row>
    <row r="26" spans="1:26" ht="15.75" customHeight="1" x14ac:dyDescent="0.25">
      <c r="A26" s="1024"/>
      <c r="B26" s="1025"/>
      <c r="C26" s="110"/>
      <c r="D26" s="111"/>
      <c r="E26" s="111"/>
      <c r="F26" s="111"/>
      <c r="G26" s="111"/>
      <c r="H26" s="111"/>
      <c r="I26" s="111"/>
      <c r="J26" s="111"/>
      <c r="K26" s="111"/>
      <c r="L26" s="87"/>
      <c r="M26" s="88"/>
      <c r="N26" s="67"/>
      <c r="O26" s="67"/>
      <c r="P26" s="67"/>
      <c r="Q26" s="67"/>
      <c r="R26" s="67"/>
      <c r="S26" s="67"/>
      <c r="T26" s="67"/>
      <c r="U26" s="67"/>
      <c r="V26" s="67"/>
      <c r="W26" s="67"/>
      <c r="X26" s="67"/>
      <c r="Y26" s="67"/>
      <c r="Z26" s="67"/>
    </row>
    <row r="27" spans="1:26" ht="15.75" customHeight="1" x14ac:dyDescent="0.25">
      <c r="A27" s="1024"/>
      <c r="B27" s="112" t="s">
        <v>536</v>
      </c>
      <c r="C27" s="113"/>
      <c r="D27" s="114"/>
      <c r="E27" s="114"/>
      <c r="F27" s="114"/>
      <c r="G27" s="114"/>
      <c r="H27" s="114"/>
      <c r="I27" s="114"/>
      <c r="J27" s="114"/>
      <c r="K27" s="114"/>
      <c r="L27" s="114"/>
      <c r="M27" s="115"/>
      <c r="N27" s="67"/>
      <c r="O27" s="67"/>
      <c r="P27" s="67"/>
      <c r="Q27" s="67"/>
      <c r="R27" s="67"/>
      <c r="S27" s="67"/>
      <c r="T27" s="67"/>
      <c r="U27" s="67"/>
      <c r="V27" s="67"/>
      <c r="W27" s="67"/>
      <c r="X27" s="67"/>
      <c r="Y27" s="67"/>
      <c r="Z27" s="67"/>
    </row>
    <row r="28" spans="1:26" ht="15.75" customHeight="1" x14ac:dyDescent="0.25">
      <c r="A28" s="1024"/>
      <c r="B28" s="112"/>
      <c r="C28" s="116" t="s">
        <v>537</v>
      </c>
      <c r="D28" s="50">
        <v>200</v>
      </c>
      <c r="E28" s="107"/>
      <c r="F28" s="117" t="s">
        <v>538</v>
      </c>
      <c r="G28" s="50">
        <v>2018</v>
      </c>
      <c r="H28" s="107"/>
      <c r="I28" s="117" t="s">
        <v>539</v>
      </c>
      <c r="J28" s="1006" t="s">
        <v>599</v>
      </c>
      <c r="K28" s="967"/>
      <c r="L28" s="963"/>
      <c r="M28" s="118"/>
      <c r="N28" s="67"/>
      <c r="O28" s="67"/>
      <c r="P28" s="67"/>
      <c r="Q28" s="67"/>
      <c r="R28" s="67"/>
      <c r="S28" s="67"/>
      <c r="T28" s="67"/>
      <c r="U28" s="67"/>
      <c r="V28" s="67"/>
      <c r="W28" s="67"/>
      <c r="X28" s="67"/>
      <c r="Y28" s="67"/>
      <c r="Z28" s="67"/>
    </row>
    <row r="29" spans="1:26" ht="15.75" customHeight="1" x14ac:dyDescent="0.25">
      <c r="A29" s="1024"/>
      <c r="B29" s="70"/>
      <c r="C29" s="103"/>
      <c r="D29" s="104"/>
      <c r="E29" s="104"/>
      <c r="F29" s="104"/>
      <c r="G29" s="104"/>
      <c r="H29" s="104"/>
      <c r="I29" s="104"/>
      <c r="J29" s="104"/>
      <c r="K29" s="104"/>
      <c r="L29" s="104"/>
      <c r="M29" s="105"/>
      <c r="N29" s="67"/>
      <c r="O29" s="67"/>
      <c r="P29" s="67"/>
      <c r="Q29" s="67"/>
      <c r="R29" s="67"/>
      <c r="S29" s="67"/>
      <c r="T29" s="67"/>
      <c r="U29" s="67"/>
      <c r="V29" s="67"/>
      <c r="W29" s="67"/>
      <c r="X29" s="67"/>
      <c r="Y29" s="67"/>
      <c r="Z29" s="67"/>
    </row>
    <row r="30" spans="1:26" ht="15.75" customHeight="1" x14ac:dyDescent="0.25">
      <c r="A30" s="1024"/>
      <c r="B30" s="1023" t="s">
        <v>540</v>
      </c>
      <c r="C30" s="119"/>
      <c r="D30" s="120"/>
      <c r="E30" s="120"/>
      <c r="F30" s="120"/>
      <c r="G30" s="120"/>
      <c r="H30" s="120"/>
      <c r="I30" s="120"/>
      <c r="J30" s="120"/>
      <c r="K30" s="120"/>
      <c r="L30" s="81"/>
      <c r="M30" s="82"/>
      <c r="N30" s="67"/>
      <c r="O30" s="67"/>
      <c r="P30" s="67"/>
      <c r="Q30" s="67"/>
      <c r="R30" s="67"/>
      <c r="S30" s="67"/>
      <c r="T30" s="67"/>
      <c r="U30" s="67"/>
      <c r="V30" s="67"/>
      <c r="W30" s="67"/>
      <c r="X30" s="67"/>
      <c r="Y30" s="67"/>
      <c r="Z30" s="67"/>
    </row>
    <row r="31" spans="1:26" ht="15.75" customHeight="1" x14ac:dyDescent="0.25">
      <c r="A31" s="1024"/>
      <c r="B31" s="1024"/>
      <c r="C31" s="121" t="s">
        <v>541</v>
      </c>
      <c r="D31" s="122" t="s">
        <v>600</v>
      </c>
      <c r="E31" s="123"/>
      <c r="F31" s="107" t="s">
        <v>542</v>
      </c>
      <c r="G31" s="122" t="s">
        <v>601</v>
      </c>
      <c r="H31" s="123"/>
      <c r="I31" s="117"/>
      <c r="J31" s="123"/>
      <c r="K31" s="123"/>
      <c r="L31" s="84"/>
      <c r="M31" s="85"/>
      <c r="N31" s="67"/>
      <c r="O31" s="67"/>
      <c r="P31" s="67"/>
      <c r="Q31" s="67"/>
      <c r="R31" s="67"/>
      <c r="S31" s="67"/>
      <c r="T31" s="67"/>
      <c r="U31" s="67"/>
      <c r="V31" s="67"/>
      <c r="W31" s="67"/>
      <c r="X31" s="67"/>
      <c r="Y31" s="67"/>
      <c r="Z31" s="67"/>
    </row>
    <row r="32" spans="1:26" ht="15.75" customHeight="1" x14ac:dyDescent="0.25">
      <c r="A32" s="1024"/>
      <c r="B32" s="1025"/>
      <c r="C32" s="103"/>
      <c r="D32" s="124"/>
      <c r="E32" s="125"/>
      <c r="F32" s="104"/>
      <c r="G32" s="125"/>
      <c r="H32" s="125"/>
      <c r="I32" s="126"/>
      <c r="J32" s="125"/>
      <c r="K32" s="125"/>
      <c r="L32" s="87"/>
      <c r="M32" s="88"/>
      <c r="N32" s="67"/>
      <c r="O32" s="67"/>
      <c r="P32" s="67"/>
      <c r="Q32" s="67"/>
      <c r="R32" s="67"/>
      <c r="S32" s="67"/>
      <c r="T32" s="67"/>
      <c r="U32" s="67"/>
      <c r="V32" s="67"/>
      <c r="W32" s="67"/>
      <c r="X32" s="67"/>
      <c r="Y32" s="67"/>
      <c r="Z32" s="67"/>
    </row>
    <row r="33" spans="1:26" ht="15.75" customHeight="1" x14ac:dyDescent="0.25">
      <c r="A33" s="1024"/>
      <c r="B33" s="1023" t="s">
        <v>544</v>
      </c>
      <c r="C33" s="127"/>
      <c r="D33" s="128"/>
      <c r="E33" s="128"/>
      <c r="F33" s="128"/>
      <c r="G33" s="128"/>
      <c r="H33" s="128"/>
      <c r="I33" s="128"/>
      <c r="J33" s="128"/>
      <c r="K33" s="128"/>
      <c r="L33" s="128"/>
      <c r="M33" s="129"/>
      <c r="N33" s="67"/>
      <c r="O33" s="67"/>
      <c r="P33" s="67"/>
      <c r="Q33" s="67"/>
      <c r="R33" s="67"/>
      <c r="S33" s="67"/>
      <c r="T33" s="67"/>
      <c r="U33" s="67"/>
      <c r="V33" s="67"/>
      <c r="W33" s="67"/>
      <c r="X33" s="67"/>
      <c r="Y33" s="67"/>
      <c r="Z33" s="67"/>
    </row>
    <row r="34" spans="1:26" ht="15.75" customHeight="1" x14ac:dyDescent="0.25">
      <c r="A34" s="1024"/>
      <c r="B34" s="1024"/>
      <c r="C34" s="96"/>
      <c r="D34" s="107" t="s">
        <v>545</v>
      </c>
      <c r="E34" s="107"/>
      <c r="F34" s="107" t="s">
        <v>546</v>
      </c>
      <c r="G34" s="107"/>
      <c r="H34" s="83" t="s">
        <v>547</v>
      </c>
      <c r="I34" s="83"/>
      <c r="J34" s="83" t="s">
        <v>548</v>
      </c>
      <c r="K34" s="107"/>
      <c r="L34" s="107" t="s">
        <v>549</v>
      </c>
      <c r="M34" s="130"/>
      <c r="N34" s="67"/>
      <c r="O34" s="67"/>
      <c r="P34" s="67"/>
      <c r="Q34" s="67"/>
      <c r="R34" s="67"/>
      <c r="S34" s="67"/>
      <c r="T34" s="67"/>
      <c r="U34" s="67"/>
      <c r="V34" s="67"/>
      <c r="W34" s="67"/>
      <c r="X34" s="67"/>
      <c r="Y34" s="67"/>
      <c r="Z34" s="67"/>
    </row>
    <row r="35" spans="1:26" ht="15.75" customHeight="1" x14ac:dyDescent="0.25">
      <c r="A35" s="1024"/>
      <c r="B35" s="1024"/>
      <c r="C35" s="96"/>
      <c r="D35" s="133">
        <v>500</v>
      </c>
      <c r="E35" s="132">
        <v>2019</v>
      </c>
      <c r="F35" s="133">
        <v>500</v>
      </c>
      <c r="G35" s="132">
        <v>2020</v>
      </c>
      <c r="H35" s="133">
        <v>1000</v>
      </c>
      <c r="I35" s="132">
        <v>2021</v>
      </c>
      <c r="J35" s="133">
        <v>1000</v>
      </c>
      <c r="K35" s="132">
        <v>2022</v>
      </c>
      <c r="L35" s="133">
        <v>1000</v>
      </c>
      <c r="M35" s="134">
        <v>2023</v>
      </c>
      <c r="N35" s="67"/>
      <c r="O35" s="67"/>
      <c r="P35" s="67"/>
      <c r="Q35" s="67"/>
      <c r="R35" s="67"/>
      <c r="S35" s="67"/>
      <c r="T35" s="67"/>
      <c r="U35" s="67"/>
      <c r="V35" s="67"/>
      <c r="W35" s="67"/>
      <c r="X35" s="67"/>
      <c r="Y35" s="67"/>
      <c r="Z35" s="67"/>
    </row>
    <row r="36" spans="1:26" ht="15.75" customHeight="1" x14ac:dyDescent="0.25">
      <c r="A36" s="1024"/>
      <c r="B36" s="1024"/>
      <c r="C36" s="96"/>
      <c r="D36" s="107" t="s">
        <v>550</v>
      </c>
      <c r="E36" s="107"/>
      <c r="F36" s="107" t="s">
        <v>551</v>
      </c>
      <c r="G36" s="107"/>
      <c r="H36" s="83" t="s">
        <v>552</v>
      </c>
      <c r="I36" s="83"/>
      <c r="J36" s="83" t="s">
        <v>553</v>
      </c>
      <c r="K36" s="107"/>
      <c r="L36" s="107" t="s">
        <v>554</v>
      </c>
      <c r="M36" s="98"/>
      <c r="N36" s="67"/>
      <c r="O36" s="67"/>
      <c r="P36" s="67"/>
      <c r="Q36" s="67"/>
      <c r="R36" s="67"/>
      <c r="S36" s="67"/>
      <c r="T36" s="67"/>
      <c r="U36" s="67"/>
      <c r="V36" s="67"/>
      <c r="W36" s="67"/>
      <c r="X36" s="67"/>
      <c r="Y36" s="67"/>
      <c r="Z36" s="67"/>
    </row>
    <row r="37" spans="1:26" ht="15.75" customHeight="1" x14ac:dyDescent="0.25">
      <c r="A37" s="1024"/>
      <c r="B37" s="1024"/>
      <c r="C37" s="96"/>
      <c r="D37" s="133">
        <v>500</v>
      </c>
      <c r="E37" s="132">
        <v>2024</v>
      </c>
      <c r="F37" s="133">
        <v>500</v>
      </c>
      <c r="G37" s="132">
        <v>2025</v>
      </c>
      <c r="H37" s="133">
        <v>500</v>
      </c>
      <c r="I37" s="132">
        <v>2026</v>
      </c>
      <c r="J37" s="133">
        <v>500</v>
      </c>
      <c r="K37" s="132">
        <v>2027</v>
      </c>
      <c r="L37" s="133">
        <v>500</v>
      </c>
      <c r="M37" s="134">
        <v>2028</v>
      </c>
      <c r="N37" s="67"/>
      <c r="O37" s="67"/>
      <c r="P37" s="67"/>
      <c r="Q37" s="67"/>
      <c r="R37" s="67"/>
      <c r="S37" s="67"/>
      <c r="T37" s="67"/>
      <c r="U37" s="67"/>
      <c r="V37" s="67"/>
      <c r="W37" s="67"/>
      <c r="X37" s="67"/>
      <c r="Y37" s="67"/>
      <c r="Z37" s="67"/>
    </row>
    <row r="38" spans="1:26" ht="15.75" customHeight="1" x14ac:dyDescent="0.25">
      <c r="A38" s="1024"/>
      <c r="B38" s="1024"/>
      <c r="C38" s="96"/>
      <c r="D38" s="107" t="s">
        <v>555</v>
      </c>
      <c r="E38" s="107"/>
      <c r="F38" s="107" t="s">
        <v>556</v>
      </c>
      <c r="G38" s="107"/>
      <c r="H38" s="83" t="s">
        <v>557</v>
      </c>
      <c r="I38" s="83"/>
      <c r="J38" s="83" t="s">
        <v>558</v>
      </c>
      <c r="K38" s="107"/>
      <c r="L38" s="107" t="s">
        <v>559</v>
      </c>
      <c r="M38" s="98"/>
      <c r="N38" s="67"/>
      <c r="O38" s="67"/>
      <c r="P38" s="67"/>
      <c r="Q38" s="67"/>
      <c r="R38" s="67"/>
      <c r="S38" s="67"/>
      <c r="T38" s="67"/>
      <c r="U38" s="67"/>
      <c r="V38" s="67"/>
      <c r="W38" s="67"/>
      <c r="X38" s="67"/>
      <c r="Y38" s="67"/>
      <c r="Z38" s="67"/>
    </row>
    <row r="39" spans="1:26" ht="15.75" customHeight="1" x14ac:dyDescent="0.25">
      <c r="A39" s="1024"/>
      <c r="B39" s="1024"/>
      <c r="C39" s="96"/>
      <c r="D39" s="133">
        <v>500</v>
      </c>
      <c r="E39" s="132">
        <v>2029</v>
      </c>
      <c r="F39" s="133">
        <v>500</v>
      </c>
      <c r="G39" s="132">
        <v>2030</v>
      </c>
      <c r="H39" s="133">
        <v>500</v>
      </c>
      <c r="I39" s="132">
        <v>2031</v>
      </c>
      <c r="J39" s="133"/>
      <c r="K39" s="132"/>
      <c r="L39" s="133"/>
      <c r="M39" s="134"/>
      <c r="N39" s="67"/>
      <c r="O39" s="67"/>
      <c r="P39" s="67"/>
      <c r="Q39" s="67"/>
      <c r="R39" s="67"/>
      <c r="S39" s="67"/>
      <c r="T39" s="67"/>
      <c r="U39" s="67"/>
      <c r="V39" s="67"/>
      <c r="W39" s="67"/>
      <c r="X39" s="67"/>
      <c r="Y39" s="67"/>
      <c r="Z39" s="67"/>
    </row>
    <row r="40" spans="1:26" ht="15.75" customHeight="1" x14ac:dyDescent="0.25">
      <c r="A40" s="1024"/>
      <c r="B40" s="1024"/>
      <c r="C40" s="96"/>
      <c r="D40" s="135" t="s">
        <v>559</v>
      </c>
      <c r="E40" s="136"/>
      <c r="F40" s="135" t="s">
        <v>560</v>
      </c>
      <c r="G40" s="136"/>
      <c r="H40" s="137"/>
      <c r="I40" s="114"/>
      <c r="J40" s="137"/>
      <c r="K40" s="114"/>
      <c r="L40" s="137"/>
      <c r="M40" s="115"/>
      <c r="N40" s="67"/>
      <c r="O40" s="67"/>
      <c r="P40" s="67"/>
      <c r="Q40" s="67"/>
      <c r="R40" s="67"/>
      <c r="S40" s="67"/>
      <c r="T40" s="67"/>
      <c r="U40" s="67"/>
      <c r="V40" s="67"/>
      <c r="W40" s="67"/>
      <c r="X40" s="67"/>
      <c r="Y40" s="67"/>
      <c r="Z40" s="67"/>
    </row>
    <row r="41" spans="1:26" ht="15.75" customHeight="1" x14ac:dyDescent="0.25">
      <c r="A41" s="1024"/>
      <c r="B41" s="1024"/>
      <c r="C41" s="96"/>
      <c r="D41" s="133"/>
      <c r="E41" s="132"/>
      <c r="F41" s="1006">
        <v>500</v>
      </c>
      <c r="G41" s="963"/>
      <c r="H41" s="138"/>
      <c r="I41" s="107"/>
      <c r="J41" s="138"/>
      <c r="K41" s="107"/>
      <c r="L41" s="138"/>
      <c r="M41" s="118"/>
      <c r="N41" s="67"/>
      <c r="O41" s="67"/>
      <c r="P41" s="67"/>
      <c r="Q41" s="67"/>
      <c r="R41" s="67"/>
      <c r="S41" s="67"/>
      <c r="T41" s="67"/>
      <c r="U41" s="67"/>
      <c r="V41" s="67"/>
      <c r="W41" s="67"/>
      <c r="X41" s="67"/>
      <c r="Y41" s="67"/>
      <c r="Z41" s="67"/>
    </row>
    <row r="42" spans="1:26" ht="15.75" customHeight="1" x14ac:dyDescent="0.25">
      <c r="A42" s="1024"/>
      <c r="B42" s="1024"/>
      <c r="C42" s="139"/>
      <c r="D42" s="135"/>
      <c r="E42" s="136"/>
      <c r="F42" s="135"/>
      <c r="G42" s="136"/>
      <c r="H42" s="140"/>
      <c r="I42" s="104"/>
      <c r="J42" s="140"/>
      <c r="K42" s="104"/>
      <c r="L42" s="140"/>
      <c r="M42" s="105"/>
      <c r="N42" s="67"/>
      <c r="O42" s="67"/>
      <c r="P42" s="67"/>
      <c r="Q42" s="67"/>
      <c r="R42" s="67"/>
      <c r="S42" s="67"/>
      <c r="T42" s="67"/>
      <c r="U42" s="67"/>
      <c r="V42" s="67"/>
      <c r="W42" s="67"/>
      <c r="X42" s="67"/>
      <c r="Y42" s="67"/>
      <c r="Z42" s="67"/>
    </row>
    <row r="43" spans="1:26" ht="18" customHeight="1" x14ac:dyDescent="0.25">
      <c r="A43" s="1024"/>
      <c r="B43" s="1023" t="s">
        <v>561</v>
      </c>
      <c r="C43" s="106"/>
      <c r="D43" s="94"/>
      <c r="E43" s="94"/>
      <c r="F43" s="94"/>
      <c r="G43" s="94"/>
      <c r="H43" s="94"/>
      <c r="I43" s="94"/>
      <c r="J43" s="94"/>
      <c r="K43" s="94"/>
      <c r="L43" s="84"/>
      <c r="M43" s="85"/>
      <c r="N43" s="67"/>
      <c r="O43" s="67"/>
      <c r="P43" s="67"/>
      <c r="Q43" s="67"/>
      <c r="R43" s="67"/>
      <c r="S43" s="67"/>
      <c r="T43" s="67"/>
      <c r="U43" s="67"/>
      <c r="V43" s="67"/>
      <c r="W43" s="67"/>
      <c r="X43" s="67"/>
      <c r="Y43" s="67"/>
      <c r="Z43" s="67"/>
    </row>
    <row r="44" spans="1:26" ht="15.75" customHeight="1" x14ac:dyDescent="0.25">
      <c r="A44" s="1024"/>
      <c r="B44" s="1024"/>
      <c r="C44" s="141"/>
      <c r="D44" s="142" t="s">
        <v>125</v>
      </c>
      <c r="E44" s="143" t="s">
        <v>84</v>
      </c>
      <c r="F44" s="1008" t="s">
        <v>562</v>
      </c>
      <c r="G44" s="1035" t="s">
        <v>602</v>
      </c>
      <c r="H44" s="976"/>
      <c r="I44" s="976"/>
      <c r="J44" s="965"/>
      <c r="K44" s="144" t="s">
        <v>563</v>
      </c>
      <c r="L44" s="1010"/>
      <c r="M44" s="1011"/>
      <c r="N44" s="67"/>
      <c r="O44" s="67"/>
      <c r="P44" s="67"/>
      <c r="Q44" s="67"/>
      <c r="R44" s="67"/>
      <c r="S44" s="67"/>
      <c r="T44" s="67"/>
      <c r="U44" s="67"/>
      <c r="V44" s="67"/>
      <c r="W44" s="67"/>
      <c r="X44" s="67"/>
      <c r="Y44" s="67"/>
      <c r="Z44" s="67"/>
    </row>
    <row r="45" spans="1:26" ht="15.75" customHeight="1" x14ac:dyDescent="0.25">
      <c r="A45" s="1024"/>
      <c r="B45" s="1024"/>
      <c r="C45" s="141"/>
      <c r="D45" s="145" t="s">
        <v>526</v>
      </c>
      <c r="E45" s="50"/>
      <c r="F45" s="1009"/>
      <c r="G45" s="990"/>
      <c r="H45" s="997"/>
      <c r="I45" s="997"/>
      <c r="J45" s="991"/>
      <c r="K45" s="84"/>
      <c r="L45" s="990"/>
      <c r="M45" s="1012"/>
      <c r="N45" s="67"/>
      <c r="O45" s="67"/>
      <c r="P45" s="67"/>
      <c r="Q45" s="67"/>
      <c r="R45" s="67"/>
      <c r="S45" s="67"/>
      <c r="T45" s="67"/>
      <c r="U45" s="67"/>
      <c r="V45" s="67"/>
      <c r="W45" s="67"/>
      <c r="X45" s="67"/>
      <c r="Y45" s="67"/>
      <c r="Z45" s="67"/>
    </row>
    <row r="46" spans="1:26" ht="15.75" customHeight="1" x14ac:dyDescent="0.25">
      <c r="A46" s="1024"/>
      <c r="B46" s="1025"/>
      <c r="C46" s="146"/>
      <c r="D46" s="87"/>
      <c r="E46" s="87"/>
      <c r="F46" s="87"/>
      <c r="G46" s="87"/>
      <c r="H46" s="87"/>
      <c r="I46" s="87"/>
      <c r="J46" s="87"/>
      <c r="K46" s="87"/>
      <c r="L46" s="84"/>
      <c r="M46" s="85"/>
      <c r="N46" s="67"/>
      <c r="O46" s="67"/>
      <c r="P46" s="67"/>
      <c r="Q46" s="67"/>
      <c r="R46" s="67"/>
      <c r="S46" s="67"/>
      <c r="T46" s="67"/>
      <c r="U46" s="67"/>
      <c r="V46" s="67"/>
      <c r="W46" s="67"/>
      <c r="X46" s="67"/>
      <c r="Y46" s="67"/>
      <c r="Z46" s="67"/>
    </row>
    <row r="47" spans="1:26" ht="48" customHeight="1" x14ac:dyDescent="0.25">
      <c r="A47" s="1024"/>
      <c r="B47" s="69" t="s">
        <v>564</v>
      </c>
      <c r="C47" s="1000" t="s">
        <v>603</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4"/>
      <c r="B48" s="91" t="s">
        <v>566</v>
      </c>
      <c r="C48" s="1000" t="s">
        <v>567</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4"/>
      <c r="B49" s="91" t="s">
        <v>568</v>
      </c>
      <c r="C49" s="1000" t="s">
        <v>569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6.5" customHeight="1" x14ac:dyDescent="0.25">
      <c r="A50" s="1032"/>
      <c r="B50" s="91" t="s">
        <v>570</v>
      </c>
      <c r="C50" s="1000" t="s">
        <v>571</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19" t="s">
        <v>572</v>
      </c>
      <c r="B51" s="147" t="s">
        <v>573</v>
      </c>
      <c r="C51" s="1013" t="s">
        <v>574</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575</v>
      </c>
      <c r="C52" s="1013" t="s">
        <v>576</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0"/>
      <c r="B53" s="147" t="s">
        <v>577</v>
      </c>
      <c r="C53" s="1000" t="s">
        <v>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8" t="s">
        <v>578</v>
      </c>
      <c r="C54" s="1000" t="s">
        <v>579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580</v>
      </c>
      <c r="C55" s="1112" t="s">
        <v>138</v>
      </c>
      <c r="D55" s="1099"/>
      <c r="E55" s="1099"/>
      <c r="F55" s="1099"/>
      <c r="G55" s="1099"/>
      <c r="H55" s="1099"/>
      <c r="I55" s="1099"/>
      <c r="J55" s="1099"/>
      <c r="K55" s="1099"/>
      <c r="L55" s="1099"/>
      <c r="M55" s="1099"/>
      <c r="N55" s="67"/>
      <c r="O55" s="67"/>
      <c r="P55" s="67"/>
      <c r="Q55" s="67"/>
      <c r="R55" s="67"/>
      <c r="S55" s="67"/>
      <c r="T55" s="67"/>
      <c r="U55" s="67"/>
      <c r="V55" s="67"/>
      <c r="W55" s="67"/>
      <c r="X55" s="67"/>
      <c r="Y55" s="67"/>
      <c r="Z55" s="67"/>
    </row>
    <row r="56" spans="1:26" ht="16.5" customHeight="1" x14ac:dyDescent="0.25">
      <c r="A56" s="1021"/>
      <c r="B56" s="147" t="s">
        <v>581</v>
      </c>
      <c r="C56" s="1000" t="s">
        <v>582</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2" t="s">
        <v>583</v>
      </c>
      <c r="B57" s="149" t="s">
        <v>584</v>
      </c>
      <c r="C57" s="1013" t="s">
        <v>585</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0"/>
      <c r="B58" s="149" t="s">
        <v>586</v>
      </c>
      <c r="C58" s="1013" t="s">
        <v>587</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020"/>
      <c r="B59" s="150" t="s">
        <v>51</v>
      </c>
      <c r="C59" s="1013" t="s">
        <v>9</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151" t="s">
        <v>588</v>
      </c>
      <c r="B60" s="152"/>
      <c r="C60" s="1277" t="s">
        <v>604</v>
      </c>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C13:M13"/>
    <mergeCell ref="C14:D14"/>
    <mergeCell ref="F14:M14"/>
    <mergeCell ref="C15:M15"/>
    <mergeCell ref="C16:M16"/>
    <mergeCell ref="J28:L28"/>
    <mergeCell ref="A15:A50"/>
    <mergeCell ref="A51:A56"/>
    <mergeCell ref="A57:A59"/>
    <mergeCell ref="A2:A14"/>
    <mergeCell ref="B8:B10"/>
    <mergeCell ref="B17:B22"/>
    <mergeCell ref="B23:B26"/>
    <mergeCell ref="B30:B32"/>
    <mergeCell ref="B33:B42"/>
    <mergeCell ref="B43:B46"/>
    <mergeCell ref="F41:G41"/>
    <mergeCell ref="F44:F45"/>
    <mergeCell ref="G44:J45"/>
    <mergeCell ref="L44:M45"/>
    <mergeCell ref="C47:M47"/>
    <mergeCell ref="C48:M48"/>
    <mergeCell ref="C49:M49"/>
    <mergeCell ref="C57:M57"/>
    <mergeCell ref="C58:M58"/>
    <mergeCell ref="C59:M59"/>
    <mergeCell ref="C60:M60"/>
    <mergeCell ref="C50:M50"/>
    <mergeCell ref="C51:M51"/>
    <mergeCell ref="C52:M52"/>
    <mergeCell ref="C53:M53"/>
    <mergeCell ref="C54:M54"/>
    <mergeCell ref="C55:M55"/>
    <mergeCell ref="C56:M56"/>
  </mergeCells>
  <dataValidations count="1">
    <dataValidation type="list" allowBlank="1" showErrorMessage="1" sqref="I7" xr:uid="{00000000-0002-0000-2000-000000000000}">
      <formula1>INDIRECT($C$7)</formula1>
    </dataValidation>
  </dataValidation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1224</v>
      </c>
      <c r="B1" s="808"/>
      <c r="C1" s="808"/>
      <c r="D1" s="808"/>
      <c r="E1" s="808"/>
      <c r="F1" s="808"/>
      <c r="G1" s="808"/>
      <c r="H1" s="808"/>
      <c r="I1" s="808"/>
      <c r="J1" s="808"/>
      <c r="K1" s="808"/>
      <c r="L1" s="809"/>
    </row>
    <row r="2" spans="1:12" ht="47.25" customHeight="1" x14ac:dyDescent="0.2">
      <c r="A2" s="812" t="s">
        <v>494</v>
      </c>
      <c r="B2" s="1278" t="s">
        <v>292</v>
      </c>
      <c r="C2" s="1167"/>
      <c r="D2" s="1167"/>
      <c r="E2" s="1167"/>
      <c r="F2" s="1167"/>
      <c r="G2" s="1167"/>
      <c r="H2" s="1167"/>
      <c r="I2" s="1167"/>
      <c r="J2" s="1167"/>
      <c r="K2" s="1167"/>
      <c r="L2" s="1168"/>
    </row>
    <row r="3" spans="1:12" ht="40.5" customHeight="1" x14ac:dyDescent="0.2">
      <c r="A3" s="813" t="s">
        <v>496</v>
      </c>
      <c r="B3" s="1171" t="s">
        <v>1225</v>
      </c>
      <c r="C3" s="1162"/>
      <c r="D3" s="1162"/>
      <c r="E3" s="1162"/>
      <c r="F3" s="1162"/>
      <c r="G3" s="1162"/>
      <c r="H3" s="1162"/>
      <c r="I3" s="1162"/>
      <c r="J3" s="1162"/>
      <c r="K3" s="1162"/>
      <c r="L3" s="1163"/>
    </row>
    <row r="4" spans="1:12" ht="31.5" customHeight="1" x14ac:dyDescent="0.25">
      <c r="A4" s="814" t="s">
        <v>38</v>
      </c>
      <c r="B4" s="902" t="s">
        <v>84</v>
      </c>
      <c r="C4" s="816" t="s">
        <v>697</v>
      </c>
      <c r="D4" s="817"/>
      <c r="E4" s="1169" t="s">
        <v>39</v>
      </c>
      <c r="F4" s="1170"/>
      <c r="G4" s="843"/>
      <c r="H4" s="819"/>
      <c r="I4" s="819"/>
      <c r="J4" s="819"/>
      <c r="K4" s="819"/>
      <c r="L4" s="820"/>
    </row>
    <row r="5" spans="1:12" ht="16.5" customHeight="1"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1226</v>
      </c>
      <c r="C7" s="1162"/>
      <c r="D7" s="823"/>
      <c r="E7" s="823"/>
      <c r="F7" s="824"/>
      <c r="G7" s="825" t="s">
        <v>51</v>
      </c>
      <c r="H7" s="1172" t="s">
        <v>298</v>
      </c>
      <c r="I7" s="1162"/>
      <c r="J7" s="1162"/>
      <c r="K7" s="1162"/>
      <c r="L7" s="1163"/>
    </row>
    <row r="8" spans="1:12" ht="15.75" customHeight="1" x14ac:dyDescent="0.25">
      <c r="A8" s="1173" t="s">
        <v>502</v>
      </c>
      <c r="B8" s="826"/>
      <c r="C8" s="827"/>
      <c r="D8" s="827"/>
      <c r="E8" s="827"/>
      <c r="F8" s="827"/>
      <c r="G8" s="827"/>
      <c r="H8" s="827"/>
      <c r="I8" s="827"/>
      <c r="J8" s="827"/>
      <c r="K8" s="828"/>
      <c r="L8" s="829"/>
    </row>
    <row r="9" spans="1:12" ht="32.25" customHeight="1" x14ac:dyDescent="0.25">
      <c r="A9" s="1174"/>
      <c r="B9" s="1267" t="s">
        <v>298</v>
      </c>
      <c r="C9" s="1177"/>
      <c r="D9" s="830"/>
      <c r="E9" s="1178"/>
      <c r="F9" s="1177"/>
      <c r="G9" s="830"/>
      <c r="H9" s="1178"/>
      <c r="I9" s="1177"/>
      <c r="J9" s="830"/>
      <c r="K9" s="831"/>
      <c r="L9" s="832"/>
    </row>
    <row r="10" spans="1:12" ht="15.75" x14ac:dyDescent="0.25">
      <c r="A10" s="1175"/>
      <c r="B10" s="1176" t="s">
        <v>504</v>
      </c>
      <c r="C10" s="1177"/>
      <c r="D10" s="833"/>
      <c r="E10" s="1178" t="s">
        <v>504</v>
      </c>
      <c r="F10" s="1177"/>
      <c r="G10" s="833"/>
      <c r="H10" s="1178" t="s">
        <v>504</v>
      </c>
      <c r="I10" s="1177"/>
      <c r="J10" s="833"/>
      <c r="K10" s="834"/>
      <c r="L10" s="835"/>
    </row>
    <row r="11" spans="1:12" ht="66.75" customHeight="1" x14ac:dyDescent="0.2">
      <c r="A11" s="813" t="s">
        <v>505</v>
      </c>
      <c r="B11" s="1171" t="s">
        <v>1227</v>
      </c>
      <c r="C11" s="1162"/>
      <c r="D11" s="1162"/>
      <c r="E11" s="1162"/>
      <c r="F11" s="1162"/>
      <c r="G11" s="1162"/>
      <c r="H11" s="1162"/>
      <c r="I11" s="1162"/>
      <c r="J11" s="1162"/>
      <c r="K11" s="1162"/>
      <c r="L11" s="1163"/>
    </row>
    <row r="12" spans="1:12" ht="78.75" customHeight="1" x14ac:dyDescent="0.2">
      <c r="A12" s="813" t="s">
        <v>507</v>
      </c>
      <c r="B12" s="1171" t="s">
        <v>1228</v>
      </c>
      <c r="C12" s="1162"/>
      <c r="D12" s="1162"/>
      <c r="E12" s="1162"/>
      <c r="F12" s="1162"/>
      <c r="G12" s="1162"/>
      <c r="H12" s="1162"/>
      <c r="I12" s="1162"/>
      <c r="J12" s="1162"/>
      <c r="K12" s="1162"/>
      <c r="L12" s="1163"/>
    </row>
    <row r="13" spans="1:12" ht="63" customHeight="1" x14ac:dyDescent="0.2">
      <c r="A13" s="813" t="s">
        <v>509</v>
      </c>
      <c r="B13" s="1171" t="s">
        <v>1229</v>
      </c>
      <c r="C13" s="1162"/>
      <c r="D13" s="1162"/>
      <c r="E13" s="1162"/>
      <c r="F13" s="1162"/>
      <c r="G13" s="1162"/>
      <c r="H13" s="1162"/>
      <c r="I13" s="1162"/>
      <c r="J13" s="1162"/>
      <c r="K13" s="1162"/>
      <c r="L13" s="1163"/>
    </row>
    <row r="14" spans="1:12" ht="92.25" customHeight="1" x14ac:dyDescent="0.2">
      <c r="A14" s="1173" t="s">
        <v>511</v>
      </c>
      <c r="B14" s="1171" t="s">
        <v>294</v>
      </c>
      <c r="C14" s="1162"/>
      <c r="D14" s="837" t="s">
        <v>512</v>
      </c>
      <c r="E14" s="1187" t="s">
        <v>295</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customHeight="1" x14ac:dyDescent="0.2">
      <c r="A16" s="838" t="s">
        <v>36</v>
      </c>
      <c r="B16" s="1161" t="s">
        <v>926</v>
      </c>
      <c r="C16" s="1162"/>
      <c r="D16" s="1162"/>
      <c r="E16" s="1162"/>
      <c r="F16" s="1162"/>
      <c r="G16" s="1162"/>
      <c r="H16" s="1162"/>
      <c r="I16" s="1162"/>
      <c r="J16" s="1162"/>
      <c r="K16" s="1162"/>
      <c r="L16" s="1163"/>
    </row>
    <row r="17" spans="1:12" ht="48" customHeight="1" x14ac:dyDescent="0.2">
      <c r="A17" s="838" t="s">
        <v>515</v>
      </c>
      <c r="B17" s="1171" t="s">
        <v>1230</v>
      </c>
      <c r="C17" s="1162"/>
      <c r="D17" s="1162"/>
      <c r="E17" s="1162"/>
      <c r="F17" s="1162"/>
      <c r="G17" s="1162"/>
      <c r="H17" s="1162"/>
      <c r="I17" s="1162"/>
      <c r="J17" s="1162"/>
      <c r="K17" s="1162"/>
      <c r="L17" s="1163"/>
    </row>
    <row r="18" spans="1:12" ht="15.75" customHeight="1"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43" t="s">
        <v>697</v>
      </c>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c r="D23" s="844" t="s">
        <v>529</v>
      </c>
      <c r="E23" s="833"/>
      <c r="F23" s="833"/>
      <c r="G23" s="833"/>
      <c r="H23" s="833"/>
      <c r="I23" s="833"/>
      <c r="J23" s="833"/>
      <c r="K23" s="833"/>
      <c r="L23" s="848"/>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c r="G26" s="853"/>
      <c r="H26" s="844" t="s">
        <v>533</v>
      </c>
      <c r="I26" s="818" t="s">
        <v>697</v>
      </c>
      <c r="J26" s="853"/>
      <c r="K26" s="831"/>
      <c r="L26" s="832"/>
    </row>
    <row r="27" spans="1:12" ht="15.75" customHeight="1" x14ac:dyDescent="0.25">
      <c r="A27" s="1174"/>
      <c r="B27" s="842" t="s">
        <v>534</v>
      </c>
      <c r="C27" s="854"/>
      <c r="D27" s="831"/>
      <c r="E27" s="844" t="s">
        <v>535</v>
      </c>
      <c r="F27" s="846"/>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3000</v>
      </c>
      <c r="D30" s="853"/>
      <c r="E30" s="863" t="s">
        <v>538</v>
      </c>
      <c r="F30" s="846">
        <v>2019</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2020</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64">
        <v>2019</v>
      </c>
      <c r="D37" s="866">
        <v>0</v>
      </c>
      <c r="E37" s="864">
        <v>2020</v>
      </c>
      <c r="F37" s="866">
        <v>3000</v>
      </c>
      <c r="G37" s="864">
        <v>2021</v>
      </c>
      <c r="H37" s="866">
        <v>3000</v>
      </c>
      <c r="I37" s="864">
        <v>2022</v>
      </c>
      <c r="J37" s="866">
        <v>3000</v>
      </c>
      <c r="K37" s="864">
        <v>2023</v>
      </c>
      <c r="L37" s="880">
        <v>3000</v>
      </c>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64">
        <v>2024</v>
      </c>
      <c r="D39" s="919">
        <v>3000</v>
      </c>
      <c r="E39" s="864">
        <v>2025</v>
      </c>
      <c r="F39" s="919">
        <v>3000</v>
      </c>
      <c r="G39" s="864">
        <v>2026</v>
      </c>
      <c r="H39" s="919">
        <v>3000</v>
      </c>
      <c r="I39" s="864">
        <v>2027</v>
      </c>
      <c r="J39" s="919">
        <v>3000</v>
      </c>
      <c r="K39" s="864">
        <v>2028</v>
      </c>
      <c r="L39" s="920">
        <v>3000</v>
      </c>
    </row>
    <row r="40" spans="1:12" ht="15.75" customHeight="1" x14ac:dyDescent="0.25">
      <c r="A40" s="1174"/>
      <c r="B40" s="842"/>
      <c r="C40" s="853" t="s">
        <v>871</v>
      </c>
      <c r="D40" s="853"/>
      <c r="E40" s="853" t="s">
        <v>872</v>
      </c>
      <c r="F40" s="853"/>
      <c r="G40" s="864" t="s">
        <v>873</v>
      </c>
      <c r="H40" s="830"/>
      <c r="I40" s="881" t="s">
        <v>560</v>
      </c>
      <c r="J40" s="853"/>
      <c r="K40" s="853"/>
      <c r="L40" s="845"/>
    </row>
    <row r="41" spans="1:12" ht="15.75" customHeight="1" x14ac:dyDescent="0.2">
      <c r="A41" s="1174"/>
      <c r="B41" s="842"/>
      <c r="C41" s="864">
        <v>2029</v>
      </c>
      <c r="D41" s="866">
        <v>3000</v>
      </c>
      <c r="E41" s="864">
        <v>2030</v>
      </c>
      <c r="F41" s="866">
        <v>3000</v>
      </c>
      <c r="G41" s="864">
        <v>2031</v>
      </c>
      <c r="H41" s="866">
        <v>3000</v>
      </c>
      <c r="I41" s="864">
        <v>3000</v>
      </c>
      <c r="J41" s="866"/>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c r="G46" s="1193"/>
      <c r="H46" s="1193"/>
      <c r="I46" s="1194"/>
      <c r="J46" s="889" t="s">
        <v>563</v>
      </c>
      <c r="K46" s="1179"/>
      <c r="L46" s="1180"/>
    </row>
    <row r="47" spans="1:12" ht="15.75" customHeight="1" x14ac:dyDescent="0.25">
      <c r="A47" s="1174"/>
      <c r="B47" s="886"/>
      <c r="C47" s="890"/>
      <c r="D47" s="818" t="s">
        <v>697</v>
      </c>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136.5" customHeight="1" x14ac:dyDescent="0.2">
      <c r="A49" s="813" t="s">
        <v>564</v>
      </c>
      <c r="B49" s="1171" t="s">
        <v>1231</v>
      </c>
      <c r="C49" s="1162"/>
      <c r="D49" s="1162"/>
      <c r="E49" s="1162"/>
      <c r="F49" s="1162"/>
      <c r="G49" s="1162"/>
      <c r="H49" s="1162"/>
      <c r="I49" s="1162"/>
      <c r="J49" s="1162"/>
      <c r="K49" s="1162"/>
      <c r="L49" s="1163"/>
    </row>
    <row r="50" spans="1:12" ht="15.75" customHeight="1" x14ac:dyDescent="0.2">
      <c r="A50" s="838" t="s">
        <v>566</v>
      </c>
      <c r="B50" s="1171" t="s">
        <v>1232</v>
      </c>
      <c r="C50" s="1162"/>
      <c r="D50" s="1162"/>
      <c r="E50" s="1162"/>
      <c r="F50" s="1162"/>
      <c r="G50" s="1162"/>
      <c r="H50" s="1162"/>
      <c r="I50" s="1162"/>
      <c r="J50" s="1162"/>
      <c r="K50" s="1162"/>
      <c r="L50" s="1163"/>
    </row>
    <row r="51" spans="1:12" ht="15.75" customHeight="1" x14ac:dyDescent="0.2">
      <c r="A51" s="838" t="s">
        <v>568</v>
      </c>
      <c r="B51" s="902">
        <v>0</v>
      </c>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930</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299</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B59:L59"/>
    <mergeCell ref="B60:L60"/>
    <mergeCell ref="B61:L61"/>
    <mergeCell ref="B62:L62"/>
    <mergeCell ref="B53:L53"/>
    <mergeCell ref="B54:L54"/>
    <mergeCell ref="B55:L55"/>
    <mergeCell ref="B56:L56"/>
    <mergeCell ref="B57:L57"/>
    <mergeCell ref="B58:L58"/>
    <mergeCell ref="A45:A48"/>
    <mergeCell ref="E46:E47"/>
    <mergeCell ref="F46:I47"/>
    <mergeCell ref="K46:L47"/>
    <mergeCell ref="B49:L49"/>
    <mergeCell ref="A18:A24"/>
    <mergeCell ref="A25:A28"/>
    <mergeCell ref="A32:A34"/>
    <mergeCell ref="A35:A44"/>
    <mergeCell ref="E43:F43"/>
    <mergeCell ref="B11:L11"/>
    <mergeCell ref="B12:L12"/>
    <mergeCell ref="B13:L13"/>
    <mergeCell ref="B50:L50"/>
    <mergeCell ref="B16:L16"/>
    <mergeCell ref="B17:L17"/>
    <mergeCell ref="G43:H43"/>
    <mergeCell ref="A14:A15"/>
    <mergeCell ref="B14:C14"/>
    <mergeCell ref="E14:L14"/>
    <mergeCell ref="B15:L15"/>
    <mergeCell ref="B2:L2"/>
    <mergeCell ref="B3:L3"/>
    <mergeCell ref="E4:F4"/>
    <mergeCell ref="B7:C7"/>
    <mergeCell ref="H7:L7"/>
    <mergeCell ref="A8:A10"/>
    <mergeCell ref="B9:C9"/>
    <mergeCell ref="E9:F9"/>
    <mergeCell ref="H9:I9"/>
    <mergeCell ref="B10:C10"/>
    <mergeCell ref="E10:F10"/>
    <mergeCell ref="H10:I10"/>
  </mergeCells>
  <dataValidations count="1">
    <dataValidation type="list" allowBlank="1" showErrorMessage="1" sqref="H7" xr:uid="{00000000-0002-0000-2100-000000000000}">
      <formula1>INDIRECT($C$7)</formula1>
    </dataValidation>
  </dataValidations>
  <hyperlinks>
    <hyperlink ref="B57" r:id="rId1" xr:uid="{00000000-0004-0000-2100-000000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492</v>
      </c>
      <c r="C1" s="65"/>
      <c r="D1" s="65"/>
      <c r="E1" s="65"/>
      <c r="F1" s="65"/>
      <c r="G1" s="65"/>
      <c r="H1" s="65"/>
      <c r="I1" s="65"/>
      <c r="J1" s="65"/>
      <c r="K1" s="65"/>
      <c r="L1" s="65"/>
      <c r="M1" s="66"/>
      <c r="N1" s="67"/>
      <c r="O1" s="67"/>
      <c r="P1" s="67"/>
      <c r="Q1" s="67"/>
      <c r="R1" s="67"/>
      <c r="S1" s="67"/>
      <c r="T1" s="67"/>
      <c r="U1" s="67"/>
      <c r="V1" s="67"/>
      <c r="W1" s="67"/>
      <c r="X1" s="67"/>
      <c r="Y1" s="67"/>
      <c r="Z1" s="67"/>
    </row>
    <row r="2" spans="1:26" ht="26.25" customHeight="1" x14ac:dyDescent="0.25">
      <c r="A2" s="1022" t="s">
        <v>493</v>
      </c>
      <c r="B2" s="68" t="s">
        <v>494</v>
      </c>
      <c r="C2" s="1157" t="s">
        <v>495</v>
      </c>
      <c r="D2" s="985"/>
      <c r="E2" s="985"/>
      <c r="F2" s="985"/>
      <c r="G2" s="985"/>
      <c r="H2" s="985"/>
      <c r="I2" s="985"/>
      <c r="J2" s="985"/>
      <c r="K2" s="985"/>
      <c r="L2" s="985"/>
      <c r="M2" s="1107"/>
      <c r="N2" s="67"/>
      <c r="O2" s="67"/>
      <c r="P2" s="67"/>
      <c r="Q2" s="67"/>
      <c r="R2" s="67"/>
      <c r="S2" s="67"/>
      <c r="T2" s="67"/>
      <c r="U2" s="67"/>
      <c r="V2" s="67"/>
      <c r="W2" s="67"/>
      <c r="X2" s="67"/>
      <c r="Y2" s="67"/>
      <c r="Z2" s="67"/>
    </row>
    <row r="3" spans="1:26" ht="33" customHeight="1" x14ac:dyDescent="0.25">
      <c r="A3" s="1020"/>
      <c r="B3" s="69" t="s">
        <v>496</v>
      </c>
      <c r="C3" s="1037" t="s">
        <v>497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71" t="s">
        <v>84</v>
      </c>
      <c r="D4" s="72"/>
      <c r="E4" s="73"/>
      <c r="F4" s="1038" t="s">
        <v>39</v>
      </c>
      <c r="G4" s="963"/>
      <c r="H4" s="50"/>
      <c r="I4" s="1006"/>
      <c r="J4" s="967"/>
      <c r="K4" s="967"/>
      <c r="L4" s="967"/>
      <c r="M4" s="999"/>
      <c r="N4" s="67"/>
      <c r="O4" s="67"/>
      <c r="P4" s="67"/>
      <c r="Q4" s="67"/>
      <c r="R4" s="67"/>
      <c r="S4" s="67"/>
      <c r="T4" s="67"/>
      <c r="U4" s="67"/>
      <c r="V4" s="67"/>
      <c r="W4" s="67"/>
      <c r="X4" s="67"/>
      <c r="Y4" s="67"/>
      <c r="Z4" s="67"/>
    </row>
    <row r="5" spans="1:26" ht="15.75" customHeight="1" x14ac:dyDescent="0.25">
      <c r="A5" s="1020"/>
      <c r="B5" s="70" t="s">
        <v>498</v>
      </c>
      <c r="C5" s="1000" t="s">
        <v>499</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70" t="s">
        <v>500</v>
      </c>
      <c r="C6" s="1000" t="s">
        <v>499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69" t="s">
        <v>501</v>
      </c>
      <c r="C7" s="74" t="s">
        <v>7</v>
      </c>
      <c r="D7" s="75"/>
      <c r="E7" s="76"/>
      <c r="F7" s="76"/>
      <c r="G7" s="77"/>
      <c r="H7" s="78" t="s">
        <v>51</v>
      </c>
      <c r="I7" s="1114" t="s">
        <v>9</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0.75" customHeight="1" x14ac:dyDescent="0.25">
      <c r="A11" s="1020"/>
      <c r="B11" s="69" t="s">
        <v>505</v>
      </c>
      <c r="C11" s="1037" t="s">
        <v>506</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25.5" customHeight="1" x14ac:dyDescent="0.25">
      <c r="A12" s="1020"/>
      <c r="B12" s="69" t="s">
        <v>507</v>
      </c>
      <c r="C12" s="1037" t="s">
        <v>508</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510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47.25" customHeight="1" x14ac:dyDescent="0.25">
      <c r="A14" s="1020"/>
      <c r="B14" s="89" t="s">
        <v>511</v>
      </c>
      <c r="C14" s="1000" t="s">
        <v>310</v>
      </c>
      <c r="D14" s="967"/>
      <c r="E14" s="90" t="s">
        <v>512</v>
      </c>
      <c r="F14" s="1210" t="s">
        <v>311</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31" t="s">
        <v>513</v>
      </c>
      <c r="B15" s="91" t="s">
        <v>36</v>
      </c>
      <c r="C15" s="1279" t="s">
        <v>514</v>
      </c>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30.75" customHeight="1" x14ac:dyDescent="0.25">
      <c r="A16" s="1024"/>
      <c r="B16" s="91" t="s">
        <v>515</v>
      </c>
      <c r="C16" s="1037" t="s">
        <v>516</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4"/>
      <c r="B17" s="1023" t="s">
        <v>517</v>
      </c>
      <c r="C17" s="93"/>
      <c r="D17" s="94"/>
      <c r="E17" s="94"/>
      <c r="F17" s="94"/>
      <c r="G17" s="94"/>
      <c r="H17" s="94"/>
      <c r="I17" s="94"/>
      <c r="J17" s="94"/>
      <c r="K17" s="94"/>
      <c r="L17" s="94"/>
      <c r="M17" s="95"/>
      <c r="N17" s="67"/>
      <c r="O17" s="67"/>
      <c r="P17" s="67"/>
      <c r="Q17" s="67"/>
      <c r="R17" s="67"/>
      <c r="S17" s="67"/>
      <c r="T17" s="67"/>
      <c r="U17" s="67"/>
      <c r="V17" s="67"/>
      <c r="W17" s="67"/>
      <c r="X17" s="67"/>
      <c r="Y17" s="67"/>
      <c r="Z17" s="67"/>
    </row>
    <row r="18" spans="1:26" ht="15.75" customHeight="1" x14ac:dyDescent="0.25">
      <c r="A18" s="1024"/>
      <c r="B18" s="1024"/>
      <c r="C18" s="96" t="s">
        <v>518</v>
      </c>
      <c r="D18" s="56"/>
      <c r="E18" s="97" t="s">
        <v>519</v>
      </c>
      <c r="F18" s="56"/>
      <c r="G18" s="97" t="s">
        <v>520</v>
      </c>
      <c r="H18" s="56"/>
      <c r="I18" s="97" t="s">
        <v>521</v>
      </c>
      <c r="J18" s="50"/>
      <c r="K18" s="97"/>
      <c r="L18" s="97"/>
      <c r="M18" s="98"/>
      <c r="N18" s="67"/>
      <c r="O18" s="67"/>
      <c r="P18" s="67"/>
      <c r="Q18" s="67"/>
      <c r="R18" s="67"/>
      <c r="S18" s="67"/>
      <c r="T18" s="67"/>
      <c r="U18" s="67"/>
      <c r="V18" s="67"/>
      <c r="W18" s="67"/>
      <c r="X18" s="67"/>
      <c r="Y18" s="67"/>
      <c r="Z18" s="67"/>
    </row>
    <row r="19" spans="1:26" ht="15.75" customHeight="1" x14ac:dyDescent="0.25">
      <c r="A19" s="1024"/>
      <c r="B19" s="1024"/>
      <c r="C19" s="96" t="s">
        <v>522</v>
      </c>
      <c r="D19" s="50"/>
      <c r="E19" s="97" t="s">
        <v>523</v>
      </c>
      <c r="F19" s="99"/>
      <c r="G19" s="97" t="s">
        <v>524</v>
      </c>
      <c r="H19" s="99"/>
      <c r="I19" s="97"/>
      <c r="J19" s="100"/>
      <c r="K19" s="97"/>
      <c r="L19" s="97"/>
      <c r="M19" s="98"/>
      <c r="N19" s="67"/>
      <c r="O19" s="67"/>
      <c r="P19" s="67"/>
      <c r="Q19" s="67"/>
      <c r="R19" s="67"/>
      <c r="S19" s="67"/>
      <c r="T19" s="67"/>
      <c r="U19" s="67"/>
      <c r="V19" s="67"/>
      <c r="W19" s="67"/>
      <c r="X19" s="67"/>
      <c r="Y19" s="67"/>
      <c r="Z19" s="67"/>
    </row>
    <row r="20" spans="1:26" ht="15.75" customHeight="1" x14ac:dyDescent="0.25">
      <c r="A20" s="1024"/>
      <c r="B20" s="1024"/>
      <c r="C20" s="96" t="s">
        <v>525</v>
      </c>
      <c r="D20" s="50" t="s">
        <v>526</v>
      </c>
      <c r="E20" s="97" t="s">
        <v>527</v>
      </c>
      <c r="F20" s="50"/>
      <c r="G20" s="97"/>
      <c r="H20" s="100"/>
      <c r="I20" s="97"/>
      <c r="J20" s="100"/>
      <c r="K20" s="97"/>
      <c r="L20" s="97"/>
      <c r="M20" s="98"/>
      <c r="N20" s="67"/>
      <c r="O20" s="67"/>
      <c r="P20" s="67"/>
      <c r="Q20" s="67"/>
      <c r="R20" s="67"/>
      <c r="S20" s="67"/>
      <c r="T20" s="67"/>
      <c r="U20" s="67"/>
      <c r="V20" s="67"/>
      <c r="W20" s="67"/>
      <c r="X20" s="67"/>
      <c r="Y20" s="67"/>
      <c r="Z20" s="67"/>
    </row>
    <row r="21" spans="1:26" ht="15.75" customHeight="1" x14ac:dyDescent="0.25">
      <c r="A21" s="1024"/>
      <c r="B21" s="1024"/>
      <c r="C21" s="96" t="s">
        <v>528</v>
      </c>
      <c r="D21" s="50"/>
      <c r="E21" s="97" t="s">
        <v>529</v>
      </c>
      <c r="F21" s="101"/>
      <c r="G21" s="86"/>
      <c r="H21" s="86"/>
      <c r="I21" s="86"/>
      <c r="J21" s="86"/>
      <c r="K21" s="86"/>
      <c r="L21" s="86"/>
      <c r="M21" s="102"/>
      <c r="N21" s="67"/>
      <c r="O21" s="67"/>
      <c r="P21" s="67"/>
      <c r="Q21" s="67"/>
      <c r="R21" s="67"/>
      <c r="S21" s="67"/>
      <c r="T21" s="67"/>
      <c r="U21" s="67"/>
      <c r="V21" s="67"/>
      <c r="W21" s="67"/>
      <c r="X21" s="67"/>
      <c r="Y21" s="67"/>
      <c r="Z21" s="67"/>
    </row>
    <row r="22" spans="1:26" ht="9.75" customHeight="1" x14ac:dyDescent="0.25">
      <c r="A22" s="1024"/>
      <c r="B22" s="1025"/>
      <c r="C22" s="103"/>
      <c r="D22" s="104"/>
      <c r="E22" s="104"/>
      <c r="F22" s="104"/>
      <c r="G22" s="104"/>
      <c r="H22" s="104"/>
      <c r="I22" s="104"/>
      <c r="J22" s="104"/>
      <c r="K22" s="104"/>
      <c r="L22" s="104"/>
      <c r="M22" s="105"/>
      <c r="N22" s="67"/>
      <c r="O22" s="67"/>
      <c r="P22" s="67"/>
      <c r="Q22" s="67"/>
      <c r="R22" s="67"/>
      <c r="S22" s="67"/>
      <c r="T22" s="67"/>
      <c r="U22" s="67"/>
      <c r="V22" s="67"/>
      <c r="W22" s="67"/>
      <c r="X22" s="67"/>
      <c r="Y22" s="67"/>
      <c r="Z22" s="67"/>
    </row>
    <row r="23" spans="1:26" ht="15.75" customHeight="1" x14ac:dyDescent="0.25">
      <c r="A23" s="1024"/>
      <c r="B23" s="1023" t="s">
        <v>530</v>
      </c>
      <c r="C23" s="106"/>
      <c r="D23" s="94"/>
      <c r="E23" s="94"/>
      <c r="F23" s="94"/>
      <c r="G23" s="94"/>
      <c r="H23" s="94"/>
      <c r="I23" s="94"/>
      <c r="J23" s="94"/>
      <c r="K23" s="94"/>
      <c r="L23" s="81"/>
      <c r="M23" s="82"/>
      <c r="N23" s="67"/>
      <c r="O23" s="67"/>
      <c r="P23" s="67"/>
      <c r="Q23" s="67"/>
      <c r="R23" s="67"/>
      <c r="S23" s="67"/>
      <c r="T23" s="67"/>
      <c r="U23" s="67"/>
      <c r="V23" s="67"/>
      <c r="W23" s="67"/>
      <c r="X23" s="67"/>
      <c r="Y23" s="67"/>
      <c r="Z23" s="67"/>
    </row>
    <row r="24" spans="1:26" ht="15.75" customHeight="1" x14ac:dyDescent="0.25">
      <c r="A24" s="1024"/>
      <c r="B24" s="1024"/>
      <c r="C24" s="96" t="s">
        <v>531</v>
      </c>
      <c r="D24" s="99"/>
      <c r="E24" s="107"/>
      <c r="F24" s="97" t="s">
        <v>532</v>
      </c>
      <c r="G24" s="50"/>
      <c r="H24" s="107"/>
      <c r="I24" s="97" t="s">
        <v>533</v>
      </c>
      <c r="J24" s="50" t="s">
        <v>526</v>
      </c>
      <c r="K24" s="107"/>
      <c r="L24" s="84"/>
      <c r="M24" s="85"/>
      <c r="N24" s="67"/>
      <c r="O24" s="67"/>
      <c r="P24" s="67"/>
      <c r="Q24" s="67"/>
      <c r="R24" s="67"/>
      <c r="S24" s="67"/>
      <c r="T24" s="67"/>
      <c r="U24" s="67"/>
      <c r="V24" s="67"/>
      <c r="W24" s="67"/>
      <c r="X24" s="67"/>
      <c r="Y24" s="67"/>
      <c r="Z24" s="67"/>
    </row>
    <row r="25" spans="1:26" ht="15.75" customHeight="1" x14ac:dyDescent="0.25">
      <c r="A25" s="1024"/>
      <c r="B25" s="1024"/>
      <c r="C25" s="96" t="s">
        <v>534</v>
      </c>
      <c r="D25" s="108"/>
      <c r="E25" s="84"/>
      <c r="F25" s="97" t="s">
        <v>535</v>
      </c>
      <c r="G25" s="99"/>
      <c r="H25" s="84"/>
      <c r="I25" s="109"/>
      <c r="J25" s="84"/>
      <c r="K25" s="83"/>
      <c r="L25" s="84"/>
      <c r="M25" s="85"/>
      <c r="N25" s="67"/>
      <c r="O25" s="67"/>
      <c r="P25" s="67"/>
      <c r="Q25" s="67"/>
      <c r="R25" s="67"/>
      <c r="S25" s="67"/>
      <c r="T25" s="67"/>
      <c r="U25" s="67"/>
      <c r="V25" s="67"/>
      <c r="W25" s="67"/>
      <c r="X25" s="67"/>
      <c r="Y25" s="67"/>
      <c r="Z25" s="67"/>
    </row>
    <row r="26" spans="1:26" ht="15.75" customHeight="1" x14ac:dyDescent="0.25">
      <c r="A26" s="1024"/>
      <c r="B26" s="1025"/>
      <c r="C26" s="110"/>
      <c r="D26" s="111"/>
      <c r="E26" s="111"/>
      <c r="F26" s="111"/>
      <c r="G26" s="111"/>
      <c r="H26" s="111"/>
      <c r="I26" s="111"/>
      <c r="J26" s="111"/>
      <c r="K26" s="111"/>
      <c r="L26" s="87"/>
      <c r="M26" s="88"/>
      <c r="N26" s="67"/>
      <c r="O26" s="67"/>
      <c r="P26" s="67"/>
      <c r="Q26" s="67"/>
      <c r="R26" s="67"/>
      <c r="S26" s="67"/>
      <c r="T26" s="67"/>
      <c r="U26" s="67"/>
      <c r="V26" s="67"/>
      <c r="W26" s="67"/>
      <c r="X26" s="67"/>
      <c r="Y26" s="67"/>
      <c r="Z26" s="67"/>
    </row>
    <row r="27" spans="1:26" ht="15.75" customHeight="1" x14ac:dyDescent="0.25">
      <c r="A27" s="1024"/>
      <c r="B27" s="112" t="s">
        <v>536</v>
      </c>
      <c r="C27" s="113"/>
      <c r="D27" s="114"/>
      <c r="E27" s="114"/>
      <c r="F27" s="114"/>
      <c r="G27" s="114"/>
      <c r="H27" s="114"/>
      <c r="I27" s="114"/>
      <c r="J27" s="114"/>
      <c r="K27" s="114"/>
      <c r="L27" s="114"/>
      <c r="M27" s="115"/>
      <c r="N27" s="67"/>
      <c r="O27" s="67"/>
      <c r="P27" s="67"/>
      <c r="Q27" s="67"/>
      <c r="R27" s="67"/>
      <c r="S27" s="67"/>
      <c r="T27" s="67"/>
      <c r="U27" s="67"/>
      <c r="V27" s="67"/>
      <c r="W27" s="67"/>
      <c r="X27" s="67"/>
      <c r="Y27" s="67"/>
      <c r="Z27" s="67"/>
    </row>
    <row r="28" spans="1:26" ht="15.75" customHeight="1" x14ac:dyDescent="0.25">
      <c r="A28" s="1024"/>
      <c r="B28" s="112"/>
      <c r="C28" s="116" t="s">
        <v>537</v>
      </c>
      <c r="D28" s="50">
        <v>0</v>
      </c>
      <c r="E28" s="107"/>
      <c r="F28" s="117" t="s">
        <v>538</v>
      </c>
      <c r="G28" s="50">
        <v>2018</v>
      </c>
      <c r="H28" s="107"/>
      <c r="I28" s="117" t="s">
        <v>539</v>
      </c>
      <c r="J28" s="1006" t="s">
        <v>499</v>
      </c>
      <c r="K28" s="967"/>
      <c r="L28" s="963"/>
      <c r="M28" s="118"/>
      <c r="N28" s="67"/>
      <c r="O28" s="67"/>
      <c r="P28" s="67"/>
      <c r="Q28" s="67"/>
      <c r="R28" s="67"/>
      <c r="S28" s="67"/>
      <c r="T28" s="67"/>
      <c r="U28" s="67"/>
      <c r="V28" s="67"/>
      <c r="W28" s="67"/>
      <c r="X28" s="67"/>
      <c r="Y28" s="67"/>
      <c r="Z28" s="67"/>
    </row>
    <row r="29" spans="1:26" ht="15.75" customHeight="1" x14ac:dyDescent="0.25">
      <c r="A29" s="1024"/>
      <c r="B29" s="70"/>
      <c r="C29" s="103"/>
      <c r="D29" s="104"/>
      <c r="E29" s="104"/>
      <c r="F29" s="104"/>
      <c r="G29" s="104"/>
      <c r="H29" s="104"/>
      <c r="I29" s="104"/>
      <c r="J29" s="104"/>
      <c r="K29" s="104"/>
      <c r="L29" s="104"/>
      <c r="M29" s="105"/>
      <c r="N29" s="67"/>
      <c r="O29" s="67"/>
      <c r="P29" s="67"/>
      <c r="Q29" s="67"/>
      <c r="R29" s="67"/>
      <c r="S29" s="67"/>
      <c r="T29" s="67"/>
      <c r="U29" s="67"/>
      <c r="V29" s="67"/>
      <c r="W29" s="67"/>
      <c r="X29" s="67"/>
      <c r="Y29" s="67"/>
      <c r="Z29" s="67"/>
    </row>
    <row r="30" spans="1:26" ht="15.75" customHeight="1" x14ac:dyDescent="0.25">
      <c r="A30" s="1024"/>
      <c r="B30" s="1023" t="s">
        <v>540</v>
      </c>
      <c r="C30" s="119"/>
      <c r="D30" s="120"/>
      <c r="E30" s="120"/>
      <c r="F30" s="120"/>
      <c r="G30" s="120"/>
      <c r="H30" s="120"/>
      <c r="I30" s="120"/>
      <c r="J30" s="120"/>
      <c r="K30" s="120"/>
      <c r="L30" s="81"/>
      <c r="M30" s="82"/>
      <c r="N30" s="67"/>
      <c r="O30" s="67"/>
      <c r="P30" s="67"/>
      <c r="Q30" s="67"/>
      <c r="R30" s="67"/>
      <c r="S30" s="67"/>
      <c r="T30" s="67"/>
      <c r="U30" s="67"/>
      <c r="V30" s="67"/>
      <c r="W30" s="67"/>
      <c r="X30" s="67"/>
      <c r="Y30" s="67"/>
      <c r="Z30" s="67"/>
    </row>
    <row r="31" spans="1:26" ht="15.75" customHeight="1" x14ac:dyDescent="0.25">
      <c r="A31" s="1024"/>
      <c r="B31" s="1024"/>
      <c r="C31" s="121" t="s">
        <v>541</v>
      </c>
      <c r="D31" s="122">
        <v>2019</v>
      </c>
      <c r="E31" s="123"/>
      <c r="F31" s="107" t="s">
        <v>542</v>
      </c>
      <c r="G31" s="122" t="s">
        <v>543</v>
      </c>
      <c r="H31" s="123"/>
      <c r="I31" s="117"/>
      <c r="J31" s="123"/>
      <c r="K31" s="123"/>
      <c r="L31" s="84"/>
      <c r="M31" s="85"/>
      <c r="N31" s="67"/>
      <c r="O31" s="67"/>
      <c r="P31" s="67"/>
      <c r="Q31" s="67"/>
      <c r="R31" s="67"/>
      <c r="S31" s="67"/>
      <c r="T31" s="67"/>
      <c r="U31" s="67"/>
      <c r="V31" s="67"/>
      <c r="W31" s="67"/>
      <c r="X31" s="67"/>
      <c r="Y31" s="67"/>
      <c r="Z31" s="67"/>
    </row>
    <row r="32" spans="1:26" ht="15.75" customHeight="1" x14ac:dyDescent="0.25">
      <c r="A32" s="1024"/>
      <c r="B32" s="1025"/>
      <c r="C32" s="103"/>
      <c r="D32" s="124"/>
      <c r="E32" s="125"/>
      <c r="F32" s="104"/>
      <c r="G32" s="125"/>
      <c r="H32" s="125"/>
      <c r="I32" s="126"/>
      <c r="J32" s="125"/>
      <c r="K32" s="125"/>
      <c r="L32" s="87"/>
      <c r="M32" s="88"/>
      <c r="N32" s="67"/>
      <c r="O32" s="67"/>
      <c r="P32" s="67"/>
      <c r="Q32" s="67"/>
      <c r="R32" s="67"/>
      <c r="S32" s="67"/>
      <c r="T32" s="67"/>
      <c r="U32" s="67"/>
      <c r="V32" s="67"/>
      <c r="W32" s="67"/>
      <c r="X32" s="67"/>
      <c r="Y32" s="67"/>
      <c r="Z32" s="67"/>
    </row>
    <row r="33" spans="1:26" ht="15.75" customHeight="1" x14ac:dyDescent="0.25">
      <c r="A33" s="1024"/>
      <c r="B33" s="1023" t="s">
        <v>544</v>
      </c>
      <c r="C33" s="127"/>
      <c r="D33" s="128"/>
      <c r="E33" s="128"/>
      <c r="F33" s="128"/>
      <c r="G33" s="128"/>
      <c r="H33" s="128"/>
      <c r="I33" s="128"/>
      <c r="J33" s="128"/>
      <c r="K33" s="128"/>
      <c r="L33" s="128"/>
      <c r="M33" s="129"/>
      <c r="N33" s="67"/>
      <c r="O33" s="67"/>
      <c r="P33" s="67"/>
      <c r="Q33" s="67"/>
      <c r="R33" s="67"/>
      <c r="S33" s="67"/>
      <c r="T33" s="67"/>
      <c r="U33" s="67"/>
      <c r="V33" s="67"/>
      <c r="W33" s="67"/>
      <c r="X33" s="67"/>
      <c r="Y33" s="67"/>
      <c r="Z33" s="67"/>
    </row>
    <row r="34" spans="1:26" ht="15.75" customHeight="1" x14ac:dyDescent="0.25">
      <c r="A34" s="1024"/>
      <c r="B34" s="1024"/>
      <c r="C34" s="96"/>
      <c r="D34" s="107" t="s">
        <v>545</v>
      </c>
      <c r="E34" s="107"/>
      <c r="F34" s="107" t="s">
        <v>546</v>
      </c>
      <c r="G34" s="107"/>
      <c r="H34" s="83" t="s">
        <v>547</v>
      </c>
      <c r="I34" s="83"/>
      <c r="J34" s="83" t="s">
        <v>548</v>
      </c>
      <c r="K34" s="107"/>
      <c r="L34" s="107" t="s">
        <v>549</v>
      </c>
      <c r="M34" s="130"/>
      <c r="N34" s="67"/>
      <c r="O34" s="67"/>
      <c r="P34" s="67"/>
      <c r="Q34" s="67"/>
      <c r="R34" s="67"/>
      <c r="S34" s="67"/>
      <c r="T34" s="67"/>
      <c r="U34" s="67"/>
      <c r="V34" s="67"/>
      <c r="W34" s="67"/>
      <c r="X34" s="67"/>
      <c r="Y34" s="67"/>
      <c r="Z34" s="67"/>
    </row>
    <row r="35" spans="1:26" ht="15.75" customHeight="1" x14ac:dyDescent="0.25">
      <c r="A35" s="1024"/>
      <c r="B35" s="1024"/>
      <c r="C35" s="96"/>
      <c r="D35" s="131">
        <v>0.25</v>
      </c>
      <c r="E35" s="132">
        <v>2019</v>
      </c>
      <c r="F35" s="131">
        <v>0.85</v>
      </c>
      <c r="G35" s="132">
        <v>2020</v>
      </c>
      <c r="H35" s="131">
        <v>1</v>
      </c>
      <c r="I35" s="132">
        <v>2021</v>
      </c>
      <c r="J35" s="133"/>
      <c r="K35" s="132">
        <v>2022</v>
      </c>
      <c r="L35" s="133"/>
      <c r="M35" s="134">
        <v>2023</v>
      </c>
      <c r="N35" s="67"/>
      <c r="O35" s="67"/>
      <c r="P35" s="67"/>
      <c r="Q35" s="67"/>
      <c r="R35" s="67"/>
      <c r="S35" s="67"/>
      <c r="T35" s="67"/>
      <c r="U35" s="67"/>
      <c r="V35" s="67"/>
      <c r="W35" s="67"/>
      <c r="X35" s="67"/>
      <c r="Y35" s="67"/>
      <c r="Z35" s="67"/>
    </row>
    <row r="36" spans="1:26" ht="15.75" customHeight="1" x14ac:dyDescent="0.25">
      <c r="A36" s="1024"/>
      <c r="B36" s="1024"/>
      <c r="C36" s="96"/>
      <c r="D36" s="107" t="s">
        <v>550</v>
      </c>
      <c r="E36" s="107"/>
      <c r="F36" s="107" t="s">
        <v>551</v>
      </c>
      <c r="G36" s="107"/>
      <c r="H36" s="83" t="s">
        <v>552</v>
      </c>
      <c r="I36" s="83"/>
      <c r="J36" s="83" t="s">
        <v>553</v>
      </c>
      <c r="K36" s="107"/>
      <c r="L36" s="107" t="s">
        <v>554</v>
      </c>
      <c r="M36" s="98"/>
      <c r="N36" s="67"/>
      <c r="O36" s="67"/>
      <c r="P36" s="67"/>
      <c r="Q36" s="67"/>
      <c r="R36" s="67"/>
      <c r="S36" s="67"/>
      <c r="T36" s="67"/>
      <c r="U36" s="67"/>
      <c r="V36" s="67"/>
      <c r="W36" s="67"/>
      <c r="X36" s="67"/>
      <c r="Y36" s="67"/>
      <c r="Z36" s="67"/>
    </row>
    <row r="37" spans="1:26" ht="15.75" customHeight="1" x14ac:dyDescent="0.25">
      <c r="A37" s="1024"/>
      <c r="B37" s="1024"/>
      <c r="C37" s="96"/>
      <c r="D37" s="133"/>
      <c r="E37" s="132">
        <v>2024</v>
      </c>
      <c r="F37" s="133"/>
      <c r="G37" s="132">
        <v>2025</v>
      </c>
      <c r="H37" s="133"/>
      <c r="I37" s="132">
        <v>2026</v>
      </c>
      <c r="J37" s="133"/>
      <c r="K37" s="132">
        <v>2027</v>
      </c>
      <c r="L37" s="133"/>
      <c r="M37" s="134">
        <v>2028</v>
      </c>
      <c r="N37" s="67"/>
      <c r="O37" s="67"/>
      <c r="P37" s="67"/>
      <c r="Q37" s="67"/>
      <c r="R37" s="67"/>
      <c r="S37" s="67"/>
      <c r="T37" s="67"/>
      <c r="U37" s="67"/>
      <c r="V37" s="67"/>
      <c r="W37" s="67"/>
      <c r="X37" s="67"/>
      <c r="Y37" s="67"/>
      <c r="Z37" s="67"/>
    </row>
    <row r="38" spans="1:26" ht="15.75" customHeight="1" x14ac:dyDescent="0.25">
      <c r="A38" s="1024"/>
      <c r="B38" s="1024"/>
      <c r="C38" s="96"/>
      <c r="D38" s="107" t="s">
        <v>555</v>
      </c>
      <c r="E38" s="107"/>
      <c r="F38" s="107" t="s">
        <v>556</v>
      </c>
      <c r="G38" s="107"/>
      <c r="H38" s="83" t="s">
        <v>557</v>
      </c>
      <c r="I38" s="83"/>
      <c r="J38" s="83" t="s">
        <v>558</v>
      </c>
      <c r="K38" s="107"/>
      <c r="L38" s="107" t="s">
        <v>559</v>
      </c>
      <c r="M38" s="98"/>
      <c r="N38" s="67"/>
      <c r="O38" s="67"/>
      <c r="P38" s="67"/>
      <c r="Q38" s="67"/>
      <c r="R38" s="67"/>
      <c r="S38" s="67"/>
      <c r="T38" s="67"/>
      <c r="U38" s="67"/>
      <c r="V38" s="67"/>
      <c r="W38" s="67"/>
      <c r="X38" s="67"/>
      <c r="Y38" s="67"/>
      <c r="Z38" s="67"/>
    </row>
    <row r="39" spans="1:26" ht="15.75" customHeight="1" x14ac:dyDescent="0.25">
      <c r="A39" s="1024"/>
      <c r="B39" s="1024"/>
      <c r="C39" s="96"/>
      <c r="D39" s="133"/>
      <c r="E39" s="132">
        <v>2029</v>
      </c>
      <c r="F39" s="133"/>
      <c r="G39" s="132">
        <v>2030</v>
      </c>
      <c r="H39" s="133"/>
      <c r="I39" s="132">
        <v>2031</v>
      </c>
      <c r="J39" s="133"/>
      <c r="K39" s="132"/>
      <c r="L39" s="133"/>
      <c r="M39" s="134"/>
      <c r="N39" s="67"/>
      <c r="O39" s="67"/>
      <c r="P39" s="67"/>
      <c r="Q39" s="67"/>
      <c r="R39" s="67"/>
      <c r="S39" s="67"/>
      <c r="T39" s="67"/>
      <c r="U39" s="67"/>
      <c r="V39" s="67"/>
      <c r="W39" s="67"/>
      <c r="X39" s="67"/>
      <c r="Y39" s="67"/>
      <c r="Z39" s="67"/>
    </row>
    <row r="40" spans="1:26" ht="15.75" customHeight="1" x14ac:dyDescent="0.25">
      <c r="A40" s="1024"/>
      <c r="B40" s="1024"/>
      <c r="C40" s="96"/>
      <c r="D40" s="135" t="s">
        <v>559</v>
      </c>
      <c r="E40" s="136"/>
      <c r="F40" s="135" t="s">
        <v>560</v>
      </c>
      <c r="G40" s="136"/>
      <c r="H40" s="137"/>
      <c r="I40" s="114"/>
      <c r="J40" s="137"/>
      <c r="K40" s="114"/>
      <c r="L40" s="137"/>
      <c r="M40" s="115"/>
      <c r="N40" s="67"/>
      <c r="O40" s="67"/>
      <c r="P40" s="67"/>
      <c r="Q40" s="67"/>
      <c r="R40" s="67"/>
      <c r="S40" s="67"/>
      <c r="T40" s="67"/>
      <c r="U40" s="67"/>
      <c r="V40" s="67"/>
      <c r="W40" s="67"/>
      <c r="X40" s="67"/>
      <c r="Y40" s="67"/>
      <c r="Z40" s="67"/>
    </row>
    <row r="41" spans="1:26" ht="15.75" customHeight="1" x14ac:dyDescent="0.25">
      <c r="A41" s="1024"/>
      <c r="B41" s="1024"/>
      <c r="C41" s="96"/>
      <c r="D41" s="133"/>
      <c r="E41" s="132"/>
      <c r="F41" s="1128">
        <v>1</v>
      </c>
      <c r="G41" s="963"/>
      <c r="H41" s="1211"/>
      <c r="I41" s="970"/>
      <c r="J41" s="138"/>
      <c r="K41" s="107"/>
      <c r="L41" s="138"/>
      <c r="M41" s="118"/>
      <c r="N41" s="67"/>
      <c r="O41" s="67"/>
      <c r="P41" s="67"/>
      <c r="Q41" s="67"/>
      <c r="R41" s="67"/>
      <c r="S41" s="67"/>
      <c r="T41" s="67"/>
      <c r="U41" s="67"/>
      <c r="V41" s="67"/>
      <c r="W41" s="67"/>
      <c r="X41" s="67"/>
      <c r="Y41" s="67"/>
      <c r="Z41" s="67"/>
    </row>
    <row r="42" spans="1:26" ht="15.75" customHeight="1" x14ac:dyDescent="0.25">
      <c r="A42" s="1024"/>
      <c r="B42" s="1024"/>
      <c r="C42" s="139"/>
      <c r="D42" s="135"/>
      <c r="E42" s="136"/>
      <c r="F42" s="135"/>
      <c r="G42" s="136"/>
      <c r="H42" s="140"/>
      <c r="I42" s="104"/>
      <c r="J42" s="140"/>
      <c r="K42" s="104"/>
      <c r="L42" s="140"/>
      <c r="M42" s="105"/>
      <c r="N42" s="67"/>
      <c r="O42" s="67"/>
      <c r="P42" s="67"/>
      <c r="Q42" s="67"/>
      <c r="R42" s="67"/>
      <c r="S42" s="67"/>
      <c r="T42" s="67"/>
      <c r="U42" s="67"/>
      <c r="V42" s="67"/>
      <c r="W42" s="67"/>
      <c r="X42" s="67"/>
      <c r="Y42" s="67"/>
      <c r="Z42" s="67"/>
    </row>
    <row r="43" spans="1:26" ht="18" customHeight="1" x14ac:dyDescent="0.25">
      <c r="A43" s="1024"/>
      <c r="B43" s="1023" t="s">
        <v>561</v>
      </c>
      <c r="C43" s="106"/>
      <c r="D43" s="94"/>
      <c r="E43" s="94"/>
      <c r="F43" s="94"/>
      <c r="G43" s="94"/>
      <c r="H43" s="94"/>
      <c r="I43" s="94"/>
      <c r="J43" s="94"/>
      <c r="K43" s="94"/>
      <c r="L43" s="84"/>
      <c r="M43" s="85"/>
      <c r="N43" s="67"/>
      <c r="O43" s="67"/>
      <c r="P43" s="67"/>
      <c r="Q43" s="67"/>
      <c r="R43" s="67"/>
      <c r="S43" s="67"/>
      <c r="T43" s="67"/>
      <c r="U43" s="67"/>
      <c r="V43" s="67"/>
      <c r="W43" s="67"/>
      <c r="X43" s="67"/>
      <c r="Y43" s="67"/>
      <c r="Z43" s="67"/>
    </row>
    <row r="44" spans="1:26" ht="15.75" customHeight="1" x14ac:dyDescent="0.25">
      <c r="A44" s="1024"/>
      <c r="B44" s="1024"/>
      <c r="C44" s="141"/>
      <c r="D44" s="142" t="s">
        <v>125</v>
      </c>
      <c r="E44" s="143" t="s">
        <v>84</v>
      </c>
      <c r="F44" s="1008" t="s">
        <v>562</v>
      </c>
      <c r="G44" s="1035"/>
      <c r="H44" s="976"/>
      <c r="I44" s="976"/>
      <c r="J44" s="965"/>
      <c r="K44" s="144" t="s">
        <v>563</v>
      </c>
      <c r="L44" s="1010"/>
      <c r="M44" s="1011"/>
      <c r="N44" s="67"/>
      <c r="O44" s="67"/>
      <c r="P44" s="67"/>
      <c r="Q44" s="67"/>
      <c r="R44" s="67"/>
      <c r="S44" s="67"/>
      <c r="T44" s="67"/>
      <c r="U44" s="67"/>
      <c r="V44" s="67"/>
      <c r="W44" s="67"/>
      <c r="X44" s="67"/>
      <c r="Y44" s="67"/>
      <c r="Z44" s="67"/>
    </row>
    <row r="45" spans="1:26" ht="15.75" customHeight="1" x14ac:dyDescent="0.25">
      <c r="A45" s="1024"/>
      <c r="B45" s="1024"/>
      <c r="C45" s="141"/>
      <c r="D45" s="145"/>
      <c r="E45" s="50" t="s">
        <v>526</v>
      </c>
      <c r="F45" s="1009"/>
      <c r="G45" s="990"/>
      <c r="H45" s="997"/>
      <c r="I45" s="997"/>
      <c r="J45" s="991"/>
      <c r="K45" s="84"/>
      <c r="L45" s="990"/>
      <c r="M45" s="1012"/>
      <c r="N45" s="67"/>
      <c r="O45" s="67"/>
      <c r="P45" s="67"/>
      <c r="Q45" s="67"/>
      <c r="R45" s="67"/>
      <c r="S45" s="67"/>
      <c r="T45" s="67"/>
      <c r="U45" s="67"/>
      <c r="V45" s="67"/>
      <c r="W45" s="67"/>
      <c r="X45" s="67"/>
      <c r="Y45" s="67"/>
      <c r="Z45" s="67"/>
    </row>
    <row r="46" spans="1:26" ht="15.75" customHeight="1" x14ac:dyDescent="0.25">
      <c r="A46" s="1024"/>
      <c r="B46" s="1025"/>
      <c r="C46" s="146"/>
      <c r="D46" s="87"/>
      <c r="E46" s="87"/>
      <c r="F46" s="87"/>
      <c r="G46" s="87"/>
      <c r="H46" s="87"/>
      <c r="I46" s="87"/>
      <c r="J46" s="87"/>
      <c r="K46" s="87"/>
      <c r="L46" s="84"/>
      <c r="M46" s="85"/>
      <c r="N46" s="67"/>
      <c r="O46" s="67"/>
      <c r="P46" s="67"/>
      <c r="Q46" s="67"/>
      <c r="R46" s="67"/>
      <c r="S46" s="67"/>
      <c r="T46" s="67"/>
      <c r="U46" s="67"/>
      <c r="V46" s="67"/>
      <c r="W46" s="67"/>
      <c r="X46" s="67"/>
      <c r="Y46" s="67"/>
      <c r="Z46" s="67"/>
    </row>
    <row r="47" spans="1:26" ht="46.5" customHeight="1" x14ac:dyDescent="0.25">
      <c r="A47" s="1024"/>
      <c r="B47" s="69" t="s">
        <v>564</v>
      </c>
      <c r="C47" s="1013" t="s">
        <v>565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4"/>
      <c r="B48" s="91" t="s">
        <v>566</v>
      </c>
      <c r="C48" s="1000" t="s">
        <v>567</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4"/>
      <c r="B49" s="91" t="s">
        <v>568</v>
      </c>
      <c r="C49" s="1000" t="s">
        <v>569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6.5" customHeight="1" x14ac:dyDescent="0.25">
      <c r="A50" s="1032"/>
      <c r="B50" s="91" t="s">
        <v>570</v>
      </c>
      <c r="C50" s="1000" t="s">
        <v>571</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19" t="s">
        <v>572</v>
      </c>
      <c r="B51" s="147" t="s">
        <v>573</v>
      </c>
      <c r="C51" s="1013" t="s">
        <v>574</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575</v>
      </c>
      <c r="C52" s="1013" t="s">
        <v>576</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0"/>
      <c r="B53" s="147" t="s">
        <v>577</v>
      </c>
      <c r="C53" s="1000" t="s">
        <v>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8" t="s">
        <v>578</v>
      </c>
      <c r="C54" s="1000" t="s">
        <v>579</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580</v>
      </c>
      <c r="C55" s="1112" t="s">
        <v>138</v>
      </c>
      <c r="D55" s="1099"/>
      <c r="E55" s="1099"/>
      <c r="F55" s="1099"/>
      <c r="G55" s="1099"/>
      <c r="H55" s="1099"/>
      <c r="I55" s="1099"/>
      <c r="J55" s="1099"/>
      <c r="K55" s="1099"/>
      <c r="L55" s="1099"/>
      <c r="M55" s="1099"/>
      <c r="N55" s="67"/>
      <c r="O55" s="67"/>
      <c r="P55" s="67"/>
      <c r="Q55" s="67"/>
      <c r="R55" s="67"/>
      <c r="S55" s="67"/>
      <c r="T55" s="67"/>
      <c r="U55" s="67"/>
      <c r="V55" s="67"/>
      <c r="W55" s="67"/>
      <c r="X55" s="67"/>
      <c r="Y55" s="67"/>
      <c r="Z55" s="67"/>
    </row>
    <row r="56" spans="1:26" ht="16.5" customHeight="1" x14ac:dyDescent="0.25">
      <c r="A56" s="1021"/>
      <c r="B56" s="147" t="s">
        <v>581</v>
      </c>
      <c r="C56" s="1000" t="s">
        <v>582</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2" t="s">
        <v>583</v>
      </c>
      <c r="B57" s="149" t="s">
        <v>584</v>
      </c>
      <c r="C57" s="1013" t="s">
        <v>585</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0"/>
      <c r="B58" s="149" t="s">
        <v>586</v>
      </c>
      <c r="C58" s="1013" t="s">
        <v>587</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020"/>
      <c r="B59" s="150" t="s">
        <v>51</v>
      </c>
      <c r="C59" s="1013" t="s">
        <v>9</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151" t="s">
        <v>588</v>
      </c>
      <c r="B60" s="152"/>
      <c r="C60" s="1135"/>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0">
    <mergeCell ref="C2:M2"/>
    <mergeCell ref="C3:M3"/>
    <mergeCell ref="F4:G4"/>
    <mergeCell ref="I4:M4"/>
    <mergeCell ref="C5:M5"/>
    <mergeCell ref="C6:M6"/>
    <mergeCell ref="I7:M7"/>
    <mergeCell ref="C9:D9"/>
    <mergeCell ref="F9:G9"/>
    <mergeCell ref="I9:J9"/>
    <mergeCell ref="C10:D10"/>
    <mergeCell ref="F10:G10"/>
    <mergeCell ref="I10:J10"/>
    <mergeCell ref="C11:M11"/>
    <mergeCell ref="C12:M12"/>
    <mergeCell ref="L44:M45"/>
    <mergeCell ref="C13:M13"/>
    <mergeCell ref="C14:D14"/>
    <mergeCell ref="F14:M14"/>
    <mergeCell ref="C15:M15"/>
    <mergeCell ref="C16:M16"/>
    <mergeCell ref="C47:M47"/>
    <mergeCell ref="C48:M48"/>
    <mergeCell ref="A15:A50"/>
    <mergeCell ref="A51:A56"/>
    <mergeCell ref="A57:A59"/>
    <mergeCell ref="B33:B42"/>
    <mergeCell ref="B43:B46"/>
    <mergeCell ref="C56:M56"/>
    <mergeCell ref="C57:M57"/>
    <mergeCell ref="C58:M58"/>
    <mergeCell ref="C59:M59"/>
    <mergeCell ref="J28:L28"/>
    <mergeCell ref="F41:G41"/>
    <mergeCell ref="H41:I41"/>
    <mergeCell ref="F44:F45"/>
    <mergeCell ref="G44:J45"/>
    <mergeCell ref="A2:A14"/>
    <mergeCell ref="B8:B10"/>
    <mergeCell ref="B17:B22"/>
    <mergeCell ref="B23:B26"/>
    <mergeCell ref="B30:B32"/>
    <mergeCell ref="C60:M60"/>
    <mergeCell ref="C49:M49"/>
    <mergeCell ref="C50:M50"/>
    <mergeCell ref="C51:M51"/>
    <mergeCell ref="C52:M52"/>
    <mergeCell ref="C53:M53"/>
    <mergeCell ref="C54:M54"/>
    <mergeCell ref="C55:M55"/>
  </mergeCells>
  <dataValidations count="1">
    <dataValidation type="list" allowBlank="1" showErrorMessage="1" sqref="I7" xr:uid="{00000000-0002-0000-2200-000000000000}">
      <formula1>INDIRECT($C$7)</formula1>
    </dataValidation>
  </dataValidation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910</v>
      </c>
      <c r="C1" s="351"/>
      <c r="D1" s="351"/>
      <c r="E1" s="351"/>
      <c r="F1" s="351"/>
      <c r="G1" s="351"/>
      <c r="H1" s="351"/>
      <c r="I1" s="351"/>
      <c r="J1" s="351"/>
      <c r="K1" s="351"/>
      <c r="L1" s="351"/>
      <c r="M1" s="352"/>
      <c r="N1" s="67"/>
      <c r="O1" s="67"/>
      <c r="P1" s="67"/>
      <c r="Q1" s="67"/>
      <c r="R1" s="67"/>
      <c r="S1" s="67"/>
      <c r="T1" s="67"/>
      <c r="U1" s="67"/>
      <c r="V1" s="67"/>
      <c r="W1" s="67"/>
      <c r="X1" s="67"/>
      <c r="Y1" s="67"/>
      <c r="Z1" s="67"/>
    </row>
    <row r="2" spans="1:26" ht="26.25" customHeight="1" x14ac:dyDescent="0.25">
      <c r="A2" s="1093" t="s">
        <v>493</v>
      </c>
      <c r="B2" s="68" t="s">
        <v>494</v>
      </c>
      <c r="C2" s="1209" t="s">
        <v>911</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13" t="s">
        <v>912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430" t="s">
        <v>84</v>
      </c>
      <c r="D4" s="72">
        <v>7828</v>
      </c>
      <c r="E4" s="431"/>
      <c r="F4" s="1038" t="s">
        <v>39</v>
      </c>
      <c r="G4" s="963"/>
      <c r="H4" s="56">
        <v>16</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134" t="s">
        <v>913</v>
      </c>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94"/>
      <c r="B6" s="260" t="s">
        <v>500</v>
      </c>
      <c r="C6" s="1130" t="s">
        <v>816</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000" t="s">
        <v>914</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1.5" customHeight="1" x14ac:dyDescent="0.25">
      <c r="A12" s="1094"/>
      <c r="B12" s="91" t="s">
        <v>507</v>
      </c>
      <c r="C12" s="1000" t="s">
        <v>915</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94"/>
      <c r="B13" s="91" t="s">
        <v>509</v>
      </c>
      <c r="C13" s="1000" t="s">
        <v>916</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00" t="s">
        <v>310</v>
      </c>
      <c r="D14" s="967"/>
      <c r="E14" s="90" t="s">
        <v>512</v>
      </c>
      <c r="F14" s="1006" t="s">
        <v>318</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00" t="s">
        <v>917</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94"/>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94"/>
      <c r="B20" s="1024"/>
      <c r="C20" s="96" t="s">
        <v>518</v>
      </c>
      <c r="D20" s="263"/>
      <c r="E20" s="97" t="s">
        <v>519</v>
      </c>
      <c r="F20" s="263"/>
      <c r="G20" s="97" t="s">
        <v>520</v>
      </c>
      <c r="H20" s="263"/>
      <c r="I20" s="97" t="s">
        <v>521</v>
      </c>
      <c r="J20" s="56"/>
      <c r="K20" s="97"/>
      <c r="L20" s="97"/>
      <c r="M20" s="98"/>
      <c r="N20" s="67"/>
      <c r="O20" s="67"/>
      <c r="P20" s="67"/>
      <c r="Q20" s="67"/>
      <c r="R20" s="67"/>
      <c r="S20" s="67"/>
      <c r="T20" s="67"/>
      <c r="U20" s="67"/>
      <c r="V20" s="67"/>
      <c r="W20" s="67"/>
      <c r="X20" s="67"/>
      <c r="Y20" s="67"/>
      <c r="Z20" s="67"/>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94"/>
      <c r="B23" s="1024"/>
      <c r="C23" s="96" t="s">
        <v>528</v>
      </c>
      <c r="D23" s="99" t="s">
        <v>697</v>
      </c>
      <c r="E23" s="97" t="s">
        <v>529</v>
      </c>
      <c r="F23" s="1004" t="s">
        <v>714</v>
      </c>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94"/>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94"/>
      <c r="B30" s="393"/>
      <c r="C30" s="116" t="s">
        <v>537</v>
      </c>
      <c r="D30" s="462">
        <v>0</v>
      </c>
      <c r="E30" s="107"/>
      <c r="F30" s="117" t="s">
        <v>538</v>
      </c>
      <c r="G30" s="99">
        <v>2019</v>
      </c>
      <c r="H30" s="107"/>
      <c r="I30" s="117" t="s">
        <v>539</v>
      </c>
      <c r="J30" s="133" t="s">
        <v>100</v>
      </c>
      <c r="K30" s="136"/>
      <c r="L30" s="132"/>
      <c r="M30" s="118"/>
      <c r="N30" s="67"/>
      <c r="O30" s="67"/>
      <c r="P30" s="67"/>
      <c r="Q30" s="67"/>
      <c r="R30" s="67"/>
      <c r="S30" s="67"/>
      <c r="T30" s="67"/>
      <c r="U30" s="67"/>
      <c r="V30" s="67"/>
      <c r="W30" s="67"/>
      <c r="X30" s="67"/>
      <c r="Y30" s="67"/>
      <c r="Z30" s="67"/>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94"/>
      <c r="B33" s="1024"/>
      <c r="C33" s="121" t="s">
        <v>541</v>
      </c>
      <c r="D33" s="435">
        <v>2021</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94"/>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94"/>
      <c r="B37" s="1024"/>
      <c r="C37" s="96"/>
      <c r="D37" s="133">
        <v>0</v>
      </c>
      <c r="E37" s="132"/>
      <c r="F37" s="133">
        <v>0</v>
      </c>
      <c r="G37" s="132"/>
      <c r="H37" s="463">
        <v>5000</v>
      </c>
      <c r="I37" s="50"/>
      <c r="J37" s="463">
        <f>(H37*6/100)+H37</f>
        <v>5300</v>
      </c>
      <c r="K37" s="132"/>
      <c r="L37" s="463">
        <f>(J37*6/100)+J37</f>
        <v>5618</v>
      </c>
      <c r="M37" s="134"/>
      <c r="N37" s="67"/>
      <c r="O37" s="67"/>
      <c r="P37" s="67"/>
      <c r="Q37" s="67"/>
      <c r="R37" s="67"/>
      <c r="S37" s="67"/>
      <c r="T37" s="67"/>
      <c r="U37" s="67"/>
      <c r="V37" s="67"/>
      <c r="W37" s="67"/>
      <c r="X37" s="67"/>
      <c r="Y37" s="67"/>
      <c r="Z37" s="67"/>
    </row>
    <row r="38" spans="1:26" ht="15.75" customHeight="1" x14ac:dyDescent="0.25">
      <c r="A38" s="1094"/>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94"/>
      <c r="B39" s="1024"/>
      <c r="C39" s="96"/>
      <c r="D39" s="463">
        <f>(L37*6/100)+L37</f>
        <v>5955.08</v>
      </c>
      <c r="E39" s="453"/>
      <c r="F39" s="463">
        <f>(D39*6/100)+D39</f>
        <v>6312.3847999999998</v>
      </c>
      <c r="G39" s="453"/>
      <c r="H39" s="463">
        <f>(F39*6/100)+F39</f>
        <v>6691.127888</v>
      </c>
      <c r="I39" s="453"/>
      <c r="J39" s="463">
        <f>(H39*6/100)+H39</f>
        <v>7092.5955612799999</v>
      </c>
      <c r="K39" s="453"/>
      <c r="L39" s="463">
        <f>(J39*6/100)+J39</f>
        <v>7518.1512949567996</v>
      </c>
      <c r="M39" s="455"/>
      <c r="N39" s="67"/>
      <c r="O39" s="67"/>
      <c r="P39" s="67"/>
      <c r="Q39" s="67"/>
      <c r="R39" s="67"/>
      <c r="S39" s="67"/>
      <c r="T39" s="67"/>
      <c r="U39" s="67"/>
      <c r="V39" s="67"/>
      <c r="W39" s="67"/>
      <c r="X39" s="67"/>
      <c r="Y39" s="67"/>
      <c r="Z39" s="67"/>
    </row>
    <row r="40" spans="1:26" ht="15.75" customHeight="1" x14ac:dyDescent="0.25">
      <c r="A40" s="1094"/>
      <c r="B40" s="1024"/>
      <c r="C40" s="96"/>
      <c r="D40" s="107" t="s">
        <v>871</v>
      </c>
      <c r="E40" s="107"/>
      <c r="F40" s="107" t="s">
        <v>872</v>
      </c>
      <c r="G40" s="107"/>
      <c r="H40" s="83" t="s">
        <v>873</v>
      </c>
      <c r="I40" s="83"/>
      <c r="J40" s="135" t="s">
        <v>560</v>
      </c>
      <c r="K40" s="107"/>
      <c r="L40" s="107"/>
      <c r="M40" s="98"/>
      <c r="N40" s="67"/>
      <c r="O40" s="67"/>
      <c r="P40" s="67"/>
      <c r="Q40" s="67"/>
      <c r="R40" s="67"/>
      <c r="S40" s="67"/>
      <c r="T40" s="67"/>
      <c r="U40" s="67"/>
      <c r="V40" s="67"/>
      <c r="W40" s="67"/>
      <c r="X40" s="67"/>
      <c r="Y40" s="67"/>
      <c r="Z40" s="67"/>
    </row>
    <row r="41" spans="1:26" ht="15.75" customHeight="1" x14ac:dyDescent="0.25">
      <c r="A41" s="1094"/>
      <c r="B41" s="1024"/>
      <c r="C41" s="96"/>
      <c r="D41" s="463">
        <f>(L39*6/100)+L39</f>
        <v>7969.2403726542079</v>
      </c>
      <c r="E41" s="132"/>
      <c r="F41" s="463">
        <f>(D41*6/100)+D41</f>
        <v>8447.3947950134607</v>
      </c>
      <c r="G41" s="132"/>
      <c r="H41" s="463">
        <f>(F41*6/100)+F41</f>
        <v>8954.2384827142687</v>
      </c>
      <c r="I41" s="132"/>
      <c r="J41" s="454">
        <v>8954.2384827142687</v>
      </c>
      <c r="K41" s="132"/>
      <c r="L41" s="133"/>
      <c r="M41" s="134"/>
      <c r="N41" s="67"/>
      <c r="O41" s="67"/>
      <c r="P41" s="67"/>
      <c r="Q41" s="67"/>
      <c r="R41" s="67"/>
      <c r="S41" s="67"/>
      <c r="T41" s="67"/>
      <c r="U41" s="67"/>
      <c r="V41" s="67"/>
      <c r="W41" s="67"/>
      <c r="X41" s="67"/>
      <c r="Y41" s="67"/>
      <c r="Z41" s="67"/>
    </row>
    <row r="42" spans="1:26" ht="15.75" customHeight="1" x14ac:dyDescent="0.25">
      <c r="A42" s="1094"/>
      <c r="B42" s="1024"/>
      <c r="C42" s="96"/>
      <c r="D42" s="135"/>
      <c r="E42" s="136"/>
      <c r="F42" s="84"/>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94"/>
      <c r="B43" s="1024"/>
      <c r="C43" s="96"/>
      <c r="D43" s="133"/>
      <c r="E43" s="132"/>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94"/>
      <c r="B46" s="1024"/>
      <c r="C46" s="141"/>
      <c r="D46" s="142" t="s">
        <v>125</v>
      </c>
      <c r="E46" s="143" t="s">
        <v>84</v>
      </c>
      <c r="F46" s="1008" t="s">
        <v>562</v>
      </c>
      <c r="G46" s="1035" t="s">
        <v>602</v>
      </c>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94"/>
      <c r="B47" s="1024"/>
      <c r="C47" s="141"/>
      <c r="D47" s="145" t="s">
        <v>526</v>
      </c>
      <c r="E47" s="50"/>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94"/>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55.5" customHeight="1" x14ac:dyDescent="0.25">
      <c r="A49" s="1094"/>
      <c r="B49" s="91" t="s">
        <v>564</v>
      </c>
      <c r="C49" s="1000" t="s">
        <v>918</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94"/>
      <c r="B51" s="91" t="s">
        <v>568</v>
      </c>
      <c r="C51" s="261">
        <v>30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94"/>
      <c r="B52" s="91" t="s">
        <v>570</v>
      </c>
      <c r="C52" s="261" t="s">
        <v>665</v>
      </c>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102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147" t="s">
        <v>103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95"/>
      <c r="B58" s="147"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13"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2300-000000000000}">
      <formula1>INDIRECT($C$7)</formula1>
    </dataValidation>
  </dataValidations>
  <hyperlinks>
    <hyperlink ref="C57" r:id="rId1" xr:uid="{00000000-0004-0000-23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1235</v>
      </c>
      <c r="B1" s="808"/>
      <c r="C1" s="808"/>
      <c r="D1" s="808"/>
      <c r="E1" s="808"/>
      <c r="F1" s="808"/>
      <c r="G1" s="808"/>
      <c r="H1" s="808"/>
      <c r="I1" s="808"/>
      <c r="J1" s="808"/>
      <c r="K1" s="808"/>
      <c r="L1" s="809"/>
    </row>
    <row r="2" spans="1:12" ht="39" customHeight="1" x14ac:dyDescent="0.2">
      <c r="A2" s="812" t="s">
        <v>494</v>
      </c>
      <c r="B2" s="1278" t="s">
        <v>324</v>
      </c>
      <c r="C2" s="1167"/>
      <c r="D2" s="1167"/>
      <c r="E2" s="1167"/>
      <c r="F2" s="1167"/>
      <c r="G2" s="1167"/>
      <c r="H2" s="1167"/>
      <c r="I2" s="1167"/>
      <c r="J2" s="1167"/>
      <c r="K2" s="1167"/>
      <c r="L2" s="1168"/>
    </row>
    <row r="3" spans="1:12" ht="31.5" x14ac:dyDescent="0.2">
      <c r="A3" s="813" t="s">
        <v>496</v>
      </c>
      <c r="B3" s="1171" t="s">
        <v>912</v>
      </c>
      <c r="C3" s="1162"/>
      <c r="D3" s="1162"/>
      <c r="E3" s="1162"/>
      <c r="F3" s="1162"/>
      <c r="G3" s="1162"/>
      <c r="H3" s="1162"/>
      <c r="I3" s="1162"/>
      <c r="J3" s="1162"/>
      <c r="K3" s="1162"/>
      <c r="L3" s="1163"/>
    </row>
    <row r="4" spans="1:12" ht="15.75" x14ac:dyDescent="0.25">
      <c r="A4" s="814" t="s">
        <v>38</v>
      </c>
      <c r="B4" s="902" t="s">
        <v>84</v>
      </c>
      <c r="C4" s="816"/>
      <c r="D4" s="817"/>
      <c r="E4" s="1169" t="s">
        <v>39</v>
      </c>
      <c r="F4" s="1170"/>
      <c r="G4" s="843"/>
      <c r="H4" s="819"/>
      <c r="I4" s="819"/>
      <c r="J4" s="819"/>
      <c r="K4" s="819"/>
      <c r="L4" s="820"/>
    </row>
    <row r="5" spans="1:12" ht="15.75"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297</v>
      </c>
      <c r="C7" s="1162"/>
      <c r="D7" s="823"/>
      <c r="E7" s="823"/>
      <c r="F7" s="824"/>
      <c r="G7" s="825" t="s">
        <v>51</v>
      </c>
      <c r="H7" s="1172" t="s">
        <v>802</v>
      </c>
      <c r="I7" s="1162"/>
      <c r="J7" s="1162"/>
      <c r="K7" s="1162"/>
      <c r="L7" s="1163"/>
    </row>
    <row r="8" spans="1:12" ht="15.75" x14ac:dyDescent="0.25">
      <c r="A8" s="1173" t="s">
        <v>502</v>
      </c>
      <c r="B8" s="826"/>
      <c r="C8" s="827"/>
      <c r="D8" s="827"/>
      <c r="E8" s="827"/>
      <c r="F8" s="827"/>
      <c r="G8" s="827"/>
      <c r="H8" s="827"/>
      <c r="I8" s="827"/>
      <c r="J8" s="827"/>
      <c r="K8" s="828"/>
      <c r="L8" s="829"/>
    </row>
    <row r="9" spans="1:12" ht="34.5" customHeight="1" x14ac:dyDescent="0.25">
      <c r="A9" s="1174"/>
      <c r="B9" s="1267" t="s">
        <v>298</v>
      </c>
      <c r="C9" s="1177"/>
      <c r="D9" s="830"/>
      <c r="E9" s="1178"/>
      <c r="F9" s="1177"/>
      <c r="G9" s="830"/>
      <c r="H9" s="1178"/>
      <c r="I9" s="1177"/>
      <c r="J9" s="830"/>
      <c r="K9" s="831"/>
      <c r="L9" s="832"/>
    </row>
    <row r="10" spans="1:12" ht="29.25" customHeight="1" x14ac:dyDescent="0.25">
      <c r="A10" s="1175"/>
      <c r="B10" s="1176" t="s">
        <v>504</v>
      </c>
      <c r="C10" s="1177"/>
      <c r="D10" s="833"/>
      <c r="E10" s="1178" t="s">
        <v>504</v>
      </c>
      <c r="F10" s="1177"/>
      <c r="G10" s="833"/>
      <c r="H10" s="1178" t="s">
        <v>504</v>
      </c>
      <c r="I10" s="1177"/>
      <c r="J10" s="833"/>
      <c r="K10" s="834"/>
      <c r="L10" s="835"/>
    </row>
    <row r="11" spans="1:12" ht="87.75" customHeight="1" x14ac:dyDescent="0.2">
      <c r="A11" s="813" t="s">
        <v>505</v>
      </c>
      <c r="B11" s="1171" t="s">
        <v>1236</v>
      </c>
      <c r="C11" s="1162"/>
      <c r="D11" s="1162"/>
      <c r="E11" s="1162"/>
      <c r="F11" s="1162"/>
      <c r="G11" s="1162"/>
      <c r="H11" s="1162"/>
      <c r="I11" s="1162"/>
      <c r="J11" s="1162"/>
      <c r="K11" s="1162"/>
      <c r="L11" s="1163"/>
    </row>
    <row r="12" spans="1:12" ht="92.25" customHeight="1" x14ac:dyDescent="0.2">
      <c r="A12" s="813" t="s">
        <v>507</v>
      </c>
      <c r="B12" s="1171" t="s">
        <v>1237</v>
      </c>
      <c r="C12" s="1162"/>
      <c r="D12" s="1162"/>
      <c r="E12" s="1162"/>
      <c r="F12" s="1162"/>
      <c r="G12" s="1162"/>
      <c r="H12" s="1162"/>
      <c r="I12" s="1162"/>
      <c r="J12" s="1162"/>
      <c r="K12" s="1162"/>
      <c r="L12" s="1163"/>
    </row>
    <row r="13" spans="1:12" ht="47.25" x14ac:dyDescent="0.2">
      <c r="A13" s="813" t="s">
        <v>509</v>
      </c>
      <c r="B13" s="1171" t="s">
        <v>916</v>
      </c>
      <c r="C13" s="1162"/>
      <c r="D13" s="1162"/>
      <c r="E13" s="1162"/>
      <c r="F13" s="1162"/>
      <c r="G13" s="1162"/>
      <c r="H13" s="1162"/>
      <c r="I13" s="1162"/>
      <c r="J13" s="1162"/>
      <c r="K13" s="1162"/>
      <c r="L13" s="1163"/>
    </row>
    <row r="14" spans="1:12" ht="77.25" customHeight="1" x14ac:dyDescent="0.2">
      <c r="A14" s="1173" t="s">
        <v>511</v>
      </c>
      <c r="B14" s="1171" t="s">
        <v>310</v>
      </c>
      <c r="C14" s="1162"/>
      <c r="D14" s="837" t="s">
        <v>512</v>
      </c>
      <c r="E14" s="1183" t="s">
        <v>318</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x14ac:dyDescent="0.2">
      <c r="A16" s="838" t="s">
        <v>36</v>
      </c>
      <c r="B16" s="1161" t="s">
        <v>926</v>
      </c>
      <c r="C16" s="1162"/>
      <c r="D16" s="1162"/>
      <c r="E16" s="1162"/>
      <c r="F16" s="1162"/>
      <c r="G16" s="1162"/>
      <c r="H16" s="1162"/>
      <c r="I16" s="1162"/>
      <c r="J16" s="1162"/>
      <c r="K16" s="1162"/>
      <c r="L16" s="1163"/>
    </row>
    <row r="17" spans="1:12" ht="60.75" customHeight="1" x14ac:dyDescent="0.2">
      <c r="A17" s="838" t="s">
        <v>515</v>
      </c>
      <c r="B17" s="1171" t="s">
        <v>1238</v>
      </c>
      <c r="C17" s="1162"/>
      <c r="D17" s="1162"/>
      <c r="E17" s="1162"/>
      <c r="F17" s="1162"/>
      <c r="G17" s="1162"/>
      <c r="H17" s="1162"/>
      <c r="I17" s="1162"/>
      <c r="J17" s="1162"/>
      <c r="K17" s="1162"/>
      <c r="L17" s="1163"/>
    </row>
    <row r="18" spans="1:12" ht="15.75"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18" t="s">
        <v>526</v>
      </c>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t="s">
        <v>697</v>
      </c>
      <c r="D23" s="844" t="s">
        <v>529</v>
      </c>
      <c r="E23" s="1178" t="s">
        <v>751</v>
      </c>
      <c r="F23" s="1177"/>
      <c r="G23" s="1177"/>
      <c r="H23" s="1177"/>
      <c r="I23" s="1177"/>
      <c r="J23" s="1177"/>
      <c r="K23" s="1177"/>
      <c r="L23" s="1182"/>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t="s">
        <v>526</v>
      </c>
      <c r="G26" s="853"/>
      <c r="H26" s="844" t="s">
        <v>533</v>
      </c>
      <c r="I26" s="818"/>
      <c r="J26" s="853"/>
      <c r="K26" s="831"/>
      <c r="L26" s="832"/>
    </row>
    <row r="27" spans="1:12" ht="15.75" customHeight="1" x14ac:dyDescent="0.25">
      <c r="A27" s="1174"/>
      <c r="B27" s="842" t="s">
        <v>534</v>
      </c>
      <c r="C27" s="854"/>
      <c r="D27" s="831"/>
      <c r="E27" s="844" t="s">
        <v>535</v>
      </c>
      <c r="F27" s="846"/>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0</v>
      </c>
      <c r="D30" s="853"/>
      <c r="E30" s="863" t="s">
        <v>538</v>
      </c>
      <c r="F30" s="846">
        <v>2019</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2020</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64">
        <v>2019</v>
      </c>
      <c r="D37" s="866">
        <v>0</v>
      </c>
      <c r="E37" s="864">
        <v>2020</v>
      </c>
      <c r="F37" s="921">
        <v>0.5</v>
      </c>
      <c r="G37" s="864">
        <v>2021</v>
      </c>
      <c r="H37" s="922">
        <v>0.5</v>
      </c>
      <c r="I37" s="864">
        <v>2022</v>
      </c>
      <c r="J37" s="922">
        <v>0.5</v>
      </c>
      <c r="K37" s="864">
        <v>2023</v>
      </c>
      <c r="L37" s="922">
        <v>0.5</v>
      </c>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64">
        <v>2024</v>
      </c>
      <c r="D39" s="922">
        <v>0.5</v>
      </c>
      <c r="E39" s="864">
        <v>2025</v>
      </c>
      <c r="F39" s="922">
        <v>0.5</v>
      </c>
      <c r="G39" s="864">
        <v>2026</v>
      </c>
      <c r="H39" s="922">
        <v>0.5</v>
      </c>
      <c r="I39" s="864">
        <v>2027</v>
      </c>
      <c r="J39" s="922">
        <v>0.5</v>
      </c>
      <c r="K39" s="864">
        <v>2028</v>
      </c>
      <c r="L39" s="922">
        <v>0.5</v>
      </c>
    </row>
    <row r="40" spans="1:12" ht="15.75" customHeight="1" x14ac:dyDescent="0.25">
      <c r="A40" s="1174"/>
      <c r="B40" s="842"/>
      <c r="C40" s="853" t="s">
        <v>871</v>
      </c>
      <c r="D40" s="853"/>
      <c r="E40" s="853" t="s">
        <v>872</v>
      </c>
      <c r="F40" s="853"/>
      <c r="G40" s="830" t="s">
        <v>873</v>
      </c>
      <c r="H40" s="830"/>
      <c r="I40" s="881" t="s">
        <v>560</v>
      </c>
      <c r="J40" s="853"/>
      <c r="K40" s="853"/>
      <c r="L40" s="845"/>
    </row>
    <row r="41" spans="1:12" ht="15.75" customHeight="1" x14ac:dyDescent="0.2">
      <c r="A41" s="1174"/>
      <c r="B41" s="842"/>
      <c r="C41" s="864">
        <v>2029</v>
      </c>
      <c r="D41" s="922">
        <v>0.5</v>
      </c>
      <c r="E41" s="864">
        <v>2030</v>
      </c>
      <c r="F41" s="922">
        <v>0.5</v>
      </c>
      <c r="G41" s="864">
        <v>2031</v>
      </c>
      <c r="H41" s="922">
        <v>0.5</v>
      </c>
      <c r="I41" s="864">
        <v>2031</v>
      </c>
      <c r="J41" s="922">
        <v>0.5</v>
      </c>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t="s">
        <v>1239</v>
      </c>
      <c r="G46" s="1193"/>
      <c r="H46" s="1193"/>
      <c r="I46" s="1194"/>
      <c r="J46" s="889" t="s">
        <v>563</v>
      </c>
      <c r="K46" s="1179"/>
      <c r="L46" s="1180"/>
    </row>
    <row r="47" spans="1:12" ht="15.75" customHeight="1" x14ac:dyDescent="0.25">
      <c r="A47" s="1174"/>
      <c r="B47" s="886"/>
      <c r="C47" s="890" t="s">
        <v>526</v>
      </c>
      <c r="D47" s="818"/>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104.25" customHeight="1" x14ac:dyDescent="0.2">
      <c r="A49" s="813" t="s">
        <v>564</v>
      </c>
      <c r="B49" s="1171" t="s">
        <v>1240</v>
      </c>
      <c r="C49" s="1162"/>
      <c r="D49" s="1162"/>
      <c r="E49" s="1162"/>
      <c r="F49" s="1162"/>
      <c r="G49" s="1162"/>
      <c r="H49" s="1162"/>
      <c r="I49" s="1162"/>
      <c r="J49" s="1162"/>
      <c r="K49" s="1162"/>
      <c r="L49" s="1163"/>
    </row>
    <row r="50" spans="1:12" ht="15.75" customHeight="1" x14ac:dyDescent="0.2">
      <c r="A50" s="838" t="s">
        <v>566</v>
      </c>
      <c r="B50" s="902" t="s">
        <v>723</v>
      </c>
      <c r="C50" s="819"/>
      <c r="D50" s="819"/>
      <c r="E50" s="819"/>
      <c r="F50" s="819"/>
      <c r="G50" s="819"/>
      <c r="H50" s="819"/>
      <c r="I50" s="819"/>
      <c r="J50" s="819"/>
      <c r="K50" s="819"/>
      <c r="L50" s="820"/>
    </row>
    <row r="51" spans="1:12" ht="15.75" customHeight="1" x14ac:dyDescent="0.2">
      <c r="A51" s="838" t="s">
        <v>568</v>
      </c>
      <c r="B51" s="902"/>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808</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1241</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2400-000000000000}">
      <formula1>INDIRECT($C$7)</formula1>
    </dataValidation>
  </dataValidations>
  <hyperlinks>
    <hyperlink ref="B57" r:id="rId1" xr:uid="{00000000-0004-0000-24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1242</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15.75" customHeight="1" x14ac:dyDescent="0.25">
      <c r="A2" s="1164" t="s">
        <v>493</v>
      </c>
      <c r="B2" s="812" t="s">
        <v>494</v>
      </c>
      <c r="C2" s="1161" t="s">
        <v>1243</v>
      </c>
      <c r="D2" s="1162"/>
      <c r="E2" s="1162"/>
      <c r="F2" s="1162"/>
      <c r="G2" s="1162"/>
      <c r="H2" s="1162"/>
      <c r="I2" s="1162"/>
      <c r="J2" s="1162"/>
      <c r="K2" s="1162"/>
      <c r="L2" s="1162"/>
      <c r="M2" s="1163"/>
      <c r="N2" s="810"/>
      <c r="O2" s="810"/>
      <c r="P2" s="810"/>
      <c r="Q2" s="810"/>
      <c r="R2" s="810"/>
      <c r="S2" s="810"/>
      <c r="T2" s="810"/>
      <c r="U2" s="810"/>
      <c r="V2" s="810"/>
      <c r="W2" s="810"/>
      <c r="X2" s="810"/>
      <c r="Y2" s="810"/>
      <c r="Z2" s="810"/>
    </row>
    <row r="3" spans="1:26" ht="15.75" customHeight="1" x14ac:dyDescent="0.25">
      <c r="A3" s="1165"/>
      <c r="B3" s="838" t="s">
        <v>496</v>
      </c>
      <c r="C3" s="1161" t="s">
        <v>737</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923" t="s">
        <v>38</v>
      </c>
      <c r="C4" s="924" t="s">
        <v>84</v>
      </c>
      <c r="D4" s="1281"/>
      <c r="E4" s="1170"/>
      <c r="F4" s="1282" t="s">
        <v>638</v>
      </c>
      <c r="G4" s="1170"/>
      <c r="H4" s="925"/>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61"/>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901" t="s">
        <v>500</v>
      </c>
      <c r="C6" s="1161"/>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38" t="s">
        <v>501</v>
      </c>
      <c r="C7" s="926" t="s">
        <v>743</v>
      </c>
      <c r="D7" s="927"/>
      <c r="E7" s="927"/>
      <c r="F7" s="927"/>
      <c r="G7" s="928"/>
      <c r="H7" s="929" t="s">
        <v>51</v>
      </c>
      <c r="I7" s="930" t="s">
        <v>744</v>
      </c>
      <c r="J7" s="927"/>
      <c r="K7" s="927"/>
      <c r="L7" s="927"/>
      <c r="M7" s="931"/>
      <c r="N7" s="810"/>
      <c r="O7" s="810"/>
      <c r="P7" s="810"/>
      <c r="Q7" s="810"/>
      <c r="R7" s="810"/>
      <c r="S7" s="810"/>
      <c r="T7" s="810"/>
      <c r="U7" s="810"/>
      <c r="V7" s="810"/>
      <c r="W7" s="810"/>
      <c r="X7" s="810"/>
      <c r="Y7" s="810"/>
      <c r="Z7" s="810"/>
    </row>
    <row r="8" spans="1:26" ht="15.75" customHeight="1" x14ac:dyDescent="0.25">
      <c r="A8" s="1165"/>
      <c r="B8" s="1283" t="s">
        <v>502</v>
      </c>
      <c r="C8" s="932"/>
      <c r="D8" s="933"/>
      <c r="E8" s="933"/>
      <c r="F8" s="933"/>
      <c r="G8" s="933"/>
      <c r="H8" s="933"/>
      <c r="I8" s="933"/>
      <c r="J8" s="933"/>
      <c r="K8" s="933"/>
      <c r="L8" s="934"/>
      <c r="M8" s="935"/>
      <c r="N8" s="810"/>
      <c r="O8" s="810"/>
      <c r="P8" s="810"/>
      <c r="Q8" s="810"/>
      <c r="R8" s="810"/>
      <c r="S8" s="810"/>
      <c r="T8" s="810"/>
      <c r="U8" s="810"/>
      <c r="V8" s="810"/>
      <c r="W8" s="810"/>
      <c r="X8" s="810"/>
      <c r="Y8" s="810"/>
      <c r="Z8" s="810"/>
    </row>
    <row r="9" spans="1:26" ht="15.75" customHeight="1" x14ac:dyDescent="0.25">
      <c r="A9" s="1165"/>
      <c r="B9" s="1174"/>
      <c r="C9" s="1178" t="s">
        <v>1244</v>
      </c>
      <c r="D9" s="1177"/>
      <c r="E9" s="830"/>
      <c r="F9" s="1178"/>
      <c r="G9" s="1177"/>
      <c r="H9" s="830"/>
      <c r="I9" s="1178"/>
      <c r="J9" s="1177"/>
      <c r="K9" s="830"/>
      <c r="L9" s="810"/>
      <c r="M9" s="936"/>
      <c r="N9" s="810"/>
      <c r="O9" s="810"/>
      <c r="P9" s="810"/>
      <c r="Q9" s="810"/>
      <c r="R9" s="810"/>
      <c r="S9" s="810"/>
      <c r="T9" s="810"/>
      <c r="U9" s="810"/>
      <c r="V9" s="810"/>
      <c r="W9" s="810"/>
      <c r="X9" s="810"/>
      <c r="Y9" s="810"/>
      <c r="Z9" s="810"/>
    </row>
    <row r="10" spans="1:26" ht="15.75" customHeight="1" x14ac:dyDescent="0.25">
      <c r="A10" s="1165"/>
      <c r="B10" s="1175"/>
      <c r="C10" s="1284" t="s">
        <v>504</v>
      </c>
      <c r="D10" s="1189"/>
      <c r="E10" s="830"/>
      <c r="F10" s="1284" t="s">
        <v>504</v>
      </c>
      <c r="G10" s="1189"/>
      <c r="H10" s="830"/>
      <c r="I10" s="1284" t="s">
        <v>504</v>
      </c>
      <c r="J10" s="1189"/>
      <c r="K10" s="830"/>
      <c r="L10" s="810"/>
      <c r="M10" s="936"/>
      <c r="N10" s="810"/>
      <c r="O10" s="810"/>
      <c r="P10" s="810"/>
      <c r="Q10" s="810"/>
      <c r="R10" s="810"/>
      <c r="S10" s="810"/>
      <c r="T10" s="810"/>
      <c r="U10" s="810"/>
      <c r="V10" s="810"/>
      <c r="W10" s="810"/>
      <c r="X10" s="810"/>
      <c r="Y10" s="810"/>
      <c r="Z10" s="810"/>
    </row>
    <row r="11" spans="1:26" ht="72" customHeight="1" x14ac:dyDescent="0.25">
      <c r="A11" s="1165"/>
      <c r="B11" s="906" t="s">
        <v>505</v>
      </c>
      <c r="C11" s="1187" t="s">
        <v>1245</v>
      </c>
      <c r="D11" s="1162"/>
      <c r="E11" s="1162"/>
      <c r="F11" s="1162"/>
      <c r="G11" s="1162"/>
      <c r="H11" s="1162"/>
      <c r="I11" s="1162"/>
      <c r="J11" s="1162"/>
      <c r="K11" s="1162"/>
      <c r="L11" s="1162"/>
      <c r="M11" s="1170"/>
      <c r="N11" s="810"/>
      <c r="O11" s="810"/>
      <c r="P11" s="810"/>
      <c r="Q11" s="810"/>
      <c r="R11" s="810"/>
      <c r="S11" s="810"/>
      <c r="T11" s="810"/>
      <c r="U11" s="810"/>
      <c r="V11" s="810"/>
      <c r="W11" s="810"/>
      <c r="X11" s="810"/>
      <c r="Y11" s="810"/>
      <c r="Z11" s="810"/>
    </row>
    <row r="12" spans="1:26" ht="45" customHeight="1" x14ac:dyDescent="0.25">
      <c r="A12" s="1165"/>
      <c r="B12" s="906" t="s">
        <v>507</v>
      </c>
      <c r="C12" s="1280" t="s">
        <v>1246</v>
      </c>
      <c r="D12" s="1162"/>
      <c r="E12" s="1162"/>
      <c r="F12" s="1162"/>
      <c r="G12" s="1162"/>
      <c r="H12" s="1162"/>
      <c r="I12" s="1162"/>
      <c r="J12" s="1162"/>
      <c r="K12" s="1162"/>
      <c r="L12" s="1162"/>
      <c r="M12" s="1170"/>
      <c r="N12" s="810"/>
      <c r="O12" s="810"/>
      <c r="P12" s="810"/>
      <c r="Q12" s="810"/>
      <c r="R12" s="810"/>
      <c r="S12" s="810"/>
      <c r="T12" s="810"/>
      <c r="U12" s="810"/>
      <c r="V12" s="810"/>
      <c r="W12" s="810"/>
      <c r="X12" s="810"/>
      <c r="Y12" s="810"/>
      <c r="Z12" s="810"/>
    </row>
    <row r="13" spans="1:26" ht="34.5" customHeight="1" x14ac:dyDescent="0.25">
      <c r="A13" s="1165"/>
      <c r="B13" s="838" t="s">
        <v>990</v>
      </c>
      <c r="C13" s="1161" t="s">
        <v>1247</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15.75" customHeight="1" x14ac:dyDescent="0.25">
      <c r="A14" s="1165"/>
      <c r="B14" s="937" t="s">
        <v>511</v>
      </c>
      <c r="C14" s="938" t="s">
        <v>310</v>
      </c>
      <c r="D14" s="939" t="s">
        <v>512</v>
      </c>
      <c r="E14" s="1285" t="s">
        <v>318</v>
      </c>
      <c r="F14" s="1193"/>
      <c r="G14" s="1193"/>
      <c r="H14" s="1193"/>
      <c r="I14" s="1193"/>
      <c r="J14" s="1193"/>
      <c r="K14" s="1193"/>
      <c r="L14" s="1193"/>
      <c r="M14" s="1180"/>
      <c r="N14" s="810"/>
      <c r="O14" s="810"/>
      <c r="P14" s="810"/>
      <c r="Q14" s="810"/>
      <c r="R14" s="810"/>
      <c r="S14" s="810"/>
      <c r="T14" s="810"/>
      <c r="U14" s="810"/>
      <c r="V14" s="810"/>
      <c r="W14" s="810"/>
      <c r="X14" s="810"/>
      <c r="Y14" s="810"/>
      <c r="Z14" s="810"/>
    </row>
    <row r="15" spans="1:26" ht="30" customHeight="1" x14ac:dyDescent="0.25">
      <c r="A15" s="1263"/>
      <c r="B15" s="838" t="s">
        <v>36</v>
      </c>
      <c r="C15" s="1286" t="s">
        <v>306</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30" customHeight="1" x14ac:dyDescent="0.25">
      <c r="A16" s="1269"/>
      <c r="B16" s="838" t="s">
        <v>515</v>
      </c>
      <c r="C16" s="1161" t="s">
        <v>1248</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65"/>
      <c r="B17" s="1283" t="s">
        <v>517</v>
      </c>
      <c r="C17" s="940"/>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9" customHeight="1" x14ac:dyDescent="0.25">
      <c r="A18" s="1165"/>
      <c r="B18" s="1174"/>
      <c r="C18" s="941"/>
      <c r="D18" s="857"/>
      <c r="E18" s="847"/>
      <c r="F18" s="857"/>
      <c r="G18" s="847"/>
      <c r="H18" s="857"/>
      <c r="I18" s="847"/>
      <c r="J18" s="857"/>
      <c r="K18" s="847"/>
      <c r="L18" s="847"/>
      <c r="M18" s="845"/>
      <c r="N18" s="810"/>
      <c r="O18" s="810"/>
      <c r="P18" s="810"/>
      <c r="Q18" s="810"/>
      <c r="R18" s="810"/>
      <c r="S18" s="810"/>
      <c r="T18" s="810"/>
      <c r="U18" s="810"/>
      <c r="V18" s="810"/>
      <c r="W18" s="810"/>
      <c r="X18" s="810"/>
      <c r="Y18" s="810"/>
      <c r="Z18" s="810"/>
    </row>
    <row r="19" spans="1:26" ht="15.75" customHeight="1" x14ac:dyDescent="0.25">
      <c r="A19" s="1165"/>
      <c r="B19" s="1174"/>
      <c r="C19" s="844" t="s">
        <v>518</v>
      </c>
      <c r="D19" s="908"/>
      <c r="E19" s="844" t="s">
        <v>519</v>
      </c>
      <c r="F19" s="908"/>
      <c r="G19" s="844" t="s">
        <v>520</v>
      </c>
      <c r="H19" s="908"/>
      <c r="I19" s="844" t="s">
        <v>521</v>
      </c>
      <c r="J19" s="908"/>
      <c r="K19" s="844" t="s">
        <v>750</v>
      </c>
      <c r="L19" s="942"/>
      <c r="M19" s="943"/>
      <c r="N19" s="810"/>
      <c r="O19" s="810"/>
      <c r="P19" s="810"/>
      <c r="Q19" s="810"/>
      <c r="R19" s="810"/>
      <c r="S19" s="810"/>
      <c r="T19" s="810"/>
      <c r="U19" s="810"/>
      <c r="V19" s="810"/>
      <c r="W19" s="810"/>
      <c r="X19" s="810"/>
      <c r="Y19" s="810"/>
      <c r="Z19" s="810"/>
    </row>
    <row r="20" spans="1:26" ht="15.75" customHeight="1" x14ac:dyDescent="0.25">
      <c r="A20" s="1165"/>
      <c r="B20" s="1174"/>
      <c r="C20" s="844" t="s">
        <v>522</v>
      </c>
      <c r="D20" s="818"/>
      <c r="E20" s="844" t="s">
        <v>523</v>
      </c>
      <c r="F20" s="846"/>
      <c r="G20" s="844" t="s">
        <v>524</v>
      </c>
      <c r="H20" s="846"/>
      <c r="I20" s="844" t="s">
        <v>751</v>
      </c>
      <c r="J20" s="846" t="s">
        <v>697</v>
      </c>
      <c r="K20" s="844" t="s">
        <v>752</v>
      </c>
      <c r="L20" s="942"/>
      <c r="M20" s="943"/>
      <c r="N20" s="810"/>
      <c r="O20" s="810"/>
      <c r="P20" s="810"/>
      <c r="Q20" s="810"/>
      <c r="R20" s="810"/>
      <c r="S20" s="810"/>
      <c r="T20" s="810"/>
      <c r="U20" s="810"/>
      <c r="V20" s="810"/>
      <c r="W20" s="810"/>
      <c r="X20" s="810"/>
      <c r="Y20" s="810"/>
      <c r="Z20" s="810"/>
    </row>
    <row r="21" spans="1:26" ht="15.75" customHeight="1" x14ac:dyDescent="0.25">
      <c r="A21" s="1165"/>
      <c r="B21" s="1174"/>
      <c r="C21" s="844"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65"/>
      <c r="B22" s="1175"/>
      <c r="C22" s="850"/>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65"/>
      <c r="B23" s="1283" t="s">
        <v>530</v>
      </c>
      <c r="C23" s="840"/>
      <c r="D23" s="840"/>
      <c r="E23" s="840"/>
      <c r="F23" s="840"/>
      <c r="G23" s="840"/>
      <c r="H23" s="840"/>
      <c r="I23" s="840"/>
      <c r="J23" s="840"/>
      <c r="K23" s="840"/>
      <c r="L23" s="810"/>
      <c r="M23" s="936"/>
      <c r="N23" s="810"/>
      <c r="O23" s="810"/>
      <c r="P23" s="810"/>
      <c r="Q23" s="810"/>
      <c r="R23" s="810"/>
      <c r="S23" s="810"/>
      <c r="T23" s="810"/>
      <c r="U23" s="810"/>
      <c r="V23" s="810"/>
      <c r="W23" s="810"/>
      <c r="X23" s="810"/>
      <c r="Y23" s="810"/>
      <c r="Z23" s="810"/>
    </row>
    <row r="24" spans="1:26" ht="15.75" customHeight="1" x14ac:dyDescent="0.25">
      <c r="A24" s="1165"/>
      <c r="B24" s="1174"/>
      <c r="C24" s="844" t="s">
        <v>531</v>
      </c>
      <c r="D24" s="846"/>
      <c r="E24" s="853"/>
      <c r="F24" s="844" t="s">
        <v>532</v>
      </c>
      <c r="G24" s="818"/>
      <c r="H24" s="853"/>
      <c r="I24" s="844" t="s">
        <v>533</v>
      </c>
      <c r="J24" s="818"/>
      <c r="K24" s="853"/>
      <c r="L24" s="810"/>
      <c r="M24" s="936"/>
      <c r="N24" s="810"/>
      <c r="O24" s="810"/>
      <c r="P24" s="810"/>
      <c r="Q24" s="810"/>
      <c r="R24" s="810"/>
      <c r="S24" s="810"/>
      <c r="T24" s="810"/>
      <c r="U24" s="810"/>
      <c r="V24" s="810"/>
      <c r="W24" s="810"/>
      <c r="X24" s="810"/>
      <c r="Y24" s="810"/>
      <c r="Z24" s="810"/>
    </row>
    <row r="25" spans="1:26" ht="15.75" customHeight="1" x14ac:dyDescent="0.25">
      <c r="A25" s="1165"/>
      <c r="B25" s="1174"/>
      <c r="C25" s="844" t="s">
        <v>534</v>
      </c>
      <c r="D25" s="854"/>
      <c r="E25" s="831"/>
      <c r="F25" s="844" t="s">
        <v>535</v>
      </c>
      <c r="G25" s="818" t="s">
        <v>697</v>
      </c>
      <c r="H25" s="810"/>
      <c r="I25" s="855"/>
      <c r="J25" s="810"/>
      <c r="K25" s="830"/>
      <c r="L25" s="810"/>
      <c r="M25" s="936"/>
      <c r="N25" s="810"/>
      <c r="O25" s="810"/>
      <c r="P25" s="810"/>
      <c r="Q25" s="810"/>
      <c r="R25" s="810"/>
      <c r="S25" s="810"/>
      <c r="T25" s="810"/>
      <c r="U25" s="810"/>
      <c r="V25" s="810"/>
      <c r="W25" s="810"/>
      <c r="X25" s="810"/>
      <c r="Y25" s="810"/>
      <c r="Z25" s="810"/>
    </row>
    <row r="26" spans="1:26" ht="15.75" customHeight="1" x14ac:dyDescent="0.25">
      <c r="A26" s="1165"/>
      <c r="B26" s="1174"/>
      <c r="C26" s="857"/>
      <c r="D26" s="857"/>
      <c r="E26" s="857"/>
      <c r="F26" s="857"/>
      <c r="G26" s="857"/>
      <c r="H26" s="857"/>
      <c r="I26" s="857"/>
      <c r="J26" s="857"/>
      <c r="K26" s="857"/>
      <c r="L26" s="810"/>
      <c r="M26" s="936"/>
      <c r="N26" s="810"/>
      <c r="O26" s="810"/>
      <c r="P26" s="810"/>
      <c r="Q26" s="810"/>
      <c r="R26" s="810"/>
      <c r="S26" s="810"/>
      <c r="T26" s="810"/>
      <c r="U26" s="810"/>
      <c r="V26" s="810"/>
      <c r="W26" s="810"/>
      <c r="X26" s="810"/>
      <c r="Y26" s="810"/>
      <c r="Z26" s="810"/>
    </row>
    <row r="27" spans="1:26" ht="15.75" customHeight="1" x14ac:dyDescent="0.25">
      <c r="A27" s="1165"/>
      <c r="B27" s="944" t="s">
        <v>536</v>
      </c>
      <c r="C27" s="853"/>
      <c r="D27" s="853"/>
      <c r="E27" s="853"/>
      <c r="F27" s="853"/>
      <c r="G27" s="853"/>
      <c r="H27" s="853"/>
      <c r="I27" s="853"/>
      <c r="J27" s="853"/>
      <c r="K27" s="853"/>
      <c r="L27" s="853"/>
      <c r="M27" s="867"/>
      <c r="N27" s="810"/>
      <c r="O27" s="810"/>
      <c r="P27" s="810"/>
      <c r="Q27" s="810"/>
      <c r="R27" s="810"/>
      <c r="S27" s="810"/>
      <c r="T27" s="810"/>
      <c r="U27" s="810"/>
      <c r="V27" s="810"/>
      <c r="W27" s="810"/>
      <c r="X27" s="810"/>
      <c r="Y27" s="810"/>
      <c r="Z27" s="810"/>
    </row>
    <row r="28" spans="1:26" ht="15.75" customHeight="1" x14ac:dyDescent="0.25">
      <c r="A28" s="1165"/>
      <c r="B28" s="944"/>
      <c r="C28" s="945" t="s">
        <v>537</v>
      </c>
      <c r="D28" s="946">
        <v>1</v>
      </c>
      <c r="E28" s="853"/>
      <c r="F28" s="863" t="s">
        <v>538</v>
      </c>
      <c r="G28" s="846">
        <v>2019</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65"/>
      <c r="B29" s="901"/>
      <c r="C29" s="850"/>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65"/>
      <c r="B30" s="1283" t="s">
        <v>540</v>
      </c>
      <c r="C30" s="869"/>
      <c r="D30" s="869"/>
      <c r="E30" s="869"/>
      <c r="F30" s="869"/>
      <c r="G30" s="869"/>
      <c r="H30" s="869"/>
      <c r="I30" s="869"/>
      <c r="J30" s="869"/>
      <c r="K30" s="869"/>
      <c r="L30" s="810"/>
      <c r="M30" s="936"/>
      <c r="N30" s="810"/>
      <c r="O30" s="810"/>
      <c r="P30" s="810"/>
      <c r="Q30" s="810"/>
      <c r="R30" s="810"/>
      <c r="S30" s="810"/>
      <c r="T30" s="810"/>
      <c r="U30" s="810"/>
      <c r="V30" s="810"/>
      <c r="W30" s="810"/>
      <c r="X30" s="810"/>
      <c r="Y30" s="810"/>
      <c r="Z30" s="810"/>
    </row>
    <row r="31" spans="1:26" ht="15.75" customHeight="1" x14ac:dyDescent="0.25">
      <c r="A31" s="1165"/>
      <c r="B31" s="1174"/>
      <c r="C31" s="853" t="s">
        <v>541</v>
      </c>
      <c r="D31" s="911">
        <v>2021</v>
      </c>
      <c r="E31" s="872"/>
      <c r="F31" s="853" t="s">
        <v>542</v>
      </c>
      <c r="G31" s="871" t="s">
        <v>601</v>
      </c>
      <c r="H31" s="872"/>
      <c r="I31" s="863"/>
      <c r="J31" s="872"/>
      <c r="K31" s="872"/>
      <c r="L31" s="810"/>
      <c r="M31" s="936"/>
      <c r="N31" s="810"/>
      <c r="O31" s="810"/>
      <c r="P31" s="810"/>
      <c r="Q31" s="810"/>
      <c r="R31" s="810"/>
      <c r="S31" s="810"/>
      <c r="T31" s="810"/>
      <c r="U31" s="810"/>
      <c r="V31" s="810"/>
      <c r="W31" s="810"/>
      <c r="X31" s="810"/>
      <c r="Y31" s="810"/>
      <c r="Z31" s="810"/>
    </row>
    <row r="32" spans="1:26" ht="15.75" customHeight="1" x14ac:dyDescent="0.25">
      <c r="A32" s="1165"/>
      <c r="B32" s="1175"/>
      <c r="C32" s="850"/>
      <c r="D32" s="873"/>
      <c r="E32" s="874"/>
      <c r="F32" s="850"/>
      <c r="G32" s="874"/>
      <c r="H32" s="874"/>
      <c r="I32" s="875"/>
      <c r="J32" s="874"/>
      <c r="K32" s="874"/>
      <c r="L32" s="810"/>
      <c r="M32" s="936"/>
      <c r="N32" s="810"/>
      <c r="O32" s="810"/>
      <c r="P32" s="810"/>
      <c r="Q32" s="810"/>
      <c r="R32" s="810"/>
      <c r="S32" s="810"/>
      <c r="T32" s="810"/>
      <c r="U32" s="810"/>
      <c r="V32" s="810"/>
      <c r="W32" s="810"/>
      <c r="X32" s="810"/>
      <c r="Y32" s="810"/>
      <c r="Z32" s="810"/>
    </row>
    <row r="33" spans="1:26" ht="15.75" customHeight="1" x14ac:dyDescent="0.25">
      <c r="A33" s="1165"/>
      <c r="B33" s="1283" t="s">
        <v>544</v>
      </c>
      <c r="C33" s="889"/>
      <c r="D33" s="889"/>
      <c r="E33" s="889"/>
      <c r="F33" s="889"/>
      <c r="G33" s="889"/>
      <c r="H33" s="889"/>
      <c r="I33" s="889"/>
      <c r="J33" s="889"/>
      <c r="K33" s="889"/>
      <c r="L33" s="889"/>
      <c r="M33" s="879"/>
      <c r="N33" s="810"/>
      <c r="O33" s="810"/>
      <c r="P33" s="810"/>
      <c r="Q33" s="810"/>
      <c r="R33" s="810"/>
      <c r="S33" s="810"/>
      <c r="T33" s="810"/>
      <c r="U33" s="810"/>
      <c r="V33" s="810"/>
      <c r="W33" s="810"/>
      <c r="X33" s="810"/>
      <c r="Y33" s="810"/>
      <c r="Z33" s="810"/>
    </row>
    <row r="34" spans="1:26" ht="15.75" customHeight="1" x14ac:dyDescent="0.25">
      <c r="A34" s="1165"/>
      <c r="B34" s="1174"/>
      <c r="C34" s="844"/>
      <c r="D34" s="853">
        <v>2019</v>
      </c>
      <c r="E34" s="853"/>
      <c r="F34" s="853">
        <v>2020</v>
      </c>
      <c r="G34" s="853"/>
      <c r="H34" s="830">
        <v>2021</v>
      </c>
      <c r="I34" s="830"/>
      <c r="J34" s="830">
        <v>2022</v>
      </c>
      <c r="K34" s="853"/>
      <c r="L34" s="853">
        <v>2023</v>
      </c>
      <c r="M34" s="879"/>
      <c r="N34" s="810"/>
      <c r="O34" s="810"/>
      <c r="P34" s="810"/>
      <c r="Q34" s="810"/>
      <c r="R34" s="810"/>
      <c r="S34" s="810"/>
      <c r="T34" s="810"/>
      <c r="U34" s="810"/>
      <c r="V34" s="810"/>
      <c r="W34" s="810"/>
      <c r="X34" s="810"/>
      <c r="Y34" s="810"/>
      <c r="Z34" s="810"/>
    </row>
    <row r="35" spans="1:26" ht="15.75" customHeight="1" x14ac:dyDescent="0.25">
      <c r="A35" s="1165"/>
      <c r="B35" s="1174"/>
      <c r="C35" s="844"/>
      <c r="D35" s="914"/>
      <c r="E35" s="866"/>
      <c r="F35" s="914"/>
      <c r="G35" s="866"/>
      <c r="H35" s="914">
        <v>1</v>
      </c>
      <c r="I35" s="866"/>
      <c r="J35" s="914">
        <v>1</v>
      </c>
      <c r="K35" s="866"/>
      <c r="L35" s="914">
        <v>1</v>
      </c>
      <c r="M35" s="880"/>
      <c r="N35" s="810"/>
      <c r="O35" s="810"/>
      <c r="P35" s="810"/>
      <c r="Q35" s="810"/>
      <c r="R35" s="810"/>
      <c r="S35" s="810"/>
      <c r="T35" s="810"/>
      <c r="U35" s="810"/>
      <c r="V35" s="810"/>
      <c r="W35" s="810"/>
      <c r="X35" s="810"/>
      <c r="Y35" s="810"/>
      <c r="Z35" s="810"/>
    </row>
    <row r="36" spans="1:26" ht="15.75" customHeight="1" x14ac:dyDescent="0.25">
      <c r="A36" s="1165"/>
      <c r="B36" s="1174"/>
      <c r="C36" s="844"/>
      <c r="D36" s="853">
        <v>2024</v>
      </c>
      <c r="E36" s="853"/>
      <c r="F36" s="853">
        <v>2025</v>
      </c>
      <c r="G36" s="853"/>
      <c r="H36" s="830">
        <v>2026</v>
      </c>
      <c r="I36" s="830"/>
      <c r="J36" s="830">
        <v>2027</v>
      </c>
      <c r="K36" s="853"/>
      <c r="L36" s="853">
        <v>2028</v>
      </c>
      <c r="M36" s="845"/>
      <c r="N36" s="810"/>
      <c r="O36" s="810"/>
      <c r="P36" s="810"/>
      <c r="Q36" s="810"/>
      <c r="R36" s="810"/>
      <c r="S36" s="810"/>
      <c r="T36" s="810"/>
      <c r="U36" s="810"/>
      <c r="V36" s="810"/>
      <c r="W36" s="810"/>
      <c r="X36" s="810"/>
      <c r="Y36" s="810"/>
      <c r="Z36" s="810"/>
    </row>
    <row r="37" spans="1:26" ht="15.75" customHeight="1" x14ac:dyDescent="0.25">
      <c r="A37" s="1165"/>
      <c r="B37" s="1174"/>
      <c r="C37" s="844"/>
      <c r="D37" s="914">
        <v>1</v>
      </c>
      <c r="E37" s="866"/>
      <c r="F37" s="914">
        <v>1</v>
      </c>
      <c r="G37" s="866"/>
      <c r="H37" s="914">
        <v>1</v>
      </c>
      <c r="I37" s="866"/>
      <c r="J37" s="914">
        <v>1</v>
      </c>
      <c r="K37" s="866"/>
      <c r="L37" s="914">
        <v>1</v>
      </c>
      <c r="M37" s="880"/>
      <c r="N37" s="810"/>
      <c r="O37" s="810"/>
      <c r="P37" s="810"/>
      <c r="Q37" s="810"/>
      <c r="R37" s="810"/>
      <c r="S37" s="810"/>
      <c r="T37" s="810"/>
      <c r="U37" s="810"/>
      <c r="V37" s="810"/>
      <c r="W37" s="810"/>
      <c r="X37" s="810"/>
      <c r="Y37" s="810"/>
      <c r="Z37" s="810"/>
    </row>
    <row r="38" spans="1:26" ht="15.75" customHeight="1" x14ac:dyDescent="0.25">
      <c r="A38" s="1165"/>
      <c r="B38" s="1174"/>
      <c r="C38" s="844"/>
      <c r="D38" s="853">
        <v>2029</v>
      </c>
      <c r="E38" s="853"/>
      <c r="F38" s="853">
        <v>2030</v>
      </c>
      <c r="G38" s="853"/>
      <c r="H38" s="830">
        <v>2031</v>
      </c>
      <c r="I38" s="830"/>
      <c r="J38" s="830"/>
      <c r="K38" s="853"/>
      <c r="L38" s="853"/>
      <c r="M38" s="845"/>
      <c r="N38" s="810"/>
      <c r="O38" s="810"/>
      <c r="P38" s="810"/>
      <c r="Q38" s="810"/>
      <c r="R38" s="810"/>
      <c r="S38" s="810"/>
      <c r="T38" s="810"/>
      <c r="U38" s="810"/>
      <c r="V38" s="810"/>
      <c r="W38" s="810"/>
      <c r="X38" s="810"/>
      <c r="Y38" s="810"/>
      <c r="Z38" s="810"/>
    </row>
    <row r="39" spans="1:26" ht="15.75" customHeight="1" x14ac:dyDescent="0.25">
      <c r="A39" s="1165"/>
      <c r="B39" s="1174"/>
      <c r="C39" s="844"/>
      <c r="D39" s="914">
        <v>1</v>
      </c>
      <c r="E39" s="866"/>
      <c r="F39" s="914">
        <v>1</v>
      </c>
      <c r="G39" s="866"/>
      <c r="H39" s="914">
        <v>1</v>
      </c>
      <c r="I39" s="866"/>
      <c r="J39" s="914"/>
      <c r="K39" s="866"/>
      <c r="L39" s="914"/>
      <c r="M39" s="880"/>
      <c r="N39" s="810"/>
      <c r="O39" s="810"/>
      <c r="P39" s="810"/>
      <c r="Q39" s="810"/>
      <c r="R39" s="810"/>
      <c r="S39" s="810"/>
      <c r="T39" s="810"/>
      <c r="U39" s="810"/>
      <c r="V39" s="810"/>
      <c r="W39" s="810"/>
      <c r="X39" s="810"/>
      <c r="Y39" s="810"/>
      <c r="Z39" s="810"/>
    </row>
    <row r="40" spans="1:26" ht="15.75" customHeight="1" x14ac:dyDescent="0.25">
      <c r="A40" s="1165"/>
      <c r="B40" s="1174"/>
      <c r="C40" s="844"/>
      <c r="D40" s="881" t="s">
        <v>559</v>
      </c>
      <c r="E40" s="865"/>
      <c r="F40" s="881" t="s">
        <v>560</v>
      </c>
      <c r="G40" s="865"/>
      <c r="H40" s="881"/>
      <c r="I40" s="865"/>
      <c r="J40" s="881"/>
      <c r="K40" s="865"/>
      <c r="L40" s="881"/>
      <c r="M40" s="880"/>
      <c r="N40" s="810"/>
      <c r="O40" s="810"/>
      <c r="P40" s="810"/>
      <c r="Q40" s="810"/>
      <c r="R40" s="810"/>
      <c r="S40" s="810"/>
      <c r="T40" s="810"/>
      <c r="U40" s="810"/>
      <c r="V40" s="810"/>
      <c r="W40" s="810"/>
      <c r="X40" s="810"/>
      <c r="Y40" s="810"/>
      <c r="Z40" s="810"/>
    </row>
    <row r="41" spans="1:26" ht="15.75" customHeight="1" x14ac:dyDescent="0.25">
      <c r="A41" s="1165"/>
      <c r="B41" s="1174"/>
      <c r="C41" s="844"/>
      <c r="D41" s="947">
        <v>2021</v>
      </c>
      <c r="E41" s="866"/>
      <c r="F41" s="1287">
        <v>2031</v>
      </c>
      <c r="G41" s="1170"/>
      <c r="H41" s="1276"/>
      <c r="I41" s="1170"/>
      <c r="J41" s="881"/>
      <c r="K41" s="865"/>
      <c r="L41" s="881"/>
      <c r="M41" s="880"/>
      <c r="N41" s="810"/>
      <c r="O41" s="810"/>
      <c r="P41" s="810"/>
      <c r="Q41" s="810"/>
      <c r="R41" s="810"/>
      <c r="S41" s="810"/>
      <c r="T41" s="810"/>
      <c r="U41" s="810"/>
      <c r="V41" s="810"/>
      <c r="W41" s="810"/>
      <c r="X41" s="810"/>
      <c r="Y41" s="810"/>
      <c r="Z41" s="810"/>
    </row>
    <row r="42" spans="1:26" ht="15.75" customHeight="1" x14ac:dyDescent="0.25">
      <c r="A42" s="1165"/>
      <c r="B42" s="1174"/>
      <c r="C42" s="844"/>
      <c r="D42" s="881"/>
      <c r="E42" s="865"/>
      <c r="F42" s="881"/>
      <c r="G42" s="865"/>
      <c r="H42" s="881"/>
      <c r="I42" s="865"/>
      <c r="J42" s="881"/>
      <c r="K42" s="865"/>
      <c r="L42" s="881"/>
      <c r="M42" s="880"/>
      <c r="N42" s="810"/>
      <c r="O42" s="810"/>
      <c r="P42" s="810"/>
      <c r="Q42" s="810"/>
      <c r="R42" s="810"/>
      <c r="S42" s="810"/>
      <c r="T42" s="810"/>
      <c r="U42" s="810"/>
      <c r="V42" s="810"/>
      <c r="W42" s="810"/>
      <c r="X42" s="810"/>
      <c r="Y42" s="810"/>
      <c r="Z42" s="810"/>
    </row>
    <row r="43" spans="1:26" ht="18" customHeight="1" x14ac:dyDescent="0.25">
      <c r="A43" s="1165"/>
      <c r="B43" s="1283" t="s">
        <v>561</v>
      </c>
      <c r="C43" s="840"/>
      <c r="D43" s="840"/>
      <c r="E43" s="840"/>
      <c r="F43" s="840"/>
      <c r="G43" s="840"/>
      <c r="H43" s="840"/>
      <c r="I43" s="840"/>
      <c r="J43" s="840"/>
      <c r="K43" s="840"/>
      <c r="L43" s="810"/>
      <c r="M43" s="936"/>
      <c r="N43" s="810"/>
      <c r="O43" s="810"/>
      <c r="P43" s="810"/>
      <c r="Q43" s="810"/>
      <c r="R43" s="810"/>
      <c r="S43" s="810"/>
      <c r="T43" s="810"/>
      <c r="U43" s="810"/>
      <c r="V43" s="810"/>
      <c r="W43" s="810"/>
      <c r="X43" s="810"/>
      <c r="Y43" s="810"/>
      <c r="Z43" s="810"/>
    </row>
    <row r="44" spans="1:26" ht="15.75" customHeight="1" x14ac:dyDescent="0.25">
      <c r="A44" s="1165"/>
      <c r="B44" s="1174"/>
      <c r="C44" s="810"/>
      <c r="D44" s="887" t="s">
        <v>290</v>
      </c>
      <c r="E44" s="888" t="s">
        <v>84</v>
      </c>
      <c r="F44" s="1190" t="s">
        <v>562</v>
      </c>
      <c r="G44" s="1288" t="s">
        <v>602</v>
      </c>
      <c r="H44" s="853"/>
      <c r="I44" s="889" t="s">
        <v>529</v>
      </c>
      <c r="J44" s="889"/>
      <c r="K44" s="889"/>
      <c r="L44" s="810"/>
      <c r="M44" s="936"/>
      <c r="N44" s="810"/>
      <c r="O44" s="810"/>
      <c r="P44" s="810"/>
      <c r="Q44" s="810"/>
      <c r="R44" s="810"/>
      <c r="S44" s="810"/>
      <c r="T44" s="810"/>
      <c r="U44" s="810"/>
      <c r="V44" s="810"/>
      <c r="W44" s="810"/>
      <c r="X44" s="810"/>
      <c r="Y44" s="810"/>
      <c r="Z44" s="810"/>
    </row>
    <row r="45" spans="1:26" ht="15.75" customHeight="1" x14ac:dyDescent="0.25">
      <c r="A45" s="1165"/>
      <c r="B45" s="1174"/>
      <c r="C45" s="810"/>
      <c r="D45" s="890" t="s">
        <v>697</v>
      </c>
      <c r="E45" s="818"/>
      <c r="F45" s="1191"/>
      <c r="G45" s="1289"/>
      <c r="H45" s="853"/>
      <c r="I45" s="1187"/>
      <c r="J45" s="1170"/>
      <c r="K45" s="831"/>
      <c r="L45" s="810"/>
      <c r="M45" s="936"/>
      <c r="N45" s="810"/>
      <c r="O45" s="810"/>
      <c r="P45" s="810"/>
      <c r="Q45" s="810"/>
      <c r="R45" s="810"/>
      <c r="S45" s="810"/>
      <c r="T45" s="810"/>
      <c r="U45" s="810"/>
      <c r="V45" s="810"/>
      <c r="W45" s="810"/>
      <c r="X45" s="810"/>
      <c r="Y45" s="810"/>
      <c r="Z45" s="810"/>
    </row>
    <row r="46" spans="1:26" ht="15.75" customHeight="1" x14ac:dyDescent="0.25">
      <c r="A46" s="1165"/>
      <c r="B46" s="1175"/>
      <c r="C46" s="834"/>
      <c r="D46" s="834"/>
      <c r="E46" s="834"/>
      <c r="F46" s="834"/>
      <c r="G46" s="834"/>
      <c r="H46" s="834"/>
      <c r="I46" s="834"/>
      <c r="J46" s="834"/>
      <c r="K46" s="834"/>
      <c r="L46" s="810"/>
      <c r="M46" s="936"/>
      <c r="N46" s="810"/>
      <c r="O46" s="810"/>
      <c r="P46" s="810"/>
      <c r="Q46" s="810"/>
      <c r="R46" s="810"/>
      <c r="S46" s="810"/>
      <c r="T46" s="810"/>
      <c r="U46" s="810"/>
      <c r="V46" s="810"/>
      <c r="W46" s="810"/>
      <c r="X46" s="810"/>
      <c r="Y46" s="810"/>
      <c r="Z46" s="810"/>
    </row>
    <row r="47" spans="1:26" ht="57" customHeight="1" x14ac:dyDescent="0.25">
      <c r="A47" s="1165"/>
      <c r="B47" s="838" t="s">
        <v>564</v>
      </c>
      <c r="C47" s="1161" t="s">
        <v>1249</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65"/>
      <c r="B48" s="838" t="s">
        <v>566</v>
      </c>
      <c r="C48" s="1161" t="s">
        <v>1250</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65"/>
      <c r="B49" s="838" t="s">
        <v>568</v>
      </c>
      <c r="C49" s="1161" t="s">
        <v>1251</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x14ac:dyDescent="0.25">
      <c r="A50" s="1165"/>
      <c r="B50" s="838" t="s">
        <v>570</v>
      </c>
      <c r="C50" s="1290">
        <v>44348</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91" t="s">
        <v>572</v>
      </c>
      <c r="B51" s="892" t="s">
        <v>573</v>
      </c>
      <c r="C51" s="1292" t="s">
        <v>773</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74"/>
      <c r="B52" s="892" t="s">
        <v>575</v>
      </c>
      <c r="C52" s="1292" t="s">
        <v>758</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74"/>
      <c r="B53" s="892" t="s">
        <v>577</v>
      </c>
      <c r="C53" s="1292" t="s">
        <v>332</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74"/>
      <c r="B54" s="893" t="s">
        <v>578</v>
      </c>
      <c r="C54" s="1292" t="s">
        <v>333</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74"/>
      <c r="B55" s="892" t="s">
        <v>580</v>
      </c>
      <c r="C55" s="1293" t="s">
        <v>336</v>
      </c>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15.75" customHeight="1" thickBot="1" x14ac:dyDescent="0.3">
      <c r="A56" s="1185"/>
      <c r="B56" s="892" t="s">
        <v>581</v>
      </c>
      <c r="C56" s="1292" t="s">
        <v>774</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291" t="s">
        <v>583</v>
      </c>
      <c r="B57" s="894" t="s">
        <v>584</v>
      </c>
      <c r="C57" s="1292"/>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74"/>
      <c r="B58" s="894" t="s">
        <v>586</v>
      </c>
      <c r="C58" s="1292"/>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74"/>
      <c r="B59" s="895" t="s">
        <v>51</v>
      </c>
      <c r="C59" s="1292"/>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948" t="s">
        <v>588</v>
      </c>
      <c r="B60" s="897"/>
      <c r="C60" s="1294" t="s">
        <v>941</v>
      </c>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A57:A59"/>
    <mergeCell ref="C57:M57"/>
    <mergeCell ref="C58:M58"/>
    <mergeCell ref="C59:M59"/>
    <mergeCell ref="C60:M60"/>
    <mergeCell ref="C48:M48"/>
    <mergeCell ref="C49:M49"/>
    <mergeCell ref="C50:M50"/>
    <mergeCell ref="A51:A56"/>
    <mergeCell ref="C51:M51"/>
    <mergeCell ref="C52:M52"/>
    <mergeCell ref="C53:M53"/>
    <mergeCell ref="C54:M54"/>
    <mergeCell ref="C55:M55"/>
    <mergeCell ref="C56:M56"/>
    <mergeCell ref="C47:M47"/>
    <mergeCell ref="C13:M13"/>
    <mergeCell ref="E14:M14"/>
    <mergeCell ref="C15:M15"/>
    <mergeCell ref="A16:A50"/>
    <mergeCell ref="C16:M16"/>
    <mergeCell ref="B17:B22"/>
    <mergeCell ref="B23:B26"/>
    <mergeCell ref="B30:B32"/>
    <mergeCell ref="B33:B42"/>
    <mergeCell ref="F41:G41"/>
    <mergeCell ref="H41:I41"/>
    <mergeCell ref="B43:B46"/>
    <mergeCell ref="F44:F45"/>
    <mergeCell ref="G44:G45"/>
    <mergeCell ref="I45:J45"/>
    <mergeCell ref="C12:M12"/>
    <mergeCell ref="A2:A15"/>
    <mergeCell ref="C2:M2"/>
    <mergeCell ref="C3:M3"/>
    <mergeCell ref="D4:E4"/>
    <mergeCell ref="F4:G4"/>
    <mergeCell ref="C5:M5"/>
    <mergeCell ref="C6:M6"/>
    <mergeCell ref="B8:B10"/>
    <mergeCell ref="C9:D9"/>
    <mergeCell ref="F9:G9"/>
    <mergeCell ref="I9:J9"/>
    <mergeCell ref="C10:D10"/>
    <mergeCell ref="F10:G10"/>
    <mergeCell ref="I10:J10"/>
    <mergeCell ref="C11:M11"/>
  </mergeCells>
  <dataValidations count="1">
    <dataValidation type="list" allowBlank="1" showErrorMessage="1" sqref="I7" xr:uid="{00000000-0002-0000-2500-000000000000}">
      <formula1>INDIRECT(C7)</formula1>
    </dataValidation>
  </dataValidation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8" width="10" style="811" customWidth="1"/>
    <col min="9" max="9" width="16.5" style="811" customWidth="1"/>
    <col min="10" max="26" width="10" style="811" customWidth="1"/>
    <col min="27" max="16384" width="12.625" style="811"/>
  </cols>
  <sheetData>
    <row r="1" spans="1:26" ht="15.75" customHeight="1" thickBot="1" x14ac:dyDescent="0.3">
      <c r="A1" s="806"/>
      <c r="B1" s="807" t="s">
        <v>1252</v>
      </c>
      <c r="C1" s="1295" t="s">
        <v>1253</v>
      </c>
      <c r="D1" s="1296"/>
      <c r="E1" s="1296"/>
      <c r="F1" s="1296"/>
      <c r="G1" s="1296"/>
      <c r="H1" s="1296"/>
      <c r="I1" s="1296"/>
      <c r="J1" s="1296"/>
      <c r="K1" s="1296"/>
      <c r="L1" s="1296"/>
      <c r="M1" s="1297"/>
      <c r="N1" s="810"/>
      <c r="O1" s="810"/>
      <c r="P1" s="810"/>
      <c r="Q1" s="810"/>
      <c r="R1" s="810"/>
      <c r="S1" s="810"/>
      <c r="T1" s="810"/>
      <c r="U1" s="810"/>
      <c r="V1" s="810"/>
      <c r="W1" s="810"/>
      <c r="X1" s="810"/>
      <c r="Y1" s="810"/>
      <c r="Z1" s="810"/>
    </row>
    <row r="2" spans="1:26" ht="33.75" customHeight="1" x14ac:dyDescent="0.25">
      <c r="A2" s="1164" t="s">
        <v>493</v>
      </c>
      <c r="B2" s="812" t="s">
        <v>494</v>
      </c>
      <c r="C2" s="1161" t="s">
        <v>1102</v>
      </c>
      <c r="D2" s="1162"/>
      <c r="E2" s="1162"/>
      <c r="F2" s="1162"/>
      <c r="G2" s="1162"/>
      <c r="H2" s="1162"/>
      <c r="I2" s="1162"/>
      <c r="J2" s="1162"/>
      <c r="K2" s="1162"/>
      <c r="L2" s="1162"/>
      <c r="M2" s="1163"/>
      <c r="N2" s="810"/>
      <c r="O2" s="810"/>
      <c r="P2" s="810"/>
      <c r="Q2" s="810"/>
      <c r="R2" s="810"/>
      <c r="S2" s="810"/>
      <c r="T2" s="810"/>
      <c r="U2" s="810"/>
      <c r="V2" s="810"/>
      <c r="W2" s="810"/>
      <c r="X2" s="810"/>
      <c r="Y2" s="810"/>
      <c r="Z2" s="810"/>
    </row>
    <row r="3" spans="1:26" ht="15.75" customHeight="1" x14ac:dyDescent="0.25">
      <c r="A3" s="1165"/>
      <c r="B3" s="838" t="s">
        <v>496</v>
      </c>
      <c r="C3" s="1161" t="s">
        <v>737</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949" t="s">
        <v>38</v>
      </c>
      <c r="C4" s="950" t="s">
        <v>84</v>
      </c>
      <c r="D4" s="951"/>
      <c r="E4" s="952"/>
      <c r="F4" s="1298" t="s">
        <v>638</v>
      </c>
      <c r="G4" s="1170"/>
      <c r="H4" s="953"/>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299"/>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5.75" customHeight="1" x14ac:dyDescent="0.25">
      <c r="A6" s="1165"/>
      <c r="B6" s="901" t="s">
        <v>500</v>
      </c>
      <c r="C6" s="1299"/>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38" t="s">
        <v>501</v>
      </c>
      <c r="C7" s="926" t="s">
        <v>743</v>
      </c>
      <c r="D7" s="927"/>
      <c r="E7" s="927"/>
      <c r="F7" s="927"/>
      <c r="G7" s="928"/>
      <c r="H7" s="929" t="s">
        <v>51</v>
      </c>
      <c r="I7" s="930" t="s">
        <v>744</v>
      </c>
      <c r="J7" s="927"/>
      <c r="K7" s="927"/>
      <c r="L7" s="927"/>
      <c r="M7" s="931"/>
      <c r="N7" s="810"/>
      <c r="O7" s="810"/>
      <c r="P7" s="810"/>
      <c r="Q7" s="810"/>
      <c r="R7" s="810"/>
      <c r="S7" s="810"/>
      <c r="T7" s="810"/>
      <c r="U7" s="810"/>
      <c r="V7" s="810"/>
      <c r="W7" s="810"/>
      <c r="X7" s="810"/>
      <c r="Y7" s="810"/>
      <c r="Z7" s="810"/>
    </row>
    <row r="8" spans="1:26" ht="15.75" customHeight="1" x14ac:dyDescent="0.25">
      <c r="A8" s="1165"/>
      <c r="B8" s="1283" t="s">
        <v>502</v>
      </c>
      <c r="C8" s="932"/>
      <c r="D8" s="933"/>
      <c r="E8" s="933"/>
      <c r="F8" s="933"/>
      <c r="G8" s="933"/>
      <c r="H8" s="933"/>
      <c r="I8" s="933"/>
      <c r="J8" s="933"/>
      <c r="K8" s="933"/>
      <c r="L8" s="934"/>
      <c r="M8" s="935"/>
      <c r="N8" s="810"/>
      <c r="O8" s="810"/>
      <c r="P8" s="810"/>
      <c r="Q8" s="810"/>
      <c r="R8" s="810"/>
      <c r="S8" s="810"/>
      <c r="T8" s="810"/>
      <c r="U8" s="810"/>
      <c r="V8" s="810"/>
      <c r="W8" s="810"/>
      <c r="X8" s="810"/>
      <c r="Y8" s="810"/>
      <c r="Z8" s="810"/>
    </row>
    <row r="9" spans="1:26" ht="15.75" customHeight="1" x14ac:dyDescent="0.25">
      <c r="A9" s="1165"/>
      <c r="B9" s="1174"/>
      <c r="C9" s="1178"/>
      <c r="D9" s="1177"/>
      <c r="E9" s="830"/>
      <c r="F9" s="1178"/>
      <c r="G9" s="1177"/>
      <c r="H9" s="830"/>
      <c r="I9" s="1178"/>
      <c r="J9" s="1177"/>
      <c r="K9" s="830"/>
      <c r="L9" s="810"/>
      <c r="M9" s="936"/>
      <c r="N9" s="810"/>
      <c r="O9" s="810"/>
      <c r="P9" s="810"/>
      <c r="Q9" s="810"/>
      <c r="R9" s="810"/>
      <c r="S9" s="810"/>
      <c r="T9" s="810"/>
      <c r="U9" s="810"/>
      <c r="V9" s="810"/>
      <c r="W9" s="810"/>
      <c r="X9" s="810"/>
      <c r="Y9" s="810"/>
      <c r="Z9" s="810"/>
    </row>
    <row r="10" spans="1:26" ht="15.75" customHeight="1" x14ac:dyDescent="0.25">
      <c r="A10" s="1165"/>
      <c r="B10" s="1175"/>
      <c r="C10" s="1284" t="s">
        <v>504</v>
      </c>
      <c r="D10" s="1189"/>
      <c r="E10" s="830"/>
      <c r="F10" s="1284" t="s">
        <v>504</v>
      </c>
      <c r="G10" s="1189"/>
      <c r="H10" s="830"/>
      <c r="I10" s="1284" t="s">
        <v>504</v>
      </c>
      <c r="J10" s="1189"/>
      <c r="K10" s="830"/>
      <c r="L10" s="810"/>
      <c r="M10" s="936"/>
      <c r="N10" s="810"/>
      <c r="O10" s="810"/>
      <c r="P10" s="810"/>
      <c r="Q10" s="810"/>
      <c r="R10" s="810"/>
      <c r="S10" s="810"/>
      <c r="T10" s="810"/>
      <c r="U10" s="810"/>
      <c r="V10" s="810"/>
      <c r="W10" s="810"/>
      <c r="X10" s="810"/>
      <c r="Y10" s="810"/>
      <c r="Z10" s="810"/>
    </row>
    <row r="11" spans="1:26" ht="95.25" customHeight="1" x14ac:dyDescent="0.25">
      <c r="A11" s="1165"/>
      <c r="B11" s="906" t="s">
        <v>505</v>
      </c>
      <c r="C11" s="1280" t="s">
        <v>1254</v>
      </c>
      <c r="D11" s="1162"/>
      <c r="E11" s="1162"/>
      <c r="F11" s="1162"/>
      <c r="G11" s="1162"/>
      <c r="H11" s="1162"/>
      <c r="I11" s="1162"/>
      <c r="J11" s="1162"/>
      <c r="K11" s="1162"/>
      <c r="L11" s="1162"/>
      <c r="M11" s="1170"/>
      <c r="N11" s="810"/>
      <c r="O11" s="810"/>
      <c r="P11" s="810"/>
      <c r="Q11" s="810"/>
      <c r="R11" s="810"/>
      <c r="S11" s="810"/>
      <c r="T11" s="810"/>
      <c r="U11" s="810"/>
      <c r="V11" s="810"/>
      <c r="W11" s="810"/>
      <c r="X11" s="810"/>
      <c r="Y11" s="810"/>
      <c r="Z11" s="810"/>
    </row>
    <row r="12" spans="1:26" ht="45" customHeight="1" x14ac:dyDescent="0.25">
      <c r="A12" s="1165"/>
      <c r="B12" s="906" t="s">
        <v>507</v>
      </c>
      <c r="C12" s="1187" t="s">
        <v>1255</v>
      </c>
      <c r="D12" s="1162"/>
      <c r="E12" s="1162"/>
      <c r="F12" s="1162"/>
      <c r="G12" s="1162"/>
      <c r="H12" s="1162"/>
      <c r="I12" s="1162"/>
      <c r="J12" s="1162"/>
      <c r="K12" s="1162"/>
      <c r="L12" s="1162"/>
      <c r="M12" s="1170"/>
      <c r="N12" s="810"/>
      <c r="O12" s="810"/>
      <c r="P12" s="810"/>
      <c r="Q12" s="810"/>
      <c r="R12" s="810"/>
      <c r="S12" s="810"/>
      <c r="T12" s="810"/>
      <c r="U12" s="810"/>
      <c r="V12" s="810"/>
      <c r="W12" s="810"/>
      <c r="X12" s="810"/>
      <c r="Y12" s="810"/>
      <c r="Z12" s="810"/>
    </row>
    <row r="13" spans="1:26" ht="15.75" customHeight="1" x14ac:dyDescent="0.25">
      <c r="A13" s="1263"/>
      <c r="B13" s="838" t="s">
        <v>509</v>
      </c>
      <c r="C13" s="1161" t="s">
        <v>737</v>
      </c>
      <c r="D13" s="1162"/>
      <c r="E13" s="1162"/>
      <c r="F13" s="1162"/>
      <c r="G13" s="1162"/>
      <c r="H13" s="1162"/>
      <c r="I13" s="1162"/>
      <c r="J13" s="1162"/>
      <c r="K13" s="1162"/>
      <c r="L13" s="1162"/>
      <c r="M13" s="1163"/>
      <c r="N13" s="810"/>
      <c r="O13" s="810"/>
      <c r="P13" s="810"/>
      <c r="Q13" s="810"/>
      <c r="R13" s="810"/>
      <c r="S13" s="810"/>
      <c r="T13" s="810"/>
      <c r="U13" s="810"/>
      <c r="V13" s="810"/>
      <c r="W13" s="810"/>
      <c r="X13" s="810"/>
      <c r="Y13" s="810"/>
      <c r="Z13" s="810"/>
    </row>
    <row r="14" spans="1:26" ht="15.75" customHeight="1" x14ac:dyDescent="0.25">
      <c r="A14" s="1269" t="s">
        <v>513</v>
      </c>
      <c r="B14" s="937" t="s">
        <v>511</v>
      </c>
      <c r="C14" s="1300" t="s">
        <v>310</v>
      </c>
      <c r="D14" s="1170"/>
      <c r="E14" s="954" t="s">
        <v>512</v>
      </c>
      <c r="F14" s="1301" t="s">
        <v>318</v>
      </c>
      <c r="G14" s="1193"/>
      <c r="H14" s="1193"/>
      <c r="I14" s="1193"/>
      <c r="J14" s="1193"/>
      <c r="K14" s="1193"/>
      <c r="L14" s="1193"/>
      <c r="M14" s="1180"/>
      <c r="N14" s="810"/>
      <c r="O14" s="810"/>
      <c r="P14" s="810"/>
      <c r="Q14" s="810"/>
      <c r="R14" s="810"/>
      <c r="S14" s="810"/>
      <c r="T14" s="810"/>
      <c r="U14" s="810"/>
      <c r="V14" s="810"/>
      <c r="W14" s="810"/>
      <c r="X14" s="810"/>
      <c r="Y14" s="810"/>
      <c r="Z14" s="810"/>
    </row>
    <row r="15" spans="1:26" ht="37.5" customHeight="1" x14ac:dyDescent="0.25">
      <c r="A15" s="1165"/>
      <c r="B15" s="949" t="s">
        <v>36</v>
      </c>
      <c r="C15" s="1302" t="s">
        <v>314</v>
      </c>
      <c r="D15" s="1162"/>
      <c r="E15" s="1162"/>
      <c r="F15" s="1162"/>
      <c r="G15" s="1162"/>
      <c r="H15" s="1162"/>
      <c r="I15" s="1162"/>
      <c r="J15" s="1162"/>
      <c r="K15" s="1162"/>
      <c r="L15" s="1162"/>
      <c r="M15" s="1163"/>
      <c r="N15" s="810"/>
      <c r="O15" s="810"/>
      <c r="P15" s="810"/>
      <c r="Q15" s="810"/>
      <c r="R15" s="810"/>
      <c r="S15" s="810"/>
      <c r="T15" s="810"/>
      <c r="U15" s="810"/>
      <c r="V15" s="810"/>
      <c r="W15" s="810"/>
      <c r="X15" s="810"/>
      <c r="Y15" s="810"/>
      <c r="Z15" s="810"/>
    </row>
    <row r="16" spans="1:26" ht="72" customHeight="1" x14ac:dyDescent="0.25">
      <c r="A16" s="1165"/>
      <c r="B16" s="838" t="s">
        <v>515</v>
      </c>
      <c r="C16" s="1161" t="s">
        <v>1256</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65"/>
      <c r="B17" s="1283" t="s">
        <v>517</v>
      </c>
      <c r="C17" s="940"/>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9" customHeight="1" x14ac:dyDescent="0.25">
      <c r="A18" s="1165"/>
      <c r="B18" s="1174"/>
      <c r="C18" s="941"/>
      <c r="D18" s="857"/>
      <c r="E18" s="847"/>
      <c r="F18" s="857"/>
      <c r="G18" s="847"/>
      <c r="H18" s="857"/>
      <c r="I18" s="847"/>
      <c r="J18" s="857"/>
      <c r="K18" s="847"/>
      <c r="L18" s="847"/>
      <c r="M18" s="845"/>
      <c r="N18" s="810"/>
      <c r="O18" s="810"/>
      <c r="P18" s="810"/>
      <c r="Q18" s="810"/>
      <c r="R18" s="810"/>
      <c r="S18" s="810"/>
      <c r="T18" s="810"/>
      <c r="U18" s="810"/>
      <c r="V18" s="810"/>
      <c r="W18" s="810"/>
      <c r="X18" s="810"/>
      <c r="Y18" s="810"/>
      <c r="Z18" s="810"/>
    </row>
    <row r="19" spans="1:26" ht="15.75" customHeight="1" x14ac:dyDescent="0.25">
      <c r="A19" s="1165"/>
      <c r="B19" s="1174"/>
      <c r="C19" s="844" t="s">
        <v>518</v>
      </c>
      <c r="D19" s="908"/>
      <c r="E19" s="844" t="s">
        <v>519</v>
      </c>
      <c r="F19" s="908"/>
      <c r="G19" s="844" t="s">
        <v>520</v>
      </c>
      <c r="H19" s="908"/>
      <c r="I19" s="844" t="s">
        <v>521</v>
      </c>
      <c r="J19" s="908"/>
      <c r="K19" s="844" t="s">
        <v>750</v>
      </c>
      <c r="L19" s="942"/>
      <c r="M19" s="943"/>
      <c r="N19" s="810"/>
      <c r="O19" s="810"/>
      <c r="P19" s="810"/>
      <c r="Q19" s="810"/>
      <c r="R19" s="810"/>
      <c r="S19" s="810"/>
      <c r="T19" s="810"/>
      <c r="U19" s="810"/>
      <c r="V19" s="810"/>
      <c r="W19" s="810"/>
      <c r="X19" s="810"/>
      <c r="Y19" s="810"/>
      <c r="Z19" s="810"/>
    </row>
    <row r="20" spans="1:26" ht="15.75" customHeight="1" x14ac:dyDescent="0.25">
      <c r="A20" s="1165"/>
      <c r="B20" s="1174"/>
      <c r="C20" s="844" t="s">
        <v>522</v>
      </c>
      <c r="D20" s="818"/>
      <c r="E20" s="844" t="s">
        <v>523</v>
      </c>
      <c r="F20" s="846"/>
      <c r="G20" s="844" t="s">
        <v>524</v>
      </c>
      <c r="H20" s="846"/>
      <c r="I20" s="844" t="s">
        <v>751</v>
      </c>
      <c r="J20" s="818" t="s">
        <v>697</v>
      </c>
      <c r="K20" s="844" t="s">
        <v>752</v>
      </c>
      <c r="L20" s="942"/>
      <c r="M20" s="943"/>
      <c r="N20" s="810"/>
      <c r="O20" s="810"/>
      <c r="P20" s="810"/>
      <c r="Q20" s="810"/>
      <c r="R20" s="810"/>
      <c r="S20" s="810"/>
      <c r="T20" s="810"/>
      <c r="U20" s="810"/>
      <c r="V20" s="810"/>
      <c r="W20" s="810"/>
      <c r="X20" s="810"/>
      <c r="Y20" s="810"/>
      <c r="Z20" s="810"/>
    </row>
    <row r="21" spans="1:26" ht="15.75" customHeight="1" x14ac:dyDescent="0.25">
      <c r="A21" s="1165"/>
      <c r="B21" s="1174"/>
      <c r="C21" s="844"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65"/>
      <c r="B22" s="1175"/>
      <c r="C22" s="850"/>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65"/>
      <c r="B23" s="1283" t="s">
        <v>530</v>
      </c>
      <c r="C23" s="840"/>
      <c r="D23" s="840"/>
      <c r="E23" s="840"/>
      <c r="F23" s="840"/>
      <c r="G23" s="840"/>
      <c r="H23" s="840"/>
      <c r="I23" s="840"/>
      <c r="J23" s="840"/>
      <c r="K23" s="840"/>
      <c r="L23" s="810"/>
      <c r="M23" s="936"/>
      <c r="N23" s="810"/>
      <c r="O23" s="810"/>
      <c r="P23" s="810"/>
      <c r="Q23" s="810"/>
      <c r="R23" s="810"/>
      <c r="S23" s="810"/>
      <c r="T23" s="810"/>
      <c r="U23" s="810"/>
      <c r="V23" s="810"/>
      <c r="W23" s="810"/>
      <c r="X23" s="810"/>
      <c r="Y23" s="810"/>
      <c r="Z23" s="810"/>
    </row>
    <row r="24" spans="1:26" ht="15.75" customHeight="1" x14ac:dyDescent="0.25">
      <c r="A24" s="1165"/>
      <c r="B24" s="1174"/>
      <c r="C24" s="844" t="s">
        <v>531</v>
      </c>
      <c r="D24" s="846"/>
      <c r="E24" s="853"/>
      <c r="F24" s="844" t="s">
        <v>532</v>
      </c>
      <c r="G24" s="818"/>
      <c r="H24" s="853"/>
      <c r="I24" s="844" t="s">
        <v>533</v>
      </c>
      <c r="J24" s="818"/>
      <c r="K24" s="853"/>
      <c r="L24" s="810"/>
      <c r="M24" s="936"/>
      <c r="N24" s="810"/>
      <c r="O24" s="810"/>
      <c r="P24" s="810"/>
      <c r="Q24" s="810"/>
      <c r="R24" s="810"/>
      <c r="S24" s="810"/>
      <c r="T24" s="810"/>
      <c r="U24" s="810"/>
      <c r="V24" s="810"/>
      <c r="W24" s="810"/>
      <c r="X24" s="810"/>
      <c r="Y24" s="810"/>
      <c r="Z24" s="810"/>
    </row>
    <row r="25" spans="1:26" ht="15.75" customHeight="1" x14ac:dyDescent="0.25">
      <c r="A25" s="1165"/>
      <c r="B25" s="1174"/>
      <c r="C25" s="844" t="s">
        <v>534</v>
      </c>
      <c r="D25" s="854"/>
      <c r="E25" s="831"/>
      <c r="F25" s="844" t="s">
        <v>535</v>
      </c>
      <c r="G25" s="818" t="s">
        <v>697</v>
      </c>
      <c r="H25" s="810"/>
      <c r="I25" s="855"/>
      <c r="J25" s="810"/>
      <c r="K25" s="830"/>
      <c r="L25" s="810"/>
      <c r="M25" s="936"/>
      <c r="N25" s="810"/>
      <c r="O25" s="810"/>
      <c r="P25" s="810"/>
      <c r="Q25" s="810"/>
      <c r="R25" s="810"/>
      <c r="S25" s="810"/>
      <c r="T25" s="810"/>
      <c r="U25" s="810"/>
      <c r="V25" s="810"/>
      <c r="W25" s="810"/>
      <c r="X25" s="810"/>
      <c r="Y25" s="810"/>
      <c r="Z25" s="810"/>
    </row>
    <row r="26" spans="1:26" ht="15.75" customHeight="1" x14ac:dyDescent="0.25">
      <c r="A26" s="1165"/>
      <c r="B26" s="1174"/>
      <c r="C26" s="857"/>
      <c r="D26" s="857"/>
      <c r="E26" s="857"/>
      <c r="F26" s="857"/>
      <c r="G26" s="857"/>
      <c r="H26" s="857"/>
      <c r="I26" s="857"/>
      <c r="J26" s="857"/>
      <c r="K26" s="857"/>
      <c r="L26" s="810"/>
      <c r="M26" s="936"/>
      <c r="N26" s="810"/>
      <c r="O26" s="810"/>
      <c r="P26" s="810"/>
      <c r="Q26" s="810"/>
      <c r="R26" s="810"/>
      <c r="S26" s="810"/>
      <c r="T26" s="810"/>
      <c r="U26" s="810"/>
      <c r="V26" s="810"/>
      <c r="W26" s="810"/>
      <c r="X26" s="810"/>
      <c r="Y26" s="810"/>
      <c r="Z26" s="810"/>
    </row>
    <row r="27" spans="1:26" ht="15.75" customHeight="1" x14ac:dyDescent="0.25">
      <c r="A27" s="1165"/>
      <c r="B27" s="944" t="s">
        <v>536</v>
      </c>
      <c r="C27" s="853"/>
      <c r="D27" s="853"/>
      <c r="E27" s="853"/>
      <c r="F27" s="853"/>
      <c r="G27" s="853"/>
      <c r="H27" s="853"/>
      <c r="I27" s="853"/>
      <c r="J27" s="853"/>
      <c r="K27" s="853"/>
      <c r="L27" s="853"/>
      <c r="M27" s="867"/>
      <c r="N27" s="810"/>
      <c r="O27" s="810"/>
      <c r="P27" s="810"/>
      <c r="Q27" s="810"/>
      <c r="R27" s="810"/>
      <c r="S27" s="810"/>
      <c r="T27" s="810"/>
      <c r="U27" s="810"/>
      <c r="V27" s="810"/>
      <c r="W27" s="810"/>
      <c r="X27" s="810"/>
      <c r="Y27" s="810"/>
      <c r="Z27" s="810"/>
    </row>
    <row r="28" spans="1:26" ht="15.75" customHeight="1" x14ac:dyDescent="0.25">
      <c r="A28" s="1165"/>
      <c r="B28" s="944"/>
      <c r="C28" s="945" t="s">
        <v>537</v>
      </c>
      <c r="D28" s="946">
        <v>1</v>
      </c>
      <c r="E28" s="853"/>
      <c r="F28" s="863" t="s">
        <v>538</v>
      </c>
      <c r="G28" s="846">
        <v>2019</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65"/>
      <c r="B29" s="901"/>
      <c r="C29" s="850"/>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65"/>
      <c r="B30" s="1283" t="s">
        <v>540</v>
      </c>
      <c r="C30" s="869"/>
      <c r="D30" s="869"/>
      <c r="E30" s="869"/>
      <c r="F30" s="869"/>
      <c r="G30" s="869"/>
      <c r="H30" s="869"/>
      <c r="I30" s="869"/>
      <c r="J30" s="869"/>
      <c r="K30" s="869"/>
      <c r="L30" s="810"/>
      <c r="M30" s="936"/>
      <c r="N30" s="810"/>
      <c r="O30" s="810"/>
      <c r="P30" s="810"/>
      <c r="Q30" s="810"/>
      <c r="R30" s="810"/>
      <c r="S30" s="810"/>
      <c r="T30" s="810"/>
      <c r="U30" s="810"/>
      <c r="V30" s="810"/>
      <c r="W30" s="810"/>
      <c r="X30" s="810"/>
      <c r="Y30" s="810"/>
      <c r="Z30" s="810"/>
    </row>
    <row r="31" spans="1:26" ht="15.75" customHeight="1" x14ac:dyDescent="0.25">
      <c r="A31" s="1165"/>
      <c r="B31" s="1174"/>
      <c r="C31" s="853" t="s">
        <v>541</v>
      </c>
      <c r="D31" s="911">
        <v>2021</v>
      </c>
      <c r="E31" s="872"/>
      <c r="F31" s="853" t="s">
        <v>542</v>
      </c>
      <c r="G31" s="871" t="s">
        <v>601</v>
      </c>
      <c r="H31" s="872"/>
      <c r="I31" s="863"/>
      <c r="J31" s="872"/>
      <c r="K31" s="872"/>
      <c r="L31" s="810"/>
      <c r="M31" s="936"/>
      <c r="N31" s="810"/>
      <c r="O31" s="810"/>
      <c r="P31" s="810"/>
      <c r="Q31" s="810"/>
      <c r="R31" s="810"/>
      <c r="S31" s="810"/>
      <c r="T31" s="810"/>
      <c r="U31" s="810"/>
      <c r="V31" s="810"/>
      <c r="W31" s="810"/>
      <c r="X31" s="810"/>
      <c r="Y31" s="810"/>
      <c r="Z31" s="810"/>
    </row>
    <row r="32" spans="1:26" ht="15.75" customHeight="1" x14ac:dyDescent="0.25">
      <c r="A32" s="1165"/>
      <c r="B32" s="1175"/>
      <c r="C32" s="850"/>
      <c r="D32" s="873"/>
      <c r="E32" s="874"/>
      <c r="F32" s="850"/>
      <c r="G32" s="874"/>
      <c r="H32" s="874"/>
      <c r="I32" s="875"/>
      <c r="J32" s="874"/>
      <c r="K32" s="874"/>
      <c r="L32" s="810"/>
      <c r="M32" s="936"/>
      <c r="N32" s="810"/>
      <c r="O32" s="810"/>
      <c r="P32" s="810"/>
      <c r="Q32" s="810"/>
      <c r="R32" s="810"/>
      <c r="S32" s="810"/>
      <c r="T32" s="810"/>
      <c r="U32" s="810"/>
      <c r="V32" s="810"/>
      <c r="W32" s="810"/>
      <c r="X32" s="810"/>
      <c r="Y32" s="810"/>
      <c r="Z32" s="810"/>
    </row>
    <row r="33" spans="1:26" ht="15.75" customHeight="1" x14ac:dyDescent="0.25">
      <c r="A33" s="1165"/>
      <c r="B33" s="1283" t="s">
        <v>544</v>
      </c>
      <c r="C33" s="889"/>
      <c r="D33" s="889"/>
      <c r="E33" s="889"/>
      <c r="F33" s="889"/>
      <c r="G33" s="889"/>
      <c r="H33" s="889"/>
      <c r="I33" s="889"/>
      <c r="J33" s="889"/>
      <c r="K33" s="889"/>
      <c r="L33" s="889"/>
      <c r="M33" s="879"/>
      <c r="N33" s="810"/>
      <c r="O33" s="810"/>
      <c r="P33" s="810"/>
      <c r="Q33" s="810"/>
      <c r="R33" s="810"/>
      <c r="S33" s="810"/>
      <c r="T33" s="810"/>
      <c r="U33" s="810"/>
      <c r="V33" s="810"/>
      <c r="W33" s="810"/>
      <c r="X33" s="810"/>
      <c r="Y33" s="810"/>
      <c r="Z33" s="810"/>
    </row>
    <row r="34" spans="1:26" ht="15.75" customHeight="1" x14ac:dyDescent="0.25">
      <c r="A34" s="1165"/>
      <c r="B34" s="1174"/>
      <c r="C34" s="844"/>
      <c r="D34" s="853">
        <v>2019</v>
      </c>
      <c r="E34" s="853"/>
      <c r="F34" s="853">
        <v>2020</v>
      </c>
      <c r="G34" s="853"/>
      <c r="H34" s="830">
        <v>2021</v>
      </c>
      <c r="I34" s="830"/>
      <c r="J34" s="830">
        <v>2022</v>
      </c>
      <c r="K34" s="853"/>
      <c r="L34" s="853">
        <v>2023</v>
      </c>
      <c r="M34" s="879"/>
      <c r="N34" s="810"/>
      <c r="O34" s="810"/>
      <c r="P34" s="810"/>
      <c r="Q34" s="810"/>
      <c r="R34" s="810"/>
      <c r="S34" s="810"/>
      <c r="T34" s="810"/>
      <c r="U34" s="810"/>
      <c r="V34" s="810"/>
      <c r="W34" s="810"/>
      <c r="X34" s="810"/>
      <c r="Y34" s="810"/>
      <c r="Z34" s="810"/>
    </row>
    <row r="35" spans="1:26" ht="15.75" customHeight="1" x14ac:dyDescent="0.25">
      <c r="A35" s="1165"/>
      <c r="B35" s="1174"/>
      <c r="C35" s="844"/>
      <c r="D35" s="914"/>
      <c r="E35" s="866"/>
      <c r="F35" s="914"/>
      <c r="G35" s="866"/>
      <c r="H35" s="914">
        <v>1</v>
      </c>
      <c r="I35" s="866"/>
      <c r="J35" s="914">
        <v>1</v>
      </c>
      <c r="K35" s="866"/>
      <c r="L35" s="914">
        <v>1</v>
      </c>
      <c r="M35" s="880"/>
      <c r="N35" s="810"/>
      <c r="O35" s="810"/>
      <c r="P35" s="810"/>
      <c r="Q35" s="810"/>
      <c r="R35" s="810"/>
      <c r="S35" s="810"/>
      <c r="T35" s="810"/>
      <c r="U35" s="810"/>
      <c r="V35" s="810"/>
      <c r="W35" s="810"/>
      <c r="X35" s="810"/>
      <c r="Y35" s="810"/>
      <c r="Z35" s="810"/>
    </row>
    <row r="36" spans="1:26" ht="15.75" customHeight="1" x14ac:dyDescent="0.25">
      <c r="A36" s="1165"/>
      <c r="B36" s="1174"/>
      <c r="C36" s="844"/>
      <c r="D36" s="853">
        <v>2024</v>
      </c>
      <c r="E36" s="853"/>
      <c r="F36" s="853">
        <v>2025</v>
      </c>
      <c r="G36" s="853"/>
      <c r="H36" s="830">
        <v>2026</v>
      </c>
      <c r="I36" s="830"/>
      <c r="J36" s="830">
        <v>2027</v>
      </c>
      <c r="K36" s="853"/>
      <c r="L36" s="853">
        <v>2028</v>
      </c>
      <c r="M36" s="845"/>
      <c r="N36" s="810"/>
      <c r="O36" s="810"/>
      <c r="P36" s="810"/>
      <c r="Q36" s="810"/>
      <c r="R36" s="810"/>
      <c r="S36" s="810"/>
      <c r="T36" s="810"/>
      <c r="U36" s="810"/>
      <c r="V36" s="810"/>
      <c r="W36" s="810"/>
      <c r="X36" s="810"/>
      <c r="Y36" s="810"/>
      <c r="Z36" s="810"/>
    </row>
    <row r="37" spans="1:26" ht="15.75" customHeight="1" x14ac:dyDescent="0.25">
      <c r="A37" s="1165"/>
      <c r="B37" s="1174"/>
      <c r="C37" s="844"/>
      <c r="D37" s="914">
        <v>1</v>
      </c>
      <c r="E37" s="866"/>
      <c r="F37" s="914">
        <v>1</v>
      </c>
      <c r="G37" s="866"/>
      <c r="H37" s="914">
        <v>1</v>
      </c>
      <c r="I37" s="866"/>
      <c r="J37" s="914">
        <v>1</v>
      </c>
      <c r="K37" s="866"/>
      <c r="L37" s="914">
        <v>1</v>
      </c>
      <c r="M37" s="880"/>
      <c r="N37" s="810"/>
      <c r="O37" s="810"/>
      <c r="P37" s="810"/>
      <c r="Q37" s="810"/>
      <c r="R37" s="810"/>
      <c r="S37" s="810"/>
      <c r="T37" s="810"/>
      <c r="U37" s="810"/>
      <c r="V37" s="810"/>
      <c r="W37" s="810"/>
      <c r="X37" s="810"/>
      <c r="Y37" s="810"/>
      <c r="Z37" s="810"/>
    </row>
    <row r="38" spans="1:26" ht="15.75" customHeight="1" x14ac:dyDescent="0.25">
      <c r="A38" s="1165"/>
      <c r="B38" s="1174"/>
      <c r="C38" s="844"/>
      <c r="D38" s="853">
        <v>2029</v>
      </c>
      <c r="E38" s="853"/>
      <c r="F38" s="853">
        <v>2030</v>
      </c>
      <c r="G38" s="853"/>
      <c r="H38" s="830">
        <v>2031</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65"/>
      <c r="B39" s="1174"/>
      <c r="C39" s="844"/>
      <c r="D39" s="914">
        <v>1</v>
      </c>
      <c r="E39" s="866"/>
      <c r="F39" s="914">
        <v>1</v>
      </c>
      <c r="G39" s="866"/>
      <c r="H39" s="914">
        <v>1</v>
      </c>
      <c r="I39" s="866"/>
      <c r="J39" s="914"/>
      <c r="K39" s="866"/>
      <c r="L39" s="914"/>
      <c r="M39" s="880"/>
      <c r="N39" s="810"/>
      <c r="O39" s="810"/>
      <c r="P39" s="810"/>
      <c r="Q39" s="810"/>
      <c r="R39" s="810"/>
      <c r="S39" s="810"/>
      <c r="T39" s="810"/>
      <c r="U39" s="810"/>
      <c r="V39" s="810"/>
      <c r="W39" s="810"/>
      <c r="X39" s="810"/>
      <c r="Y39" s="810"/>
      <c r="Z39" s="810"/>
    </row>
    <row r="40" spans="1:26" ht="15.75" customHeight="1" x14ac:dyDescent="0.25">
      <c r="A40" s="1165"/>
      <c r="B40" s="1174"/>
      <c r="C40" s="844"/>
      <c r="D40" s="881" t="s">
        <v>559</v>
      </c>
      <c r="E40" s="865"/>
      <c r="F40" s="881" t="s">
        <v>560</v>
      </c>
      <c r="G40" s="865"/>
      <c r="H40" s="881"/>
      <c r="I40" s="865"/>
      <c r="J40" s="881"/>
      <c r="K40" s="865"/>
      <c r="L40" s="881"/>
      <c r="M40" s="880"/>
      <c r="N40" s="810"/>
      <c r="O40" s="810"/>
      <c r="P40" s="810"/>
      <c r="Q40" s="810"/>
      <c r="R40" s="810"/>
      <c r="S40" s="810"/>
      <c r="T40" s="810"/>
      <c r="U40" s="810"/>
      <c r="V40" s="810"/>
      <c r="W40" s="810"/>
      <c r="X40" s="810"/>
      <c r="Y40" s="810"/>
      <c r="Z40" s="810"/>
    </row>
    <row r="41" spans="1:26" ht="15.75" customHeight="1" x14ac:dyDescent="0.25">
      <c r="A41" s="1165"/>
      <c r="B41" s="1174"/>
      <c r="C41" s="844"/>
      <c r="D41" s="947">
        <v>2021</v>
      </c>
      <c r="E41" s="866"/>
      <c r="F41" s="1287">
        <v>2031</v>
      </c>
      <c r="G41" s="1170"/>
      <c r="H41" s="1276"/>
      <c r="I41" s="1170"/>
      <c r="J41" s="881"/>
      <c r="K41" s="865"/>
      <c r="L41" s="881"/>
      <c r="M41" s="880"/>
      <c r="N41" s="810"/>
      <c r="O41" s="810"/>
      <c r="P41" s="810"/>
      <c r="Q41" s="810"/>
      <c r="R41" s="810"/>
      <c r="S41" s="810"/>
      <c r="T41" s="810"/>
      <c r="U41" s="810"/>
      <c r="V41" s="810"/>
      <c r="W41" s="810"/>
      <c r="X41" s="810"/>
      <c r="Y41" s="810"/>
      <c r="Z41" s="810"/>
    </row>
    <row r="42" spans="1:26" ht="15.75" customHeight="1" x14ac:dyDescent="0.25">
      <c r="A42" s="1165"/>
      <c r="B42" s="1174"/>
      <c r="C42" s="844"/>
      <c r="D42" s="881"/>
      <c r="E42" s="865"/>
      <c r="F42" s="881"/>
      <c r="G42" s="865"/>
      <c r="H42" s="881"/>
      <c r="I42" s="865"/>
      <c r="J42" s="881"/>
      <c r="K42" s="865"/>
      <c r="L42" s="881"/>
      <c r="M42" s="880"/>
      <c r="N42" s="810"/>
      <c r="O42" s="810"/>
      <c r="P42" s="810"/>
      <c r="Q42" s="810"/>
      <c r="R42" s="810"/>
      <c r="S42" s="810"/>
      <c r="T42" s="810"/>
      <c r="U42" s="810"/>
      <c r="V42" s="810"/>
      <c r="W42" s="810"/>
      <c r="X42" s="810"/>
      <c r="Y42" s="810"/>
      <c r="Z42" s="810"/>
    </row>
    <row r="43" spans="1:26" ht="18" customHeight="1" x14ac:dyDescent="0.25">
      <c r="A43" s="1165"/>
      <c r="B43" s="1283" t="s">
        <v>561</v>
      </c>
      <c r="C43" s="840"/>
      <c r="D43" s="840"/>
      <c r="E43" s="840"/>
      <c r="F43" s="840"/>
      <c r="G43" s="840"/>
      <c r="H43" s="840"/>
      <c r="I43" s="840"/>
      <c r="J43" s="840"/>
      <c r="K43" s="840"/>
      <c r="L43" s="810"/>
      <c r="M43" s="936"/>
      <c r="N43" s="810"/>
      <c r="O43" s="810"/>
      <c r="P43" s="810"/>
      <c r="Q43" s="810"/>
      <c r="R43" s="810"/>
      <c r="S43" s="810"/>
      <c r="T43" s="810"/>
      <c r="U43" s="810"/>
      <c r="V43" s="810"/>
      <c r="W43" s="810"/>
      <c r="X43" s="810"/>
      <c r="Y43" s="810"/>
      <c r="Z43" s="810"/>
    </row>
    <row r="44" spans="1:26" ht="15.75" customHeight="1" x14ac:dyDescent="0.25">
      <c r="A44" s="1165"/>
      <c r="B44" s="1174"/>
      <c r="C44" s="810"/>
      <c r="D44" s="887" t="s">
        <v>290</v>
      </c>
      <c r="E44" s="888" t="s">
        <v>84</v>
      </c>
      <c r="F44" s="1190" t="s">
        <v>562</v>
      </c>
      <c r="G44" s="1288" t="s">
        <v>602</v>
      </c>
      <c r="H44" s="853"/>
      <c r="I44" s="889" t="s">
        <v>529</v>
      </c>
      <c r="J44" s="889"/>
      <c r="K44" s="889"/>
      <c r="L44" s="810"/>
      <c r="M44" s="936"/>
      <c r="N44" s="810"/>
      <c r="O44" s="810"/>
      <c r="P44" s="810"/>
      <c r="Q44" s="810"/>
      <c r="R44" s="810"/>
      <c r="S44" s="810"/>
      <c r="T44" s="810"/>
      <c r="U44" s="810"/>
      <c r="V44" s="810"/>
      <c r="W44" s="810"/>
      <c r="X44" s="810"/>
      <c r="Y44" s="810"/>
      <c r="Z44" s="810"/>
    </row>
    <row r="45" spans="1:26" ht="15.75" customHeight="1" x14ac:dyDescent="0.25">
      <c r="A45" s="1165"/>
      <c r="B45" s="1174"/>
      <c r="C45" s="810"/>
      <c r="D45" s="890" t="s">
        <v>697</v>
      </c>
      <c r="E45" s="818"/>
      <c r="F45" s="1191"/>
      <c r="G45" s="1289"/>
      <c r="H45" s="853"/>
      <c r="I45" s="1187"/>
      <c r="J45" s="1170"/>
      <c r="K45" s="831"/>
      <c r="L45" s="810"/>
      <c r="M45" s="936"/>
      <c r="N45" s="810"/>
      <c r="O45" s="810"/>
      <c r="P45" s="810"/>
      <c r="Q45" s="810"/>
      <c r="R45" s="810"/>
      <c r="S45" s="810"/>
      <c r="T45" s="810"/>
      <c r="U45" s="810"/>
      <c r="V45" s="810"/>
      <c r="W45" s="810"/>
      <c r="X45" s="810"/>
      <c r="Y45" s="810"/>
      <c r="Z45" s="810"/>
    </row>
    <row r="46" spans="1:26" ht="15.75" customHeight="1" x14ac:dyDescent="0.25">
      <c r="A46" s="1165"/>
      <c r="B46" s="1175"/>
      <c r="C46" s="834"/>
      <c r="D46" s="834"/>
      <c r="E46" s="834"/>
      <c r="F46" s="834"/>
      <c r="G46" s="834"/>
      <c r="H46" s="834"/>
      <c r="I46" s="834"/>
      <c r="J46" s="834"/>
      <c r="K46" s="834"/>
      <c r="L46" s="810"/>
      <c r="M46" s="936"/>
      <c r="N46" s="810"/>
      <c r="O46" s="810"/>
      <c r="P46" s="810"/>
      <c r="Q46" s="810"/>
      <c r="R46" s="810"/>
      <c r="S46" s="810"/>
      <c r="T46" s="810"/>
      <c r="U46" s="810"/>
      <c r="V46" s="810"/>
      <c r="W46" s="810"/>
      <c r="X46" s="810"/>
      <c r="Y46" s="810"/>
      <c r="Z46" s="810"/>
    </row>
    <row r="47" spans="1:26" ht="44.25" customHeight="1" x14ac:dyDescent="0.25">
      <c r="A47" s="1165"/>
      <c r="B47" s="838" t="s">
        <v>564</v>
      </c>
      <c r="C47" s="1161" t="s">
        <v>1257</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65"/>
      <c r="B48" s="838" t="s">
        <v>566</v>
      </c>
      <c r="C48" s="1161" t="s">
        <v>1258</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65"/>
      <c r="B49" s="838" t="s">
        <v>568</v>
      </c>
      <c r="C49" s="1161" t="s">
        <v>1251</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x14ac:dyDescent="0.25">
      <c r="A50" s="1165"/>
      <c r="B50" s="838" t="s">
        <v>570</v>
      </c>
      <c r="C50" s="1290">
        <v>44348</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91" t="s">
        <v>572</v>
      </c>
      <c r="B51" s="892" t="s">
        <v>573</v>
      </c>
      <c r="C51" s="1171" t="s">
        <v>773</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74"/>
      <c r="B52" s="892" t="s">
        <v>575</v>
      </c>
      <c r="C52" s="1292" t="s">
        <v>758</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74"/>
      <c r="B53" s="892" t="s">
        <v>577</v>
      </c>
      <c r="C53" s="1292" t="s">
        <v>332</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74"/>
      <c r="B54" s="893" t="s">
        <v>578</v>
      </c>
      <c r="C54" s="1292" t="s">
        <v>333</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74"/>
      <c r="B55" s="892" t="s">
        <v>580</v>
      </c>
      <c r="C55" s="1293" t="s">
        <v>336</v>
      </c>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16.5" customHeight="1" thickBot="1" x14ac:dyDescent="0.3">
      <c r="A56" s="1185"/>
      <c r="B56" s="892" t="s">
        <v>581</v>
      </c>
      <c r="C56" s="1292" t="s">
        <v>774</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291" t="s">
        <v>583</v>
      </c>
      <c r="B57" s="894" t="s">
        <v>584</v>
      </c>
      <c r="C57" s="1292"/>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74"/>
      <c r="B58" s="894" t="s">
        <v>586</v>
      </c>
      <c r="C58" s="1292"/>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74"/>
      <c r="B59" s="895" t="s">
        <v>51</v>
      </c>
      <c r="C59" s="1292"/>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948" t="s">
        <v>588</v>
      </c>
      <c r="B60" s="897"/>
      <c r="C60" s="1294" t="s">
        <v>941</v>
      </c>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3:M13"/>
    <mergeCell ref="A14:A50"/>
    <mergeCell ref="C14:D14"/>
    <mergeCell ref="F14:M14"/>
    <mergeCell ref="C15:M15"/>
    <mergeCell ref="C16:M16"/>
    <mergeCell ref="B17:B22"/>
    <mergeCell ref="B23:B26"/>
    <mergeCell ref="B30:B32"/>
    <mergeCell ref="B33:B42"/>
    <mergeCell ref="F41:G41"/>
    <mergeCell ref="H41:I41"/>
    <mergeCell ref="B43:B46"/>
    <mergeCell ref="F44:F45"/>
    <mergeCell ref="G44:G45"/>
    <mergeCell ref="I45:J45"/>
    <mergeCell ref="C12:M12"/>
    <mergeCell ref="C1:M1"/>
    <mergeCell ref="A2:A13"/>
    <mergeCell ref="C2:M2"/>
    <mergeCell ref="C3:M3"/>
    <mergeCell ref="F4:G4"/>
    <mergeCell ref="C5:M5"/>
    <mergeCell ref="C6:M6"/>
    <mergeCell ref="B8:B10"/>
    <mergeCell ref="C9:D9"/>
    <mergeCell ref="F9:G9"/>
    <mergeCell ref="I9:J9"/>
    <mergeCell ref="C10:D10"/>
    <mergeCell ref="F10:G10"/>
    <mergeCell ref="I10:J10"/>
    <mergeCell ref="C11:M11"/>
  </mergeCells>
  <dataValidations count="1">
    <dataValidation type="list" allowBlank="1" showErrorMessage="1" sqref="I7" xr:uid="{00000000-0002-0000-2600-000000000000}">
      <formula1>INDIRECT(C7)</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3" width="10" customWidth="1"/>
    <col min="4" max="4" width="15.5" customWidth="1"/>
    <col min="5" max="13" width="10" customWidth="1"/>
    <col min="14" max="26" width="9.125" customWidth="1"/>
  </cols>
  <sheetData>
    <row r="1" spans="1:26" ht="15.75" customHeight="1" x14ac:dyDescent="0.25">
      <c r="A1" s="349"/>
      <c r="B1" s="350" t="s">
        <v>775</v>
      </c>
      <c r="C1" s="351"/>
      <c r="D1" s="351"/>
      <c r="E1" s="351"/>
      <c r="F1" s="351"/>
      <c r="G1" s="351"/>
      <c r="H1" s="351"/>
      <c r="I1" s="351"/>
      <c r="J1" s="351"/>
      <c r="K1" s="351"/>
      <c r="L1" s="351"/>
      <c r="M1" s="352"/>
      <c r="N1" s="67"/>
      <c r="O1" s="67"/>
      <c r="P1" s="67"/>
      <c r="Q1" s="67"/>
      <c r="R1" s="67"/>
      <c r="S1" s="67"/>
      <c r="T1" s="67"/>
      <c r="U1" s="67"/>
      <c r="V1" s="67"/>
      <c r="W1" s="67"/>
      <c r="X1" s="67"/>
      <c r="Y1" s="67"/>
      <c r="Z1" s="67"/>
    </row>
    <row r="2" spans="1:26" ht="15.75" customHeight="1" x14ac:dyDescent="0.25">
      <c r="A2" s="1093" t="s">
        <v>493</v>
      </c>
      <c r="B2" s="68" t="s">
        <v>494</v>
      </c>
      <c r="C2" s="1106" t="s">
        <v>776</v>
      </c>
      <c r="D2" s="985"/>
      <c r="E2" s="985"/>
      <c r="F2" s="985"/>
      <c r="G2" s="985"/>
      <c r="H2" s="985"/>
      <c r="I2" s="985"/>
      <c r="J2" s="985"/>
      <c r="K2" s="985"/>
      <c r="L2" s="985"/>
      <c r="M2" s="1107"/>
      <c r="N2" s="67"/>
      <c r="O2" s="67"/>
      <c r="P2" s="67"/>
      <c r="Q2" s="67"/>
      <c r="R2" s="67"/>
      <c r="S2" s="67"/>
      <c r="T2" s="67"/>
      <c r="U2" s="67"/>
      <c r="V2" s="67"/>
      <c r="W2" s="67"/>
      <c r="X2" s="67"/>
      <c r="Y2" s="67"/>
      <c r="Z2" s="67"/>
    </row>
    <row r="3" spans="1:26" ht="45" customHeight="1" x14ac:dyDescent="0.25">
      <c r="A3" s="1094"/>
      <c r="B3" s="91" t="s">
        <v>694</v>
      </c>
      <c r="C3" s="1087" t="s">
        <v>777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353" t="s">
        <v>290</v>
      </c>
      <c r="D4" s="354">
        <v>7830</v>
      </c>
      <c r="E4" s="73"/>
      <c r="F4" s="1108" t="s">
        <v>39</v>
      </c>
      <c r="G4" s="963"/>
      <c r="H4" s="355">
        <v>3</v>
      </c>
      <c r="I4" s="356"/>
      <c r="J4" s="356"/>
      <c r="K4" s="356"/>
      <c r="L4" s="356"/>
      <c r="M4" s="357"/>
      <c r="N4" s="67"/>
      <c r="O4" s="67"/>
      <c r="P4" s="67"/>
      <c r="Q4" s="67"/>
      <c r="R4" s="67"/>
      <c r="S4" s="67"/>
      <c r="T4" s="67"/>
      <c r="U4" s="67"/>
      <c r="V4" s="67"/>
      <c r="W4" s="67"/>
      <c r="X4" s="67"/>
      <c r="Y4" s="67"/>
      <c r="Z4" s="67"/>
    </row>
    <row r="5" spans="1:26" ht="16.5" customHeight="1" x14ac:dyDescent="0.25">
      <c r="A5" s="1094"/>
      <c r="B5" s="260" t="s">
        <v>498</v>
      </c>
      <c r="C5" s="108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8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096" t="s">
        <v>11</v>
      </c>
      <c r="D7" s="967"/>
      <c r="E7" s="358"/>
      <c r="F7" s="358"/>
      <c r="G7" s="359"/>
      <c r="H7" s="360" t="s">
        <v>51</v>
      </c>
      <c r="I7" s="1109"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362"/>
      <c r="D8" s="363"/>
      <c r="E8" s="363"/>
      <c r="F8" s="363"/>
      <c r="G8" s="363"/>
      <c r="H8" s="363"/>
      <c r="I8" s="363"/>
      <c r="J8" s="363"/>
      <c r="K8" s="363"/>
      <c r="L8" s="364"/>
      <c r="M8" s="365"/>
      <c r="N8" s="67"/>
      <c r="O8" s="67"/>
      <c r="P8" s="67"/>
      <c r="Q8" s="67"/>
      <c r="R8" s="67"/>
      <c r="S8" s="67"/>
      <c r="T8" s="67"/>
      <c r="U8" s="67"/>
      <c r="V8" s="67"/>
      <c r="W8" s="67"/>
      <c r="X8" s="67"/>
      <c r="Y8" s="67"/>
      <c r="Z8" s="67"/>
    </row>
    <row r="9" spans="1:26" ht="36.75" customHeight="1" x14ac:dyDescent="0.25">
      <c r="A9" s="1094"/>
      <c r="B9" s="1024"/>
      <c r="C9" s="1092" t="s">
        <v>13</v>
      </c>
      <c r="D9" s="997"/>
      <c r="E9" s="287"/>
      <c r="F9" s="1092" t="s">
        <v>780</v>
      </c>
      <c r="G9" s="997"/>
      <c r="H9" s="287"/>
      <c r="I9" s="200"/>
      <c r="J9" s="200"/>
      <c r="K9" s="287"/>
      <c r="L9" s="67"/>
      <c r="M9" s="366"/>
      <c r="N9" s="67"/>
      <c r="O9" s="67"/>
      <c r="P9" s="67"/>
      <c r="Q9" s="67"/>
      <c r="R9" s="67"/>
      <c r="S9" s="67"/>
      <c r="T9" s="67"/>
      <c r="U9" s="67"/>
      <c r="V9" s="67"/>
      <c r="W9" s="67"/>
      <c r="X9" s="67"/>
      <c r="Y9" s="67"/>
      <c r="Z9" s="67"/>
    </row>
    <row r="10" spans="1:26" ht="15.75" customHeight="1" x14ac:dyDescent="0.25">
      <c r="A10" s="1094"/>
      <c r="B10" s="1025"/>
      <c r="C10" s="1097" t="s">
        <v>504</v>
      </c>
      <c r="D10" s="997"/>
      <c r="E10" s="367"/>
      <c r="F10" s="1100" t="s">
        <v>504</v>
      </c>
      <c r="G10" s="997"/>
      <c r="H10" s="367"/>
      <c r="I10" s="1100" t="s">
        <v>504</v>
      </c>
      <c r="J10" s="997"/>
      <c r="K10" s="367"/>
      <c r="L10" s="368"/>
      <c r="M10" s="369"/>
      <c r="N10" s="67"/>
      <c r="O10" s="67"/>
      <c r="P10" s="67"/>
      <c r="Q10" s="67"/>
      <c r="R10" s="67"/>
      <c r="S10" s="67"/>
      <c r="T10" s="67"/>
      <c r="U10" s="67"/>
      <c r="V10" s="67"/>
      <c r="W10" s="67"/>
      <c r="X10" s="67"/>
      <c r="Y10" s="67"/>
      <c r="Z10" s="67"/>
    </row>
    <row r="11" spans="1:26" ht="69" customHeight="1" x14ac:dyDescent="0.25">
      <c r="A11" s="1102"/>
      <c r="B11" s="91" t="s">
        <v>505</v>
      </c>
      <c r="C11" s="1087" t="s">
        <v>781</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01" t="s">
        <v>513</v>
      </c>
      <c r="B12" s="91" t="s">
        <v>36</v>
      </c>
      <c r="C12" s="1013" t="s">
        <v>147</v>
      </c>
      <c r="D12" s="967"/>
      <c r="E12" s="290"/>
      <c r="F12" s="290"/>
      <c r="G12" s="290"/>
      <c r="H12" s="290"/>
      <c r="I12" s="290"/>
      <c r="J12" s="290"/>
      <c r="K12" s="290"/>
      <c r="L12" s="370"/>
      <c r="M12" s="371"/>
      <c r="N12" s="67"/>
      <c r="O12" s="67"/>
      <c r="P12" s="67"/>
      <c r="Q12" s="67"/>
      <c r="R12" s="67"/>
      <c r="S12" s="67"/>
      <c r="T12" s="67"/>
      <c r="U12" s="67"/>
      <c r="V12" s="67"/>
      <c r="W12" s="67"/>
      <c r="X12" s="67"/>
      <c r="Y12" s="67"/>
      <c r="Z12" s="67"/>
    </row>
    <row r="13" spans="1:26" ht="8.25" customHeight="1" x14ac:dyDescent="0.25">
      <c r="A13" s="1094"/>
      <c r="B13" s="1023" t="s">
        <v>517</v>
      </c>
      <c r="C13" s="372"/>
      <c r="D13" s="373"/>
      <c r="E13" s="373"/>
      <c r="F13" s="373"/>
      <c r="G13" s="373"/>
      <c r="H13" s="373"/>
      <c r="I13" s="373"/>
      <c r="J13" s="373"/>
      <c r="K13" s="373"/>
      <c r="L13" s="373"/>
      <c r="M13" s="374"/>
      <c r="N13" s="67"/>
      <c r="O13" s="67"/>
      <c r="P13" s="67"/>
      <c r="Q13" s="67"/>
      <c r="R13" s="67"/>
      <c r="S13" s="67"/>
      <c r="T13" s="67"/>
      <c r="U13" s="67"/>
      <c r="V13" s="67"/>
      <c r="W13" s="67"/>
      <c r="X13" s="67"/>
      <c r="Y13" s="67"/>
      <c r="Z13" s="67"/>
    </row>
    <row r="14" spans="1:26" ht="9" customHeight="1" x14ac:dyDescent="0.25">
      <c r="A14" s="1094"/>
      <c r="B14" s="1024"/>
      <c r="C14" s="375"/>
      <c r="D14" s="376"/>
      <c r="E14" s="377"/>
      <c r="F14" s="376"/>
      <c r="G14" s="377"/>
      <c r="H14" s="376"/>
      <c r="I14" s="377"/>
      <c r="J14" s="376"/>
      <c r="K14" s="377"/>
      <c r="L14" s="377"/>
      <c r="M14" s="288"/>
      <c r="N14" s="67"/>
      <c r="O14" s="67"/>
      <c r="P14" s="67"/>
      <c r="Q14" s="67"/>
      <c r="R14" s="67"/>
      <c r="S14" s="67"/>
      <c r="T14" s="67"/>
      <c r="U14" s="67"/>
      <c r="V14" s="67"/>
      <c r="W14" s="67"/>
      <c r="X14" s="67"/>
      <c r="Y14" s="67"/>
      <c r="Z14" s="67"/>
    </row>
    <row r="15" spans="1:26" ht="15.75" customHeight="1" x14ac:dyDescent="0.25">
      <c r="A15" s="1094"/>
      <c r="B15" s="1024"/>
      <c r="C15" s="378" t="s">
        <v>518</v>
      </c>
      <c r="D15" s="379"/>
      <c r="E15" s="380" t="s">
        <v>519</v>
      </c>
      <c r="F15" s="379"/>
      <c r="G15" s="380" t="s">
        <v>520</v>
      </c>
      <c r="H15" s="379"/>
      <c r="I15" s="380" t="s">
        <v>521</v>
      </c>
      <c r="J15" s="381" t="s">
        <v>526</v>
      </c>
      <c r="K15" s="380"/>
      <c r="L15" s="380"/>
      <c r="M15" s="288"/>
      <c r="N15" s="67"/>
      <c r="O15" s="67"/>
      <c r="P15" s="67"/>
      <c r="Q15" s="67"/>
      <c r="R15" s="67"/>
      <c r="S15" s="67"/>
      <c r="T15" s="67"/>
      <c r="U15" s="67"/>
      <c r="V15" s="67"/>
      <c r="W15" s="67"/>
      <c r="X15" s="67"/>
      <c r="Y15" s="67"/>
      <c r="Z15" s="67"/>
    </row>
    <row r="16" spans="1:26" ht="15.75" customHeight="1" x14ac:dyDescent="0.25">
      <c r="A16" s="1094"/>
      <c r="B16" s="1024"/>
      <c r="C16" s="378" t="s">
        <v>522</v>
      </c>
      <c r="D16" s="381"/>
      <c r="E16" s="380" t="s">
        <v>523</v>
      </c>
      <c r="F16" s="382"/>
      <c r="G16" s="380" t="s">
        <v>524</v>
      </c>
      <c r="H16" s="382"/>
      <c r="I16" s="380"/>
      <c r="J16" s="377"/>
      <c r="K16" s="380"/>
      <c r="L16" s="380"/>
      <c r="M16" s="288"/>
      <c r="N16" s="67"/>
      <c r="O16" s="67"/>
      <c r="P16" s="67"/>
      <c r="Q16" s="67"/>
      <c r="R16" s="67"/>
      <c r="S16" s="67"/>
      <c r="T16" s="67"/>
      <c r="U16" s="67"/>
      <c r="V16" s="67"/>
      <c r="W16" s="67"/>
      <c r="X16" s="67"/>
      <c r="Y16" s="67"/>
      <c r="Z16" s="67"/>
    </row>
    <row r="17" spans="1:26" ht="15.75" customHeight="1" x14ac:dyDescent="0.25">
      <c r="A17" s="1094"/>
      <c r="B17" s="1024"/>
      <c r="C17" s="378" t="s">
        <v>525</v>
      </c>
      <c r="D17" s="381"/>
      <c r="E17" s="380" t="s">
        <v>527</v>
      </c>
      <c r="F17" s="381"/>
      <c r="G17" s="380"/>
      <c r="H17" s="377"/>
      <c r="I17" s="380"/>
      <c r="J17" s="377"/>
      <c r="K17" s="380"/>
      <c r="L17" s="380"/>
      <c r="M17" s="288"/>
      <c r="N17" s="67"/>
      <c r="O17" s="67"/>
      <c r="P17" s="67"/>
      <c r="Q17" s="67"/>
      <c r="R17" s="67"/>
      <c r="S17" s="67"/>
      <c r="T17" s="67"/>
      <c r="U17" s="67"/>
      <c r="V17" s="67"/>
      <c r="W17" s="67"/>
      <c r="X17" s="67"/>
      <c r="Y17" s="67"/>
      <c r="Z17" s="67"/>
    </row>
    <row r="18" spans="1:26" ht="15.75" customHeight="1" x14ac:dyDescent="0.25">
      <c r="A18" s="1094"/>
      <c r="B18" s="1024"/>
      <c r="C18" s="378" t="s">
        <v>528</v>
      </c>
      <c r="D18" s="382"/>
      <c r="E18" s="380" t="s">
        <v>529</v>
      </c>
      <c r="F18" s="367"/>
      <c r="G18" s="367"/>
      <c r="H18" s="367"/>
      <c r="I18" s="367"/>
      <c r="J18" s="367"/>
      <c r="K18" s="367"/>
      <c r="L18" s="367"/>
      <c r="M18" s="383"/>
      <c r="N18" s="67"/>
      <c r="O18" s="67"/>
      <c r="P18" s="67"/>
      <c r="Q18" s="67"/>
      <c r="R18" s="67"/>
      <c r="S18" s="67"/>
      <c r="T18" s="67"/>
      <c r="U18" s="67"/>
      <c r="V18" s="67"/>
      <c r="W18" s="67"/>
      <c r="X18" s="67"/>
      <c r="Y18" s="67"/>
      <c r="Z18" s="67"/>
    </row>
    <row r="19" spans="1:26" ht="9.75" customHeight="1" x14ac:dyDescent="0.25">
      <c r="A19" s="1094"/>
      <c r="B19" s="1025"/>
      <c r="C19" s="384"/>
      <c r="D19" s="385"/>
      <c r="E19" s="385"/>
      <c r="F19" s="385"/>
      <c r="G19" s="385"/>
      <c r="H19" s="385"/>
      <c r="I19" s="385"/>
      <c r="J19" s="385"/>
      <c r="K19" s="385"/>
      <c r="L19" s="385"/>
      <c r="M19" s="386"/>
      <c r="N19" s="67"/>
      <c r="O19" s="67"/>
      <c r="P19" s="67"/>
      <c r="Q19" s="67"/>
      <c r="R19" s="67"/>
      <c r="S19" s="67"/>
      <c r="T19" s="67"/>
      <c r="U19" s="67"/>
      <c r="V19" s="67"/>
      <c r="W19" s="67"/>
      <c r="X19" s="67"/>
      <c r="Y19" s="67"/>
      <c r="Z19" s="67"/>
    </row>
    <row r="20" spans="1:26" ht="15.75" customHeight="1" x14ac:dyDescent="0.25">
      <c r="A20" s="1094"/>
      <c r="B20" s="1023" t="s">
        <v>530</v>
      </c>
      <c r="C20" s="387"/>
      <c r="D20" s="373"/>
      <c r="E20" s="373"/>
      <c r="F20" s="373"/>
      <c r="G20" s="373"/>
      <c r="H20" s="373"/>
      <c r="I20" s="373"/>
      <c r="J20" s="373"/>
      <c r="K20" s="373"/>
      <c r="L20" s="364"/>
      <c r="M20" s="365"/>
      <c r="N20" s="67"/>
      <c r="O20" s="67"/>
      <c r="P20" s="67"/>
      <c r="Q20" s="67"/>
      <c r="R20" s="67"/>
      <c r="S20" s="67"/>
      <c r="T20" s="67"/>
      <c r="U20" s="67"/>
      <c r="V20" s="67"/>
      <c r="W20" s="67"/>
      <c r="X20" s="67"/>
      <c r="Y20" s="67"/>
      <c r="Z20" s="67"/>
    </row>
    <row r="21" spans="1:26" ht="15.75" customHeight="1" x14ac:dyDescent="0.25">
      <c r="A21" s="1094"/>
      <c r="B21" s="1024"/>
      <c r="C21" s="378" t="s">
        <v>531</v>
      </c>
      <c r="D21" s="382"/>
      <c r="E21" s="286"/>
      <c r="F21" s="380" t="s">
        <v>532</v>
      </c>
      <c r="G21" s="381"/>
      <c r="H21" s="286"/>
      <c r="I21" s="380" t="s">
        <v>533</v>
      </c>
      <c r="J21" s="381" t="s">
        <v>526</v>
      </c>
      <c r="K21" s="286"/>
      <c r="L21" s="67"/>
      <c r="M21" s="366"/>
      <c r="N21" s="67"/>
      <c r="O21" s="67"/>
      <c r="P21" s="67"/>
      <c r="Q21" s="67"/>
      <c r="R21" s="67"/>
      <c r="S21" s="67"/>
      <c r="T21" s="67"/>
      <c r="U21" s="67"/>
      <c r="V21" s="67"/>
      <c r="W21" s="67"/>
      <c r="X21" s="67"/>
      <c r="Y21" s="67"/>
      <c r="Z21" s="67"/>
    </row>
    <row r="22" spans="1:26" ht="15.75" customHeight="1" x14ac:dyDescent="0.25">
      <c r="A22" s="1094"/>
      <c r="B22" s="1024"/>
      <c r="C22" s="378" t="s">
        <v>534</v>
      </c>
      <c r="D22" s="388"/>
      <c r="E22" s="67"/>
      <c r="F22" s="380" t="s">
        <v>535</v>
      </c>
      <c r="G22" s="382"/>
      <c r="H22" s="67"/>
      <c r="I22" s="389"/>
      <c r="J22" s="67"/>
      <c r="K22" s="287"/>
      <c r="L22" s="67"/>
      <c r="M22" s="366"/>
      <c r="N22" s="67"/>
      <c r="O22" s="67"/>
      <c r="P22" s="67"/>
      <c r="Q22" s="67"/>
      <c r="R22" s="67"/>
      <c r="S22" s="67"/>
      <c r="T22" s="67"/>
      <c r="U22" s="67"/>
      <c r="V22" s="67"/>
      <c r="W22" s="67"/>
      <c r="X22" s="67"/>
      <c r="Y22" s="67"/>
      <c r="Z22" s="67"/>
    </row>
    <row r="23" spans="1:26" ht="15.75" customHeight="1" x14ac:dyDescent="0.25">
      <c r="A23" s="1094"/>
      <c r="B23" s="1024"/>
      <c r="C23" s="390"/>
      <c r="D23" s="376"/>
      <c r="E23" s="376"/>
      <c r="F23" s="376"/>
      <c r="G23" s="376"/>
      <c r="H23" s="376"/>
      <c r="I23" s="376"/>
      <c r="J23" s="376"/>
      <c r="K23" s="376"/>
      <c r="L23" s="368"/>
      <c r="M23" s="369"/>
      <c r="N23" s="67"/>
      <c r="O23" s="67"/>
      <c r="P23" s="67"/>
      <c r="Q23" s="67"/>
      <c r="R23" s="67"/>
      <c r="S23" s="67"/>
      <c r="T23" s="67"/>
      <c r="U23" s="67"/>
      <c r="V23" s="67"/>
      <c r="W23" s="67"/>
      <c r="X23" s="67"/>
      <c r="Y23" s="67"/>
      <c r="Z23" s="67"/>
    </row>
    <row r="24" spans="1:26" ht="15.75" customHeight="1" x14ac:dyDescent="0.25">
      <c r="A24" s="1094"/>
      <c r="B24" s="391" t="s">
        <v>536</v>
      </c>
      <c r="C24" s="392"/>
      <c r="D24" s="292"/>
      <c r="E24" s="292"/>
      <c r="F24" s="292"/>
      <c r="G24" s="292"/>
      <c r="H24" s="292"/>
      <c r="I24" s="292"/>
      <c r="J24" s="292"/>
      <c r="K24" s="292"/>
      <c r="L24" s="292"/>
      <c r="M24" s="293"/>
      <c r="N24" s="67"/>
      <c r="O24" s="67"/>
      <c r="P24" s="67"/>
      <c r="Q24" s="67"/>
      <c r="R24" s="67"/>
      <c r="S24" s="67"/>
      <c r="T24" s="67"/>
      <c r="U24" s="67"/>
      <c r="V24" s="67"/>
      <c r="W24" s="67"/>
      <c r="X24" s="67"/>
      <c r="Y24" s="67"/>
      <c r="Z24" s="67"/>
    </row>
    <row r="25" spans="1:26" ht="15.75" customHeight="1" x14ac:dyDescent="0.25">
      <c r="A25" s="1094"/>
      <c r="B25" s="393"/>
      <c r="C25" s="394" t="s">
        <v>537</v>
      </c>
      <c r="D25" s="395">
        <v>0.65400000000000003</v>
      </c>
      <c r="E25" s="286"/>
      <c r="F25" s="396" t="s">
        <v>538</v>
      </c>
      <c r="G25" s="382">
        <v>2018</v>
      </c>
      <c r="H25" s="286"/>
      <c r="I25" s="396" t="s">
        <v>539</v>
      </c>
      <c r="J25" s="1103" t="s">
        <v>782</v>
      </c>
      <c r="K25" s="967"/>
      <c r="L25" s="963"/>
      <c r="M25" s="296"/>
      <c r="N25" s="67"/>
      <c r="O25" s="67"/>
      <c r="P25" s="67"/>
      <c r="Q25" s="67"/>
      <c r="R25" s="67"/>
      <c r="S25" s="67"/>
      <c r="T25" s="67"/>
      <c r="U25" s="67"/>
      <c r="V25" s="67"/>
      <c r="W25" s="67"/>
      <c r="X25" s="67"/>
      <c r="Y25" s="67"/>
      <c r="Z25" s="67"/>
    </row>
    <row r="26" spans="1:26" ht="15.75" customHeight="1" x14ac:dyDescent="0.25">
      <c r="A26" s="1094"/>
      <c r="B26" s="260"/>
      <c r="C26" s="384"/>
      <c r="D26" s="385"/>
      <c r="E26" s="385"/>
      <c r="F26" s="385"/>
      <c r="G26" s="385"/>
      <c r="H26" s="385"/>
      <c r="I26" s="385"/>
      <c r="J26" s="385"/>
      <c r="K26" s="385"/>
      <c r="L26" s="385"/>
      <c r="M26" s="386"/>
      <c r="N26" s="67"/>
      <c r="O26" s="67"/>
      <c r="P26" s="67"/>
      <c r="Q26" s="67"/>
      <c r="R26" s="67"/>
      <c r="S26" s="67"/>
      <c r="T26" s="67"/>
      <c r="U26" s="67"/>
      <c r="V26" s="67"/>
      <c r="W26" s="67"/>
      <c r="X26" s="67"/>
      <c r="Y26" s="67"/>
      <c r="Z26" s="67"/>
    </row>
    <row r="27" spans="1:26" ht="15.75" customHeight="1" x14ac:dyDescent="0.25">
      <c r="A27" s="1094"/>
      <c r="B27" s="1027" t="s">
        <v>540</v>
      </c>
      <c r="C27" s="397"/>
      <c r="D27" s="398"/>
      <c r="E27" s="398"/>
      <c r="F27" s="398"/>
      <c r="G27" s="398"/>
      <c r="H27" s="398"/>
      <c r="I27" s="398"/>
      <c r="J27" s="398"/>
      <c r="K27" s="398"/>
      <c r="L27" s="67"/>
      <c r="M27" s="366"/>
      <c r="N27" s="67"/>
      <c r="O27" s="67"/>
      <c r="P27" s="67"/>
      <c r="Q27" s="67"/>
      <c r="R27" s="67"/>
      <c r="S27" s="67"/>
      <c r="T27" s="67"/>
      <c r="U27" s="67"/>
      <c r="V27" s="67"/>
      <c r="W27" s="67"/>
      <c r="X27" s="67"/>
      <c r="Y27" s="67"/>
      <c r="Z27" s="67"/>
    </row>
    <row r="28" spans="1:26" ht="15.75" customHeight="1" x14ac:dyDescent="0.25">
      <c r="A28" s="1094"/>
      <c r="B28" s="1024"/>
      <c r="C28" s="399" t="s">
        <v>541</v>
      </c>
      <c r="D28" s="400">
        <v>2019</v>
      </c>
      <c r="E28" s="401"/>
      <c r="F28" s="286" t="s">
        <v>542</v>
      </c>
      <c r="G28" s="402" t="s">
        <v>601</v>
      </c>
      <c r="H28" s="401"/>
      <c r="I28" s="396"/>
      <c r="J28" s="401"/>
      <c r="K28" s="401"/>
      <c r="L28" s="67"/>
      <c r="M28" s="366"/>
      <c r="N28" s="67"/>
      <c r="O28" s="67"/>
      <c r="P28" s="67"/>
      <c r="Q28" s="67"/>
      <c r="R28" s="67"/>
      <c r="S28" s="67"/>
      <c r="T28" s="67"/>
      <c r="U28" s="67"/>
      <c r="V28" s="67"/>
      <c r="W28" s="67"/>
      <c r="X28" s="67"/>
      <c r="Y28" s="67"/>
      <c r="Z28" s="67"/>
    </row>
    <row r="29" spans="1:26" ht="15.75" customHeight="1" x14ac:dyDescent="0.25">
      <c r="A29" s="1094"/>
      <c r="B29" s="1024"/>
      <c r="C29" s="399"/>
      <c r="D29" s="403"/>
      <c r="E29" s="401"/>
      <c r="F29" s="286"/>
      <c r="G29" s="401"/>
      <c r="H29" s="401"/>
      <c r="I29" s="396"/>
      <c r="J29" s="401"/>
      <c r="K29" s="401"/>
      <c r="L29" s="67"/>
      <c r="M29" s="366"/>
      <c r="N29" s="67"/>
      <c r="O29" s="67"/>
      <c r="P29" s="67"/>
      <c r="Q29" s="67"/>
      <c r="R29" s="67"/>
      <c r="S29" s="67"/>
      <c r="T29" s="67"/>
      <c r="U29" s="67"/>
      <c r="V29" s="67"/>
      <c r="W29" s="67"/>
      <c r="X29" s="67"/>
      <c r="Y29" s="67"/>
      <c r="Z29" s="67"/>
    </row>
    <row r="30" spans="1:26" ht="15.75" customHeight="1" x14ac:dyDescent="0.25">
      <c r="A30" s="1094"/>
      <c r="B30" s="391" t="s">
        <v>544</v>
      </c>
      <c r="C30" s="404"/>
      <c r="D30" s="405"/>
      <c r="E30" s="405"/>
      <c r="F30" s="405"/>
      <c r="G30" s="405"/>
      <c r="H30" s="405"/>
      <c r="I30" s="405"/>
      <c r="J30" s="405"/>
      <c r="K30" s="405"/>
      <c r="L30" s="405"/>
      <c r="M30" s="406"/>
      <c r="N30" s="67"/>
      <c r="O30" s="67"/>
      <c r="P30" s="67"/>
      <c r="Q30" s="67"/>
      <c r="R30" s="67"/>
      <c r="S30" s="67"/>
      <c r="T30" s="67"/>
      <c r="U30" s="67"/>
      <c r="V30" s="67"/>
      <c r="W30" s="67"/>
      <c r="X30" s="67"/>
      <c r="Y30" s="67"/>
      <c r="Z30" s="67"/>
    </row>
    <row r="31" spans="1:26" ht="15.75" customHeight="1" x14ac:dyDescent="0.25">
      <c r="A31" s="1094"/>
      <c r="B31" s="393"/>
      <c r="C31" s="378"/>
      <c r="D31" s="286" t="s">
        <v>545</v>
      </c>
      <c r="E31" s="286"/>
      <c r="F31" s="286" t="s">
        <v>546</v>
      </c>
      <c r="G31" s="286"/>
      <c r="H31" s="287" t="s">
        <v>783</v>
      </c>
      <c r="I31" s="287"/>
      <c r="J31" s="287" t="s">
        <v>783</v>
      </c>
      <c r="K31" s="286"/>
      <c r="L31" s="286" t="s">
        <v>783</v>
      </c>
      <c r="M31" s="407"/>
      <c r="N31" s="67"/>
      <c r="O31" s="67"/>
      <c r="P31" s="67"/>
      <c r="Q31" s="67"/>
      <c r="R31" s="67"/>
      <c r="S31" s="67"/>
      <c r="T31" s="67"/>
      <c r="U31" s="67"/>
      <c r="V31" s="67"/>
      <c r="W31" s="67"/>
      <c r="X31" s="67"/>
      <c r="Y31" s="67"/>
      <c r="Z31" s="67"/>
    </row>
    <row r="32" spans="1:26" ht="15.75" customHeight="1" x14ac:dyDescent="0.25">
      <c r="A32" s="1094"/>
      <c r="B32" s="393"/>
      <c r="C32" s="378"/>
      <c r="D32" s="45">
        <v>2019</v>
      </c>
      <c r="E32" s="283">
        <v>65.599999999999994</v>
      </c>
      <c r="F32" s="388">
        <v>2020</v>
      </c>
      <c r="G32" s="408">
        <v>65.8</v>
      </c>
      <c r="H32" s="388">
        <v>2021</v>
      </c>
      <c r="I32" s="408">
        <v>66.099999999999994</v>
      </c>
      <c r="J32" s="388">
        <v>2022</v>
      </c>
      <c r="K32" s="408">
        <v>66.2</v>
      </c>
      <c r="L32" s="388">
        <v>2023</v>
      </c>
      <c r="M32" s="408">
        <v>66.400000000000006</v>
      </c>
      <c r="N32" s="67"/>
      <c r="O32" s="67"/>
      <c r="P32" s="67"/>
      <c r="Q32" s="67"/>
      <c r="R32" s="67"/>
      <c r="S32" s="67"/>
      <c r="T32" s="67"/>
      <c r="U32" s="67"/>
      <c r="V32" s="67"/>
      <c r="W32" s="67"/>
      <c r="X32" s="67"/>
      <c r="Y32" s="67"/>
      <c r="Z32" s="67"/>
    </row>
    <row r="33" spans="1:26" ht="15.75" customHeight="1" x14ac:dyDescent="0.25">
      <c r="A33" s="1094"/>
      <c r="B33" s="393"/>
      <c r="C33" s="378"/>
      <c r="D33" s="286" t="s">
        <v>783</v>
      </c>
      <c r="E33" s="286"/>
      <c r="F33" s="286" t="s">
        <v>57</v>
      </c>
      <c r="G33" s="286"/>
      <c r="H33" s="287" t="s">
        <v>57</v>
      </c>
      <c r="I33" s="287"/>
      <c r="J33" s="287" t="s">
        <v>783</v>
      </c>
      <c r="K33" s="286"/>
      <c r="L33" s="286" t="s">
        <v>57</v>
      </c>
      <c r="M33" s="288"/>
      <c r="N33" s="67"/>
      <c r="O33" s="67"/>
      <c r="P33" s="67"/>
      <c r="Q33" s="67"/>
      <c r="R33" s="67"/>
      <c r="S33" s="67"/>
      <c r="T33" s="67"/>
      <c r="U33" s="67"/>
      <c r="V33" s="67"/>
      <c r="W33" s="67"/>
      <c r="X33" s="67"/>
      <c r="Y33" s="67"/>
      <c r="Z33" s="67"/>
    </row>
    <row r="34" spans="1:26" ht="15.75" customHeight="1" x14ac:dyDescent="0.25">
      <c r="A34" s="1094"/>
      <c r="B34" s="393"/>
      <c r="C34" s="378"/>
      <c r="D34" s="388">
        <v>2024</v>
      </c>
      <c r="E34" s="408">
        <v>66.5</v>
      </c>
      <c r="F34" s="388">
        <v>2025</v>
      </c>
      <c r="G34" s="408">
        <v>66.7</v>
      </c>
      <c r="H34" s="388">
        <v>2026</v>
      </c>
      <c r="I34" s="408">
        <v>66.8</v>
      </c>
      <c r="J34" s="388">
        <v>2027</v>
      </c>
      <c r="K34" s="408">
        <v>66.900000000000006</v>
      </c>
      <c r="L34" s="388">
        <v>2028</v>
      </c>
      <c r="M34" s="408">
        <v>67</v>
      </c>
      <c r="N34" s="67"/>
      <c r="O34" s="67"/>
      <c r="P34" s="67"/>
      <c r="Q34" s="67"/>
      <c r="R34" s="67"/>
      <c r="S34" s="67"/>
      <c r="T34" s="67"/>
      <c r="U34" s="67"/>
      <c r="V34" s="67"/>
      <c r="W34" s="67"/>
      <c r="X34" s="67"/>
      <c r="Y34" s="67"/>
      <c r="Z34" s="67"/>
    </row>
    <row r="35" spans="1:26" ht="15.75" customHeight="1" x14ac:dyDescent="0.25">
      <c r="A35" s="1094"/>
      <c r="B35" s="393"/>
      <c r="C35" s="378"/>
      <c r="D35" s="286" t="s">
        <v>783</v>
      </c>
      <c r="E35" s="286"/>
      <c r="F35" s="286" t="s">
        <v>783</v>
      </c>
      <c r="G35" s="286"/>
      <c r="H35" s="287" t="s">
        <v>57</v>
      </c>
      <c r="I35" s="287"/>
      <c r="J35" s="287" t="s">
        <v>558</v>
      </c>
      <c r="K35" s="286"/>
      <c r="L35" s="286" t="s">
        <v>559</v>
      </c>
      <c r="M35" s="288"/>
      <c r="N35" s="67"/>
      <c r="O35" s="67"/>
      <c r="P35" s="67"/>
      <c r="Q35" s="67"/>
      <c r="R35" s="67"/>
      <c r="S35" s="67"/>
      <c r="T35" s="67"/>
      <c r="U35" s="67"/>
      <c r="V35" s="67"/>
      <c r="W35" s="67"/>
      <c r="X35" s="67"/>
      <c r="Y35" s="67"/>
      <c r="Z35" s="67"/>
    </row>
    <row r="36" spans="1:26" ht="15.75" customHeight="1" x14ac:dyDescent="0.25">
      <c r="A36" s="1094"/>
      <c r="B36" s="393"/>
      <c r="C36" s="378"/>
      <c r="D36" s="388">
        <v>2029</v>
      </c>
      <c r="E36" s="408">
        <v>67.099999999999994</v>
      </c>
      <c r="F36" s="388">
        <v>2030</v>
      </c>
      <c r="G36" s="408">
        <v>67.2</v>
      </c>
      <c r="H36" s="388">
        <v>2031</v>
      </c>
      <c r="I36" s="408">
        <v>67.3</v>
      </c>
      <c r="J36" s="294"/>
      <c r="K36" s="283"/>
      <c r="L36" s="294"/>
      <c r="M36" s="285"/>
      <c r="N36" s="67"/>
      <c r="O36" s="67"/>
      <c r="P36" s="67"/>
      <c r="Q36" s="67"/>
      <c r="R36" s="67"/>
      <c r="S36" s="67"/>
      <c r="T36" s="67"/>
      <c r="U36" s="67"/>
      <c r="V36" s="67"/>
      <c r="W36" s="67"/>
      <c r="X36" s="67"/>
      <c r="Y36" s="67"/>
      <c r="Z36" s="67"/>
    </row>
    <row r="37" spans="1:26" ht="15.75" customHeight="1" x14ac:dyDescent="0.25">
      <c r="A37" s="1094"/>
      <c r="B37" s="393"/>
      <c r="C37" s="378"/>
      <c r="D37" s="289" t="s">
        <v>57</v>
      </c>
      <c r="E37" s="290"/>
      <c r="F37" s="408" t="s">
        <v>560</v>
      </c>
      <c r="G37" s="290"/>
      <c r="H37" s="291"/>
      <c r="I37" s="292"/>
      <c r="J37" s="291"/>
      <c r="K37" s="292"/>
      <c r="L37" s="291"/>
      <c r="M37" s="293"/>
      <c r="N37" s="67"/>
      <c r="O37" s="67"/>
      <c r="P37" s="67"/>
      <c r="Q37" s="67"/>
      <c r="R37" s="67"/>
      <c r="S37" s="67"/>
      <c r="T37" s="67"/>
      <c r="U37" s="67"/>
      <c r="V37" s="67"/>
      <c r="W37" s="67"/>
      <c r="X37" s="67"/>
      <c r="Y37" s="67"/>
      <c r="Z37" s="67"/>
    </row>
    <row r="38" spans="1:26" ht="15.75" customHeight="1" x14ac:dyDescent="0.25">
      <c r="A38" s="1094"/>
      <c r="B38" s="393"/>
      <c r="C38" s="378"/>
      <c r="D38" s="294">
        <v>20.309999999999999</v>
      </c>
      <c r="E38" s="283"/>
      <c r="F38" s="1104">
        <v>0.67300000000000004</v>
      </c>
      <c r="G38" s="963"/>
      <c r="H38" s="295"/>
      <c r="I38" s="286"/>
      <c r="J38" s="295"/>
      <c r="K38" s="286"/>
      <c r="L38" s="295"/>
      <c r="M38" s="296"/>
      <c r="N38" s="67"/>
      <c r="O38" s="67"/>
      <c r="P38" s="67"/>
      <c r="Q38" s="67"/>
      <c r="R38" s="67"/>
      <c r="S38" s="67"/>
      <c r="T38" s="67"/>
      <c r="U38" s="67"/>
      <c r="V38" s="67"/>
      <c r="W38" s="67"/>
      <c r="X38" s="67"/>
      <c r="Y38" s="67"/>
      <c r="Z38" s="67"/>
    </row>
    <row r="39" spans="1:26" ht="15.75" customHeight="1" x14ac:dyDescent="0.25">
      <c r="A39" s="1094"/>
      <c r="B39" s="260"/>
      <c r="C39" s="409"/>
      <c r="D39" s="368"/>
      <c r="E39" s="368"/>
      <c r="F39" s="368"/>
      <c r="G39" s="368"/>
      <c r="H39" s="1105"/>
      <c r="I39" s="997"/>
      <c r="J39" s="410"/>
      <c r="K39" s="385"/>
      <c r="L39" s="410"/>
      <c r="M39" s="386"/>
      <c r="N39" s="67"/>
      <c r="O39" s="67"/>
      <c r="P39" s="67"/>
      <c r="Q39" s="67"/>
      <c r="R39" s="67"/>
      <c r="S39" s="67"/>
      <c r="T39" s="67"/>
      <c r="U39" s="67"/>
      <c r="V39" s="67"/>
      <c r="W39" s="67"/>
      <c r="X39" s="67"/>
      <c r="Y39" s="67"/>
      <c r="Z39" s="67"/>
    </row>
    <row r="40" spans="1:26" ht="18" customHeight="1" x14ac:dyDescent="0.25">
      <c r="A40" s="1094"/>
      <c r="B40" s="1027" t="s">
        <v>561</v>
      </c>
      <c r="C40" s="411"/>
      <c r="D40" s="377"/>
      <c r="E40" s="377"/>
      <c r="F40" s="377"/>
      <c r="G40" s="377"/>
      <c r="H40" s="377"/>
      <c r="I40" s="377"/>
      <c r="J40" s="377"/>
      <c r="K40" s="377"/>
      <c r="L40" s="67"/>
      <c r="M40" s="366"/>
      <c r="N40" s="67"/>
      <c r="O40" s="67"/>
      <c r="P40" s="67"/>
      <c r="Q40" s="67"/>
      <c r="R40" s="67"/>
      <c r="S40" s="67"/>
      <c r="T40" s="67"/>
      <c r="U40" s="67"/>
      <c r="V40" s="67"/>
      <c r="W40" s="67"/>
      <c r="X40" s="67"/>
      <c r="Y40" s="67"/>
      <c r="Z40" s="67"/>
    </row>
    <row r="41" spans="1:26" ht="15.75" customHeight="1" x14ac:dyDescent="0.25">
      <c r="A41" s="1094"/>
      <c r="B41" s="1024"/>
      <c r="C41" s="412"/>
      <c r="D41" s="413" t="s">
        <v>125</v>
      </c>
      <c r="E41" s="414" t="s">
        <v>84</v>
      </c>
      <c r="F41" s="1089" t="s">
        <v>562</v>
      </c>
      <c r="G41" s="1086" t="s">
        <v>602</v>
      </c>
      <c r="H41" s="976"/>
      <c r="I41" s="976"/>
      <c r="J41" s="965"/>
      <c r="K41" s="415" t="s">
        <v>563</v>
      </c>
      <c r="L41" s="1091"/>
      <c r="M41" s="1011"/>
      <c r="N41" s="67"/>
      <c r="O41" s="67"/>
      <c r="P41" s="67"/>
      <c r="Q41" s="67"/>
      <c r="R41" s="67"/>
      <c r="S41" s="67"/>
      <c r="T41" s="67"/>
      <c r="U41" s="67"/>
      <c r="V41" s="67"/>
      <c r="W41" s="67"/>
      <c r="X41" s="67"/>
      <c r="Y41" s="67"/>
      <c r="Z41" s="67"/>
    </row>
    <row r="42" spans="1:26" ht="15.75" customHeight="1" x14ac:dyDescent="0.25">
      <c r="A42" s="1094"/>
      <c r="B42" s="1024"/>
      <c r="C42" s="412"/>
      <c r="D42" s="416" t="s">
        <v>526</v>
      </c>
      <c r="E42" s="381"/>
      <c r="F42" s="1090"/>
      <c r="G42" s="990"/>
      <c r="H42" s="997"/>
      <c r="I42" s="997"/>
      <c r="J42" s="991"/>
      <c r="K42" s="67"/>
      <c r="L42" s="990"/>
      <c r="M42" s="1012"/>
      <c r="N42" s="67"/>
      <c r="O42" s="67"/>
      <c r="P42" s="67"/>
      <c r="Q42" s="67"/>
      <c r="R42" s="67"/>
      <c r="S42" s="67"/>
      <c r="T42" s="67"/>
      <c r="U42" s="67"/>
      <c r="V42" s="67"/>
      <c r="W42" s="67"/>
      <c r="X42" s="67"/>
      <c r="Y42" s="67"/>
      <c r="Z42" s="67"/>
    </row>
    <row r="43" spans="1:26" ht="15.75" customHeight="1" x14ac:dyDescent="0.25">
      <c r="A43" s="1094"/>
      <c r="B43" s="1025"/>
      <c r="C43" s="417"/>
      <c r="D43" s="368"/>
      <c r="E43" s="368"/>
      <c r="F43" s="368"/>
      <c r="G43" s="368"/>
      <c r="H43" s="368"/>
      <c r="I43" s="368"/>
      <c r="J43" s="368"/>
      <c r="K43" s="368"/>
      <c r="L43" s="67"/>
      <c r="M43" s="366"/>
      <c r="N43" s="67"/>
      <c r="O43" s="67"/>
      <c r="P43" s="67"/>
      <c r="Q43" s="67"/>
      <c r="R43" s="67"/>
      <c r="S43" s="67"/>
      <c r="T43" s="67"/>
      <c r="U43" s="67"/>
      <c r="V43" s="67"/>
      <c r="W43" s="67"/>
      <c r="X43" s="67"/>
      <c r="Y43" s="67"/>
      <c r="Z43" s="67"/>
    </row>
    <row r="44" spans="1:26" ht="93.75" customHeight="1" x14ac:dyDescent="0.25">
      <c r="A44" s="1094"/>
      <c r="B44" s="91" t="s">
        <v>564</v>
      </c>
      <c r="C44" s="1087" t="s">
        <v>784</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94"/>
      <c r="B45" s="91" t="s">
        <v>566</v>
      </c>
      <c r="C45" s="1013" t="s">
        <v>782</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94"/>
      <c r="B46" s="91" t="s">
        <v>568</v>
      </c>
      <c r="C46" s="1013">
        <v>60</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102"/>
      <c r="B47" s="91" t="s">
        <v>570</v>
      </c>
      <c r="C47" s="1013">
        <v>2005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93" t="s">
        <v>572</v>
      </c>
      <c r="B48" s="147" t="s">
        <v>573</v>
      </c>
      <c r="C48" s="1013" t="s">
        <v>785</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94"/>
      <c r="B49" s="147" t="s">
        <v>575</v>
      </c>
      <c r="C49" s="1088" t="s">
        <v>786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147" t="s">
        <v>577</v>
      </c>
      <c r="C50" s="1013" t="s">
        <v>13</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148" t="s">
        <v>578</v>
      </c>
      <c r="C51" s="1088" t="s">
        <v>787</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147" t="s">
        <v>580</v>
      </c>
      <c r="C52" s="1098" t="s">
        <v>788</v>
      </c>
      <c r="D52" s="1099"/>
      <c r="E52" s="1099"/>
      <c r="F52" s="1099"/>
      <c r="G52" s="1099"/>
      <c r="H52" s="1099"/>
      <c r="I52" s="1099"/>
      <c r="J52" s="1099"/>
      <c r="K52" s="1099"/>
      <c r="L52" s="1099"/>
      <c r="M52" s="1099"/>
      <c r="N52" s="67"/>
      <c r="O52" s="67"/>
      <c r="P52" s="67"/>
      <c r="Q52" s="67"/>
      <c r="R52" s="67"/>
      <c r="S52" s="67"/>
      <c r="T52" s="67"/>
      <c r="U52" s="67"/>
      <c r="V52" s="67"/>
      <c r="W52" s="67"/>
      <c r="X52" s="67"/>
      <c r="Y52" s="67"/>
      <c r="Z52" s="67"/>
    </row>
    <row r="53" spans="1:26" ht="15.75" customHeight="1" x14ac:dyDescent="0.25">
      <c r="A53" s="1095"/>
      <c r="B53" s="147" t="s">
        <v>581</v>
      </c>
      <c r="C53" s="1013" t="s">
        <v>789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3" t="s">
        <v>583</v>
      </c>
      <c r="B54" s="149" t="s">
        <v>584</v>
      </c>
      <c r="C54" s="1013" t="s">
        <v>790</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94"/>
      <c r="B55" s="149" t="s">
        <v>586</v>
      </c>
      <c r="C55" s="1013" t="s">
        <v>791</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94"/>
      <c r="B56" s="150" t="s">
        <v>51</v>
      </c>
      <c r="C56" s="1013" t="s">
        <v>13</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418" t="s">
        <v>588</v>
      </c>
      <c r="B57" s="152"/>
      <c r="C57" s="1085"/>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F10:G10"/>
    <mergeCell ref="A12:A47"/>
    <mergeCell ref="B20:B23"/>
    <mergeCell ref="B27:B29"/>
    <mergeCell ref="J25:L25"/>
    <mergeCell ref="I10:J10"/>
    <mergeCell ref="C11:M11"/>
    <mergeCell ref="F38:G38"/>
    <mergeCell ref="H39:I39"/>
    <mergeCell ref="A2:A11"/>
    <mergeCell ref="C2:M2"/>
    <mergeCell ref="C3:M3"/>
    <mergeCell ref="F4:G4"/>
    <mergeCell ref="C5:M5"/>
    <mergeCell ref="C6:M6"/>
    <mergeCell ref="I7:M7"/>
    <mergeCell ref="F9:G9"/>
    <mergeCell ref="A48:A53"/>
    <mergeCell ref="A54:A56"/>
    <mergeCell ref="C7:D7"/>
    <mergeCell ref="B8:B10"/>
    <mergeCell ref="C9:D9"/>
    <mergeCell ref="C10:D10"/>
    <mergeCell ref="C12:D12"/>
    <mergeCell ref="B13:B19"/>
    <mergeCell ref="B40:B43"/>
    <mergeCell ref="C50:M50"/>
    <mergeCell ref="C51:M51"/>
    <mergeCell ref="C52:M52"/>
    <mergeCell ref="C53:M53"/>
    <mergeCell ref="C54:M54"/>
    <mergeCell ref="C55:M55"/>
    <mergeCell ref="C56:M56"/>
    <mergeCell ref="C57:M57"/>
    <mergeCell ref="G41:J42"/>
    <mergeCell ref="C44:M44"/>
    <mergeCell ref="C45:M45"/>
    <mergeCell ref="C46:M46"/>
    <mergeCell ref="C47:M47"/>
    <mergeCell ref="C48:M48"/>
    <mergeCell ref="C49:M49"/>
    <mergeCell ref="F41:F42"/>
    <mergeCell ref="L41:M42"/>
  </mergeCells>
  <dataValidations count="1">
    <dataValidation type="list" allowBlank="1" showErrorMessage="1" sqref="I7" xr:uid="{00000000-0002-0000-0300-000000000000}">
      <formula1>INDIRECT($C$7)</formula1>
    </dataValidation>
  </dataValidations>
  <hyperlinks>
    <hyperlink ref="C52" r:id="rId1" xr:uid="{00000000-0004-0000-0300-000000000000}"/>
  </hyperlink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Z1000"/>
  <sheetViews>
    <sheetView workbookViewId="0">
      <selection sqref="A1:B1"/>
    </sheetView>
  </sheetViews>
  <sheetFormatPr baseColWidth="10" defaultColWidth="12.625" defaultRowHeight="15" customHeight="1" x14ac:dyDescent="0.2"/>
  <cols>
    <col min="1" max="1" width="34.125" customWidth="1"/>
    <col min="2" max="2" width="11.5" customWidth="1"/>
    <col min="3" max="3" width="9.125" customWidth="1"/>
    <col min="4" max="4" width="11.125" customWidth="1"/>
    <col min="5" max="5" width="14.625" customWidth="1"/>
    <col min="6" max="6" width="12.125" customWidth="1"/>
    <col min="7" max="7" width="9.125" customWidth="1"/>
    <col min="8" max="8" width="13.5" customWidth="1"/>
    <col min="9" max="9" width="10.625" customWidth="1"/>
    <col min="10" max="10" width="11.125" customWidth="1"/>
    <col min="11" max="11" width="13.125" customWidth="1"/>
    <col min="12" max="12" width="13" customWidth="1"/>
    <col min="13" max="17" width="12.625" customWidth="1"/>
  </cols>
  <sheetData>
    <row r="1" spans="1:26" ht="21" customHeight="1" x14ac:dyDescent="0.25">
      <c r="A1" s="1318" t="s">
        <v>919</v>
      </c>
      <c r="B1" s="1319"/>
      <c r="C1" s="464"/>
      <c r="D1" s="464"/>
      <c r="E1" s="464"/>
      <c r="F1" s="464"/>
      <c r="G1" s="464"/>
      <c r="H1" s="464"/>
      <c r="I1" s="464"/>
      <c r="J1" s="464"/>
      <c r="K1" s="464"/>
      <c r="L1" s="465"/>
      <c r="M1" s="466"/>
      <c r="N1" s="466"/>
      <c r="O1" s="466"/>
      <c r="P1" s="466"/>
      <c r="Q1" s="466"/>
      <c r="R1" s="466"/>
      <c r="S1" s="466"/>
      <c r="T1" s="466"/>
      <c r="U1" s="466"/>
      <c r="V1" s="466"/>
      <c r="W1" s="466"/>
      <c r="X1" s="466"/>
      <c r="Y1" s="466"/>
      <c r="Z1" s="466"/>
    </row>
    <row r="2" spans="1:26" ht="31.5" customHeight="1" x14ac:dyDescent="0.25">
      <c r="A2" s="467" t="s">
        <v>494</v>
      </c>
      <c r="B2" s="1320" t="s">
        <v>920</v>
      </c>
      <c r="C2" s="1005"/>
      <c r="D2" s="1005"/>
      <c r="E2" s="1005"/>
      <c r="F2" s="1005"/>
      <c r="G2" s="1005"/>
      <c r="H2" s="1005"/>
      <c r="I2" s="1005"/>
      <c r="J2" s="1005"/>
      <c r="K2" s="1005"/>
      <c r="L2" s="1030"/>
      <c r="M2" s="466"/>
      <c r="N2" s="466"/>
      <c r="O2" s="466"/>
      <c r="P2" s="466"/>
      <c r="Q2" s="466"/>
      <c r="R2" s="466"/>
      <c r="S2" s="466"/>
      <c r="T2" s="466"/>
      <c r="U2" s="466"/>
      <c r="V2" s="466"/>
      <c r="W2" s="466"/>
      <c r="X2" s="466"/>
      <c r="Y2" s="466"/>
      <c r="Z2" s="466"/>
    </row>
    <row r="3" spans="1:26" ht="34.5" customHeight="1" x14ac:dyDescent="0.25">
      <c r="A3" s="468" t="s">
        <v>496</v>
      </c>
      <c r="B3" s="1312" t="s">
        <v>921</v>
      </c>
      <c r="C3" s="967"/>
      <c r="D3" s="967"/>
      <c r="E3" s="967"/>
      <c r="F3" s="967"/>
      <c r="G3" s="967"/>
      <c r="H3" s="967"/>
      <c r="I3" s="967"/>
      <c r="J3" s="967"/>
      <c r="K3" s="967"/>
      <c r="L3" s="999"/>
      <c r="M3" s="466"/>
      <c r="N3" s="466"/>
      <c r="O3" s="466"/>
      <c r="P3" s="466"/>
      <c r="Q3" s="466"/>
      <c r="R3" s="466"/>
      <c r="S3" s="466"/>
      <c r="T3" s="466"/>
      <c r="U3" s="466"/>
      <c r="V3" s="466"/>
      <c r="W3" s="466"/>
      <c r="X3" s="466"/>
      <c r="Y3" s="466"/>
      <c r="Z3" s="466"/>
    </row>
    <row r="4" spans="1:26" ht="15.75" x14ac:dyDescent="0.25">
      <c r="A4" s="469" t="s">
        <v>38</v>
      </c>
      <c r="B4" s="1237" t="s">
        <v>110</v>
      </c>
      <c r="C4" s="967"/>
      <c r="D4" s="963"/>
      <c r="E4" s="1240" t="s">
        <v>638</v>
      </c>
      <c r="F4" s="963"/>
      <c r="G4" s="1237">
        <v>88</v>
      </c>
      <c r="H4" s="967"/>
      <c r="I4" s="967"/>
      <c r="J4" s="967"/>
      <c r="K4" s="967"/>
      <c r="L4" s="999"/>
      <c r="M4" s="466"/>
      <c r="N4" s="466"/>
      <c r="O4" s="466"/>
      <c r="P4" s="466"/>
      <c r="Q4" s="466"/>
      <c r="R4" s="466"/>
      <c r="S4" s="466"/>
      <c r="T4" s="466"/>
      <c r="U4" s="466"/>
      <c r="V4" s="466"/>
      <c r="W4" s="466"/>
      <c r="X4" s="466"/>
      <c r="Y4" s="466"/>
      <c r="Z4" s="466"/>
    </row>
    <row r="5" spans="1:26" ht="30" customHeight="1" x14ac:dyDescent="0.25">
      <c r="A5" s="469" t="s">
        <v>498</v>
      </c>
      <c r="B5" s="1227" t="s">
        <v>922</v>
      </c>
      <c r="C5" s="967"/>
      <c r="D5" s="967"/>
      <c r="E5" s="967"/>
      <c r="F5" s="967"/>
      <c r="G5" s="967"/>
      <c r="H5" s="967"/>
      <c r="I5" s="967"/>
      <c r="J5" s="967"/>
      <c r="K5" s="967"/>
      <c r="L5" s="999"/>
      <c r="M5" s="466"/>
      <c r="N5" s="466"/>
      <c r="O5" s="466"/>
      <c r="P5" s="466"/>
      <c r="Q5" s="466"/>
      <c r="R5" s="466"/>
      <c r="S5" s="466"/>
      <c r="T5" s="466"/>
      <c r="U5" s="466"/>
      <c r="V5" s="466"/>
      <c r="W5" s="466"/>
      <c r="X5" s="466"/>
      <c r="Y5" s="466"/>
      <c r="Z5" s="466"/>
    </row>
    <row r="6" spans="1:26" ht="15.75" x14ac:dyDescent="0.25">
      <c r="A6" s="469" t="s">
        <v>500</v>
      </c>
      <c r="B6" s="1315" t="s">
        <v>923</v>
      </c>
      <c r="C6" s="967"/>
      <c r="D6" s="967"/>
      <c r="E6" s="967"/>
      <c r="F6" s="967"/>
      <c r="G6" s="967"/>
      <c r="H6" s="967"/>
      <c r="I6" s="967"/>
      <c r="J6" s="967"/>
      <c r="K6" s="967"/>
      <c r="L6" s="999"/>
      <c r="M6" s="466"/>
      <c r="N6" s="466"/>
      <c r="O6" s="466"/>
      <c r="P6" s="466"/>
      <c r="Q6" s="466"/>
      <c r="R6" s="466"/>
      <c r="S6" s="466"/>
      <c r="T6" s="466"/>
      <c r="U6" s="466"/>
      <c r="V6" s="466"/>
      <c r="W6" s="466"/>
      <c r="X6" s="466"/>
      <c r="Y6" s="466"/>
      <c r="Z6" s="466"/>
    </row>
    <row r="7" spans="1:26" ht="15.75" x14ac:dyDescent="0.25">
      <c r="A7" s="469" t="s">
        <v>501</v>
      </c>
      <c r="B7" s="1226" t="s">
        <v>297</v>
      </c>
      <c r="C7" s="1145"/>
      <c r="D7" s="169"/>
      <c r="E7" s="169"/>
      <c r="F7" s="170"/>
      <c r="G7" s="171" t="s">
        <v>51</v>
      </c>
      <c r="H7" s="1226" t="s">
        <v>802</v>
      </c>
      <c r="I7" s="967"/>
      <c r="J7" s="967"/>
      <c r="K7" s="967"/>
      <c r="L7" s="999"/>
      <c r="M7" s="466"/>
      <c r="N7" s="466"/>
      <c r="O7" s="466"/>
      <c r="P7" s="466"/>
      <c r="Q7" s="466"/>
      <c r="R7" s="466"/>
      <c r="S7" s="466"/>
      <c r="T7" s="466"/>
      <c r="U7" s="466"/>
      <c r="V7" s="466"/>
      <c r="W7" s="466"/>
      <c r="X7" s="466"/>
      <c r="Y7" s="466"/>
      <c r="Z7" s="466"/>
    </row>
    <row r="8" spans="1:26" ht="15.75" x14ac:dyDescent="0.25">
      <c r="A8" s="1313" t="s">
        <v>502</v>
      </c>
      <c r="B8" s="172"/>
      <c r="C8" s="172"/>
      <c r="D8" s="173"/>
      <c r="E8" s="173"/>
      <c r="F8" s="173"/>
      <c r="G8" s="173"/>
      <c r="H8" s="172"/>
      <c r="I8" s="172"/>
      <c r="J8" s="172"/>
      <c r="K8" s="174"/>
      <c r="L8" s="470"/>
      <c r="M8" s="466"/>
      <c r="N8" s="466"/>
      <c r="O8" s="466"/>
      <c r="P8" s="466"/>
      <c r="Q8" s="466"/>
      <c r="R8" s="466"/>
      <c r="S8" s="466"/>
      <c r="T8" s="466"/>
      <c r="U8" s="466"/>
      <c r="V8" s="466"/>
      <c r="W8" s="466"/>
      <c r="X8" s="466"/>
      <c r="Y8" s="466"/>
      <c r="Z8" s="466"/>
    </row>
    <row r="9" spans="1:26" ht="60" customHeight="1" x14ac:dyDescent="0.25">
      <c r="A9" s="1024"/>
      <c r="B9" s="1314" t="s">
        <v>298</v>
      </c>
      <c r="C9" s="1140"/>
      <c r="D9" s="471"/>
      <c r="E9" s="1317"/>
      <c r="F9" s="1140"/>
      <c r="G9" s="471"/>
      <c r="H9" s="1158"/>
      <c r="I9" s="1140"/>
      <c r="J9" s="172"/>
      <c r="K9" s="174"/>
      <c r="L9" s="470"/>
      <c r="M9" s="466"/>
      <c r="N9" s="466"/>
      <c r="O9" s="466"/>
      <c r="P9" s="466"/>
      <c r="Q9" s="466"/>
      <c r="R9" s="466"/>
      <c r="S9" s="466"/>
      <c r="T9" s="466"/>
      <c r="U9" s="466"/>
      <c r="V9" s="466"/>
      <c r="W9" s="466"/>
      <c r="X9" s="466"/>
      <c r="Y9" s="466"/>
      <c r="Z9" s="466"/>
    </row>
    <row r="10" spans="1:26" ht="29.25" customHeight="1" x14ac:dyDescent="0.25">
      <c r="A10" s="1025"/>
      <c r="B10" s="1228" t="s">
        <v>51</v>
      </c>
      <c r="C10" s="1140"/>
      <c r="D10" s="165"/>
      <c r="E10" s="1228" t="s">
        <v>51</v>
      </c>
      <c r="F10" s="1140"/>
      <c r="G10" s="165"/>
      <c r="H10" s="1228" t="s">
        <v>51</v>
      </c>
      <c r="I10" s="1140"/>
      <c r="J10" s="165"/>
      <c r="K10" s="176"/>
      <c r="L10" s="472"/>
      <c r="M10" s="466"/>
      <c r="N10" s="466"/>
      <c r="O10" s="466"/>
      <c r="P10" s="466"/>
      <c r="Q10" s="466"/>
      <c r="R10" s="466"/>
      <c r="S10" s="466"/>
      <c r="T10" s="466"/>
      <c r="U10" s="466"/>
      <c r="V10" s="466"/>
      <c r="W10" s="466"/>
      <c r="X10" s="466"/>
      <c r="Y10" s="466"/>
      <c r="Z10" s="466"/>
    </row>
    <row r="11" spans="1:26" ht="48.75" customHeight="1" x14ac:dyDescent="0.25">
      <c r="A11" s="469" t="s">
        <v>505</v>
      </c>
      <c r="B11" s="1303" t="s">
        <v>924</v>
      </c>
      <c r="C11" s="967"/>
      <c r="D11" s="967"/>
      <c r="E11" s="967"/>
      <c r="F11" s="967"/>
      <c r="G11" s="967"/>
      <c r="H11" s="967"/>
      <c r="I11" s="967"/>
      <c r="J11" s="967"/>
      <c r="K11" s="967"/>
      <c r="L11" s="999"/>
      <c r="M11" s="466"/>
      <c r="N11" s="466"/>
      <c r="O11" s="466"/>
      <c r="P11" s="466"/>
      <c r="Q11" s="466"/>
      <c r="R11" s="466"/>
      <c r="S11" s="466"/>
      <c r="T11" s="466"/>
      <c r="U11" s="466"/>
      <c r="V11" s="466"/>
      <c r="W11" s="466"/>
      <c r="X11" s="466"/>
      <c r="Y11" s="466"/>
      <c r="Z11" s="466"/>
    </row>
    <row r="12" spans="1:26" ht="111" customHeight="1" x14ac:dyDescent="0.25">
      <c r="A12" s="469" t="s">
        <v>507</v>
      </c>
      <c r="B12" s="1303" t="s">
        <v>925</v>
      </c>
      <c r="C12" s="967"/>
      <c r="D12" s="967"/>
      <c r="E12" s="967"/>
      <c r="F12" s="967"/>
      <c r="G12" s="967"/>
      <c r="H12" s="967"/>
      <c r="I12" s="967"/>
      <c r="J12" s="967"/>
      <c r="K12" s="967"/>
      <c r="L12" s="999"/>
      <c r="M12" s="466"/>
      <c r="N12" s="466"/>
      <c r="O12" s="466"/>
      <c r="P12" s="466"/>
      <c r="Q12" s="466"/>
      <c r="R12" s="466"/>
      <c r="S12" s="466"/>
      <c r="T12" s="466"/>
      <c r="U12" s="466"/>
      <c r="V12" s="466"/>
      <c r="W12" s="466"/>
      <c r="X12" s="466"/>
      <c r="Y12" s="466"/>
      <c r="Z12" s="466"/>
    </row>
    <row r="13" spans="1:26" ht="45.75" customHeight="1" x14ac:dyDescent="0.25">
      <c r="A13" s="473" t="s">
        <v>509</v>
      </c>
      <c r="B13" s="1316" t="s">
        <v>778</v>
      </c>
      <c r="C13" s="967"/>
      <c r="D13" s="967"/>
      <c r="E13" s="967"/>
      <c r="F13" s="967"/>
      <c r="G13" s="967"/>
      <c r="H13" s="967"/>
      <c r="I13" s="967"/>
      <c r="J13" s="967"/>
      <c r="K13" s="967"/>
      <c r="L13" s="999"/>
      <c r="M13" s="466"/>
      <c r="N13" s="466"/>
      <c r="O13" s="466"/>
      <c r="P13" s="466"/>
      <c r="Q13" s="466"/>
      <c r="R13" s="466"/>
      <c r="S13" s="466"/>
      <c r="T13" s="466"/>
      <c r="U13" s="466"/>
      <c r="V13" s="466"/>
      <c r="W13" s="466"/>
      <c r="X13" s="466"/>
      <c r="Y13" s="466"/>
      <c r="Z13" s="466"/>
    </row>
    <row r="14" spans="1:26" ht="51" customHeight="1" x14ac:dyDescent="0.25">
      <c r="A14" s="1311" t="s">
        <v>511</v>
      </c>
      <c r="B14" s="1312" t="s">
        <v>152</v>
      </c>
      <c r="C14" s="1145"/>
      <c r="D14" s="474" t="s">
        <v>512</v>
      </c>
      <c r="E14" s="1303" t="s">
        <v>193</v>
      </c>
      <c r="F14" s="967"/>
      <c r="G14" s="967"/>
      <c r="H14" s="967"/>
      <c r="I14" s="967"/>
      <c r="J14" s="967"/>
      <c r="K14" s="967"/>
      <c r="L14" s="999"/>
      <c r="M14" s="466"/>
      <c r="N14" s="466"/>
      <c r="O14" s="466"/>
      <c r="P14" s="466"/>
      <c r="Q14" s="466"/>
      <c r="R14" s="466"/>
      <c r="S14" s="466"/>
      <c r="T14" s="466"/>
      <c r="U14" s="466"/>
      <c r="V14" s="466"/>
      <c r="W14" s="466"/>
      <c r="X14" s="466"/>
      <c r="Y14" s="466"/>
      <c r="Z14" s="466"/>
    </row>
    <row r="15" spans="1:26" ht="15.75" x14ac:dyDescent="0.25">
      <c r="A15" s="1214"/>
      <c r="B15" s="1000"/>
      <c r="C15" s="967"/>
      <c r="D15" s="967"/>
      <c r="E15" s="967"/>
      <c r="F15" s="967"/>
      <c r="G15" s="967"/>
      <c r="H15" s="967"/>
      <c r="I15" s="967"/>
      <c r="J15" s="967"/>
      <c r="K15" s="967"/>
      <c r="L15" s="999"/>
      <c r="M15" s="466"/>
      <c r="N15" s="466"/>
      <c r="O15" s="466"/>
      <c r="P15" s="466"/>
      <c r="Q15" s="466"/>
      <c r="R15" s="466"/>
      <c r="S15" s="466"/>
      <c r="T15" s="466"/>
      <c r="U15" s="466"/>
      <c r="V15" s="466"/>
      <c r="W15" s="466"/>
      <c r="X15" s="466"/>
      <c r="Y15" s="466"/>
      <c r="Z15" s="466"/>
    </row>
    <row r="16" spans="1:26" ht="15.75" x14ac:dyDescent="0.25">
      <c r="A16" s="475" t="s">
        <v>36</v>
      </c>
      <c r="B16" s="1227" t="s">
        <v>926</v>
      </c>
      <c r="C16" s="967"/>
      <c r="D16" s="967"/>
      <c r="E16" s="967"/>
      <c r="F16" s="967"/>
      <c r="G16" s="967"/>
      <c r="H16" s="967"/>
      <c r="I16" s="967"/>
      <c r="J16" s="967"/>
      <c r="K16" s="967"/>
      <c r="L16" s="999"/>
      <c r="M16" s="466"/>
      <c r="N16" s="466"/>
      <c r="O16" s="466"/>
      <c r="P16" s="466"/>
      <c r="Q16" s="466"/>
      <c r="R16" s="466"/>
      <c r="S16" s="466"/>
      <c r="T16" s="466"/>
      <c r="U16" s="466"/>
      <c r="V16" s="466"/>
      <c r="W16" s="466"/>
      <c r="X16" s="466"/>
      <c r="Y16" s="466"/>
      <c r="Z16" s="466"/>
    </row>
    <row r="17" spans="1:26" ht="75.75" customHeight="1" x14ac:dyDescent="0.25">
      <c r="A17" s="476" t="s">
        <v>515</v>
      </c>
      <c r="B17" s="1312" t="s">
        <v>927</v>
      </c>
      <c r="C17" s="967"/>
      <c r="D17" s="967"/>
      <c r="E17" s="967"/>
      <c r="F17" s="967"/>
      <c r="G17" s="967"/>
      <c r="H17" s="967"/>
      <c r="I17" s="967"/>
      <c r="J17" s="967"/>
      <c r="K17" s="967"/>
      <c r="L17" s="999"/>
      <c r="M17" s="466"/>
      <c r="N17" s="466"/>
      <c r="O17" s="466"/>
      <c r="P17" s="466"/>
      <c r="Q17" s="466"/>
      <c r="R17" s="466"/>
      <c r="S17" s="466"/>
      <c r="T17" s="466"/>
      <c r="U17" s="466"/>
      <c r="V17" s="466"/>
      <c r="W17" s="466"/>
      <c r="X17" s="466"/>
      <c r="Y17" s="466"/>
      <c r="Z17" s="466"/>
    </row>
    <row r="18" spans="1:26" ht="15.75" x14ac:dyDescent="0.25">
      <c r="A18" s="1310" t="s">
        <v>517</v>
      </c>
      <c r="B18" s="477"/>
      <c r="C18" s="477"/>
      <c r="D18" s="477"/>
      <c r="E18" s="477"/>
      <c r="F18" s="477"/>
      <c r="G18" s="477"/>
      <c r="H18" s="477"/>
      <c r="I18" s="477"/>
      <c r="J18" s="477"/>
      <c r="K18" s="477"/>
      <c r="L18" s="478"/>
      <c r="M18" s="466"/>
      <c r="N18" s="466"/>
      <c r="O18" s="466"/>
      <c r="P18" s="466"/>
      <c r="Q18" s="466"/>
      <c r="R18" s="466"/>
      <c r="S18" s="466"/>
      <c r="T18" s="466"/>
      <c r="U18" s="466"/>
      <c r="V18" s="466"/>
      <c r="W18" s="466"/>
      <c r="X18" s="466"/>
      <c r="Y18" s="466"/>
      <c r="Z18" s="466"/>
    </row>
    <row r="19" spans="1:26" ht="15.75" x14ac:dyDescent="0.25">
      <c r="A19" s="1024"/>
      <c r="B19" s="477"/>
      <c r="C19" s="479"/>
      <c r="D19" s="477"/>
      <c r="E19" s="479"/>
      <c r="F19" s="477"/>
      <c r="G19" s="479"/>
      <c r="H19" s="477"/>
      <c r="I19" s="479"/>
      <c r="J19" s="477"/>
      <c r="K19" s="477"/>
      <c r="L19" s="478"/>
      <c r="M19" s="466"/>
      <c r="N19" s="466"/>
      <c r="O19" s="466"/>
      <c r="P19" s="466"/>
      <c r="Q19" s="466"/>
      <c r="R19" s="466"/>
      <c r="S19" s="466"/>
      <c r="T19" s="466"/>
      <c r="U19" s="466"/>
      <c r="V19" s="466"/>
      <c r="W19" s="466"/>
      <c r="X19" s="466"/>
      <c r="Y19" s="466"/>
      <c r="Z19" s="466"/>
    </row>
    <row r="20" spans="1:26" ht="15.75" x14ac:dyDescent="0.25">
      <c r="A20" s="1024"/>
      <c r="B20" s="480" t="s">
        <v>518</v>
      </c>
      <c r="C20" s="481"/>
      <c r="D20" s="480" t="s">
        <v>519</v>
      </c>
      <c r="E20" s="481"/>
      <c r="F20" s="480" t="s">
        <v>520</v>
      </c>
      <c r="G20" s="481"/>
      <c r="H20" s="480" t="s">
        <v>521</v>
      </c>
      <c r="I20" s="482" t="s">
        <v>697</v>
      </c>
      <c r="J20" s="480"/>
      <c r="K20" s="480"/>
      <c r="L20" s="478"/>
      <c r="M20" s="466"/>
      <c r="N20" s="466"/>
      <c r="O20" s="466"/>
      <c r="P20" s="466"/>
      <c r="Q20" s="466"/>
      <c r="R20" s="466"/>
      <c r="S20" s="466"/>
      <c r="T20" s="466"/>
      <c r="U20" s="466"/>
      <c r="V20" s="466"/>
      <c r="W20" s="466"/>
      <c r="X20" s="466"/>
      <c r="Y20" s="466"/>
      <c r="Z20" s="466"/>
    </row>
    <row r="21" spans="1:26" ht="15.75" customHeight="1" x14ac:dyDescent="0.25">
      <c r="A21" s="1024"/>
      <c r="B21" s="480" t="s">
        <v>522</v>
      </c>
      <c r="C21" s="483"/>
      <c r="D21" s="480" t="s">
        <v>523</v>
      </c>
      <c r="E21" s="484"/>
      <c r="F21" s="480" t="s">
        <v>524</v>
      </c>
      <c r="G21" s="484"/>
      <c r="H21" s="480"/>
      <c r="I21" s="477"/>
      <c r="J21" s="480"/>
      <c r="K21" s="480"/>
      <c r="L21" s="478"/>
      <c r="M21" s="466"/>
      <c r="N21" s="466"/>
      <c r="O21" s="466"/>
      <c r="P21" s="466"/>
      <c r="Q21" s="466"/>
      <c r="R21" s="466"/>
      <c r="S21" s="466"/>
      <c r="T21" s="466"/>
      <c r="U21" s="466"/>
      <c r="V21" s="466"/>
      <c r="W21" s="466"/>
      <c r="X21" s="466"/>
      <c r="Y21" s="466"/>
      <c r="Z21" s="466"/>
    </row>
    <row r="22" spans="1:26" ht="15.75" customHeight="1" x14ac:dyDescent="0.25">
      <c r="A22" s="1024"/>
      <c r="B22" s="480" t="s">
        <v>525</v>
      </c>
      <c r="C22" s="483"/>
      <c r="D22" s="480" t="s">
        <v>527</v>
      </c>
      <c r="E22" s="483"/>
      <c r="F22" s="480"/>
      <c r="G22" s="477"/>
      <c r="H22" s="480"/>
      <c r="I22" s="477"/>
      <c r="J22" s="480"/>
      <c r="K22" s="480"/>
      <c r="L22" s="478"/>
      <c r="M22" s="466"/>
      <c r="N22" s="466"/>
      <c r="O22" s="466"/>
      <c r="P22" s="466"/>
      <c r="Q22" s="466"/>
      <c r="R22" s="466"/>
      <c r="S22" s="466"/>
      <c r="T22" s="466"/>
      <c r="U22" s="466"/>
      <c r="V22" s="466"/>
      <c r="W22" s="466"/>
      <c r="X22" s="466"/>
      <c r="Y22" s="466"/>
      <c r="Z22" s="466"/>
    </row>
    <row r="23" spans="1:26" ht="15.75" customHeight="1" x14ac:dyDescent="0.25">
      <c r="A23" s="1024"/>
      <c r="B23" s="480" t="s">
        <v>528</v>
      </c>
      <c r="C23" s="484" t="s">
        <v>697</v>
      </c>
      <c r="D23" s="480" t="s">
        <v>529</v>
      </c>
      <c r="E23" s="1152" t="s">
        <v>751</v>
      </c>
      <c r="F23" s="1005"/>
      <c r="G23" s="1005"/>
      <c r="H23" s="1005"/>
      <c r="I23" s="1005"/>
      <c r="J23" s="1005"/>
      <c r="K23" s="1005"/>
      <c r="L23" s="1030"/>
      <c r="M23" s="466"/>
      <c r="N23" s="466"/>
      <c r="O23" s="466"/>
      <c r="P23" s="466"/>
      <c r="Q23" s="466"/>
      <c r="R23" s="466"/>
      <c r="S23" s="466"/>
      <c r="T23" s="466"/>
      <c r="U23" s="466"/>
      <c r="V23" s="466"/>
      <c r="W23" s="466"/>
      <c r="X23" s="466"/>
      <c r="Y23" s="466"/>
      <c r="Z23" s="466"/>
    </row>
    <row r="24" spans="1:26" ht="15.75" customHeight="1" x14ac:dyDescent="0.25">
      <c r="A24" s="1025"/>
      <c r="B24" s="485"/>
      <c r="C24" s="485"/>
      <c r="D24" s="485"/>
      <c r="E24" s="485"/>
      <c r="F24" s="485"/>
      <c r="G24" s="485"/>
      <c r="H24" s="485"/>
      <c r="I24" s="485"/>
      <c r="J24" s="485"/>
      <c r="K24" s="485"/>
      <c r="L24" s="486"/>
      <c r="M24" s="466"/>
      <c r="N24" s="466"/>
      <c r="O24" s="466"/>
      <c r="P24" s="466"/>
      <c r="Q24" s="466"/>
      <c r="R24" s="466"/>
      <c r="S24" s="466"/>
      <c r="T24" s="466"/>
      <c r="U24" s="466"/>
      <c r="V24" s="466"/>
      <c r="W24" s="466"/>
      <c r="X24" s="466"/>
      <c r="Y24" s="466"/>
      <c r="Z24" s="466"/>
    </row>
    <row r="25" spans="1:26" ht="15.75" customHeight="1" x14ac:dyDescent="0.25">
      <c r="A25" s="1310" t="s">
        <v>530</v>
      </c>
      <c r="B25" s="477"/>
      <c r="C25" s="477"/>
      <c r="D25" s="477"/>
      <c r="E25" s="477"/>
      <c r="F25" s="477"/>
      <c r="G25" s="477"/>
      <c r="H25" s="477"/>
      <c r="I25" s="477"/>
      <c r="J25" s="477"/>
      <c r="K25" s="477"/>
      <c r="L25" s="478"/>
      <c r="M25" s="466"/>
      <c r="N25" s="466"/>
      <c r="O25" s="466"/>
      <c r="P25" s="466"/>
      <c r="Q25" s="466"/>
      <c r="R25" s="466"/>
      <c r="S25" s="466"/>
      <c r="T25" s="466"/>
      <c r="U25" s="466"/>
      <c r="V25" s="466"/>
      <c r="W25" s="466"/>
      <c r="X25" s="466"/>
      <c r="Y25" s="466"/>
      <c r="Z25" s="466"/>
    </row>
    <row r="26" spans="1:26" ht="15.75" customHeight="1" x14ac:dyDescent="0.25">
      <c r="A26" s="1024"/>
      <c r="B26" s="480" t="s">
        <v>531</v>
      </c>
      <c r="C26" s="484"/>
      <c r="D26" s="471"/>
      <c r="E26" s="480" t="s">
        <v>532</v>
      </c>
      <c r="F26" s="483" t="s">
        <v>526</v>
      </c>
      <c r="G26" s="471"/>
      <c r="H26" s="480" t="s">
        <v>533</v>
      </c>
      <c r="I26" s="483"/>
      <c r="J26" s="471"/>
      <c r="K26" s="477"/>
      <c r="L26" s="478"/>
      <c r="M26" s="466"/>
      <c r="N26" s="466"/>
      <c r="O26" s="466"/>
      <c r="P26" s="466"/>
      <c r="Q26" s="466"/>
      <c r="R26" s="466"/>
      <c r="S26" s="466"/>
      <c r="T26" s="466"/>
      <c r="U26" s="466"/>
      <c r="V26" s="466"/>
      <c r="W26" s="466"/>
      <c r="X26" s="466"/>
      <c r="Y26" s="466"/>
      <c r="Z26" s="466"/>
    </row>
    <row r="27" spans="1:26" ht="15.75" customHeight="1" x14ac:dyDescent="0.25">
      <c r="A27" s="1024"/>
      <c r="B27" s="480" t="s">
        <v>534</v>
      </c>
      <c r="C27" s="484"/>
      <c r="D27" s="477"/>
      <c r="E27" s="480" t="s">
        <v>535</v>
      </c>
      <c r="F27" s="484"/>
      <c r="G27" s="477"/>
      <c r="H27" s="480"/>
      <c r="I27" s="477"/>
      <c r="J27" s="471"/>
      <c r="K27" s="477"/>
      <c r="L27" s="478"/>
      <c r="M27" s="466"/>
      <c r="N27" s="466"/>
      <c r="O27" s="466"/>
      <c r="P27" s="466"/>
      <c r="Q27" s="466"/>
      <c r="R27" s="466"/>
      <c r="S27" s="466"/>
      <c r="T27" s="466"/>
      <c r="U27" s="466"/>
      <c r="V27" s="466"/>
      <c r="W27" s="466"/>
      <c r="X27" s="466"/>
      <c r="Y27" s="466"/>
      <c r="Z27" s="466"/>
    </row>
    <row r="28" spans="1:26" ht="15.75" customHeight="1" x14ac:dyDescent="0.25">
      <c r="A28" s="1025"/>
      <c r="B28" s="479"/>
      <c r="C28" s="479"/>
      <c r="D28" s="479"/>
      <c r="E28" s="479"/>
      <c r="F28" s="479"/>
      <c r="G28" s="479"/>
      <c r="H28" s="479"/>
      <c r="I28" s="479"/>
      <c r="J28" s="479"/>
      <c r="K28" s="479"/>
      <c r="L28" s="487"/>
      <c r="M28" s="466"/>
      <c r="N28" s="466"/>
      <c r="O28" s="466"/>
      <c r="P28" s="466"/>
      <c r="Q28" s="466"/>
      <c r="R28" s="466"/>
      <c r="S28" s="466"/>
      <c r="T28" s="466"/>
      <c r="U28" s="466"/>
      <c r="V28" s="466"/>
      <c r="W28" s="466"/>
      <c r="X28" s="466"/>
      <c r="Y28" s="466"/>
      <c r="Z28" s="466"/>
    </row>
    <row r="29" spans="1:26" ht="15.75" customHeight="1" x14ac:dyDescent="0.25">
      <c r="A29" s="488" t="s">
        <v>536</v>
      </c>
      <c r="B29" s="471"/>
      <c r="C29" s="471"/>
      <c r="D29" s="471"/>
      <c r="E29" s="471"/>
      <c r="F29" s="471"/>
      <c r="G29" s="471"/>
      <c r="H29" s="471"/>
      <c r="I29" s="471"/>
      <c r="J29" s="471"/>
      <c r="K29" s="471"/>
      <c r="L29" s="489"/>
      <c r="M29" s="466"/>
      <c r="N29" s="466"/>
      <c r="O29" s="466"/>
      <c r="P29" s="466"/>
      <c r="Q29" s="466"/>
      <c r="R29" s="466"/>
      <c r="S29" s="466"/>
      <c r="T29" s="466"/>
      <c r="U29" s="466"/>
      <c r="V29" s="466"/>
      <c r="W29" s="466"/>
      <c r="X29" s="466"/>
      <c r="Y29" s="466"/>
      <c r="Z29" s="466"/>
    </row>
    <row r="30" spans="1:26" ht="15.75" customHeight="1" x14ac:dyDescent="0.25">
      <c r="A30" s="488"/>
      <c r="B30" s="490" t="s">
        <v>537</v>
      </c>
      <c r="C30" s="491">
        <v>762000</v>
      </c>
      <c r="D30" s="471"/>
      <c r="E30" s="480" t="s">
        <v>538</v>
      </c>
      <c r="F30" s="492">
        <v>2019</v>
      </c>
      <c r="G30" s="471"/>
      <c r="H30" s="480" t="s">
        <v>539</v>
      </c>
      <c r="I30" s="493" t="s">
        <v>723</v>
      </c>
      <c r="J30" s="494"/>
      <c r="K30" s="495"/>
      <c r="L30" s="489"/>
      <c r="M30" s="466"/>
      <c r="N30" s="466"/>
      <c r="O30" s="466"/>
      <c r="P30" s="466"/>
      <c r="Q30" s="466"/>
      <c r="R30" s="466"/>
      <c r="S30" s="466"/>
      <c r="T30" s="466"/>
      <c r="U30" s="466"/>
      <c r="V30" s="466"/>
      <c r="W30" s="466"/>
      <c r="X30" s="466"/>
      <c r="Y30" s="466"/>
      <c r="Z30" s="466"/>
    </row>
    <row r="31" spans="1:26" ht="15.75" customHeight="1" x14ac:dyDescent="0.25">
      <c r="A31" s="496"/>
      <c r="B31" s="485"/>
      <c r="C31" s="485"/>
      <c r="D31" s="485"/>
      <c r="E31" s="485"/>
      <c r="F31" s="485"/>
      <c r="G31" s="485"/>
      <c r="H31" s="485"/>
      <c r="I31" s="485"/>
      <c r="J31" s="485"/>
      <c r="K31" s="485"/>
      <c r="L31" s="486"/>
      <c r="M31" s="466"/>
      <c r="N31" s="466"/>
      <c r="O31" s="466"/>
      <c r="P31" s="466"/>
      <c r="Q31" s="466"/>
      <c r="R31" s="466"/>
      <c r="S31" s="466"/>
      <c r="T31" s="466"/>
      <c r="U31" s="466"/>
      <c r="V31" s="466"/>
      <c r="W31" s="466"/>
      <c r="X31" s="466"/>
      <c r="Y31" s="466"/>
      <c r="Z31" s="466"/>
    </row>
    <row r="32" spans="1:26" ht="15.75" customHeight="1" x14ac:dyDescent="0.25">
      <c r="A32" s="1310" t="s">
        <v>540</v>
      </c>
      <c r="B32" s="497"/>
      <c r="C32" s="497"/>
      <c r="D32" s="497"/>
      <c r="E32" s="497"/>
      <c r="F32" s="497"/>
      <c r="G32" s="497"/>
      <c r="H32" s="497"/>
      <c r="I32" s="497"/>
      <c r="J32" s="497"/>
      <c r="K32" s="477"/>
      <c r="L32" s="478"/>
      <c r="M32" s="466"/>
      <c r="N32" s="466"/>
      <c r="O32" s="466"/>
      <c r="P32" s="466"/>
      <c r="Q32" s="466"/>
      <c r="R32" s="466"/>
      <c r="S32" s="466"/>
      <c r="T32" s="466"/>
      <c r="U32" s="466"/>
      <c r="V32" s="466"/>
      <c r="W32" s="466"/>
      <c r="X32" s="466"/>
      <c r="Y32" s="466"/>
      <c r="Z32" s="466"/>
    </row>
    <row r="33" spans="1:26" ht="15.75" customHeight="1" x14ac:dyDescent="0.25">
      <c r="A33" s="1024"/>
      <c r="B33" s="471" t="s">
        <v>541</v>
      </c>
      <c r="C33" s="498">
        <v>2019</v>
      </c>
      <c r="D33" s="497"/>
      <c r="E33" s="471" t="s">
        <v>542</v>
      </c>
      <c r="F33" s="499" t="s">
        <v>601</v>
      </c>
      <c r="G33" s="497"/>
      <c r="H33" s="480"/>
      <c r="I33" s="497"/>
      <c r="J33" s="497"/>
      <c r="K33" s="477"/>
      <c r="L33" s="478"/>
      <c r="M33" s="466"/>
      <c r="N33" s="466"/>
      <c r="O33" s="466"/>
      <c r="P33" s="466"/>
      <c r="Q33" s="466"/>
      <c r="R33" s="466"/>
      <c r="S33" s="466"/>
      <c r="T33" s="466"/>
      <c r="U33" s="466"/>
      <c r="V33" s="466"/>
      <c r="W33" s="466"/>
      <c r="X33" s="466"/>
      <c r="Y33" s="466"/>
      <c r="Z33" s="466"/>
    </row>
    <row r="34" spans="1:26" ht="15.75" customHeight="1" x14ac:dyDescent="0.25">
      <c r="A34" s="1025"/>
      <c r="B34" s="485"/>
      <c r="C34" s="500"/>
      <c r="D34" s="501"/>
      <c r="E34" s="485"/>
      <c r="F34" s="501"/>
      <c r="G34" s="501"/>
      <c r="H34" s="502"/>
      <c r="I34" s="501"/>
      <c r="J34" s="501"/>
      <c r="K34" s="479"/>
      <c r="L34" s="479"/>
      <c r="M34" s="466"/>
      <c r="N34" s="466"/>
      <c r="O34" s="466"/>
      <c r="P34" s="466"/>
      <c r="Q34" s="466"/>
      <c r="R34" s="466"/>
      <c r="S34" s="466"/>
      <c r="T34" s="466"/>
      <c r="U34" s="466"/>
      <c r="V34" s="466"/>
      <c r="W34" s="466"/>
      <c r="X34" s="466"/>
      <c r="Y34" s="466"/>
      <c r="Z34" s="466"/>
    </row>
    <row r="35" spans="1:26" ht="15.75" customHeight="1" x14ac:dyDescent="0.25">
      <c r="A35" s="1310" t="s">
        <v>544</v>
      </c>
      <c r="B35" s="503"/>
      <c r="C35" s="503"/>
      <c r="D35" s="503"/>
      <c r="E35" s="503"/>
      <c r="F35" s="503"/>
      <c r="G35" s="503"/>
      <c r="H35" s="503"/>
      <c r="I35" s="503"/>
      <c r="J35" s="503"/>
      <c r="K35" s="503"/>
      <c r="L35" s="503"/>
      <c r="M35" s="466"/>
      <c r="N35" s="466"/>
      <c r="O35" s="466"/>
      <c r="P35" s="466"/>
      <c r="Q35" s="466"/>
      <c r="R35" s="466"/>
      <c r="S35" s="466"/>
      <c r="T35" s="466"/>
      <c r="U35" s="466"/>
      <c r="V35" s="466"/>
      <c r="W35" s="466"/>
      <c r="X35" s="466"/>
      <c r="Y35" s="466"/>
      <c r="Z35" s="466"/>
    </row>
    <row r="36" spans="1:26" ht="15.75" customHeight="1" x14ac:dyDescent="0.25">
      <c r="A36" s="1024"/>
      <c r="B36" s="480"/>
      <c r="C36" s="471" t="s">
        <v>861</v>
      </c>
      <c r="D36" s="471"/>
      <c r="E36" s="471" t="s">
        <v>862</v>
      </c>
      <c r="F36" s="471"/>
      <c r="G36" s="471" t="s">
        <v>863</v>
      </c>
      <c r="H36" s="471"/>
      <c r="I36" s="471" t="s">
        <v>864</v>
      </c>
      <c r="J36" s="471"/>
      <c r="K36" s="471" t="s">
        <v>865</v>
      </c>
      <c r="L36" s="503"/>
      <c r="M36" s="504"/>
      <c r="N36" s="504"/>
      <c r="O36" s="504"/>
      <c r="P36" s="504"/>
      <c r="Q36" s="504"/>
      <c r="R36" s="466"/>
      <c r="S36" s="466"/>
      <c r="T36" s="466"/>
      <c r="U36" s="466"/>
      <c r="V36" s="466"/>
      <c r="W36" s="466"/>
      <c r="X36" s="466"/>
      <c r="Y36" s="466"/>
      <c r="Z36" s="466"/>
    </row>
    <row r="37" spans="1:26" ht="15.75" customHeight="1" x14ac:dyDescent="0.25">
      <c r="A37" s="1024"/>
      <c r="B37" s="480"/>
      <c r="C37" s="505">
        <v>2019</v>
      </c>
      <c r="D37" s="491">
        <v>762000</v>
      </c>
      <c r="E37" s="506">
        <v>2020</v>
      </c>
      <c r="F37" s="491">
        <v>762000</v>
      </c>
      <c r="G37" s="506">
        <v>2021</v>
      </c>
      <c r="H37" s="491">
        <v>762000</v>
      </c>
      <c r="I37" s="506">
        <v>2022</v>
      </c>
      <c r="J37" s="491">
        <v>762000</v>
      </c>
      <c r="K37" s="506">
        <v>2023</v>
      </c>
      <c r="L37" s="491">
        <v>762000</v>
      </c>
      <c r="M37" s="471"/>
      <c r="N37" s="471"/>
      <c r="O37" s="471"/>
      <c r="P37" s="471"/>
      <c r="Q37" s="477"/>
      <c r="R37" s="466"/>
      <c r="S37" s="466"/>
      <c r="T37" s="466"/>
      <c r="U37" s="466"/>
      <c r="V37" s="466"/>
      <c r="W37" s="466"/>
      <c r="X37" s="466"/>
      <c r="Y37" s="466"/>
      <c r="Z37" s="466"/>
    </row>
    <row r="38" spans="1:26" ht="15.75" customHeight="1" x14ac:dyDescent="0.25">
      <c r="A38" s="1024"/>
      <c r="B38" s="480"/>
      <c r="C38" s="471" t="s">
        <v>866</v>
      </c>
      <c r="D38" s="471"/>
      <c r="E38" s="471" t="s">
        <v>867</v>
      </c>
      <c r="F38" s="471"/>
      <c r="G38" s="471" t="s">
        <v>868</v>
      </c>
      <c r="H38" s="471"/>
      <c r="I38" s="471" t="s">
        <v>869</v>
      </c>
      <c r="J38" s="471"/>
      <c r="K38" s="471" t="s">
        <v>870</v>
      </c>
      <c r="L38" s="477"/>
      <c r="M38" s="504"/>
      <c r="N38" s="504"/>
      <c r="O38" s="504"/>
      <c r="P38" s="504"/>
      <c r="Q38" s="504"/>
      <c r="R38" s="466"/>
      <c r="S38" s="466"/>
      <c r="T38" s="466"/>
      <c r="U38" s="466"/>
      <c r="V38" s="466"/>
      <c r="W38" s="466"/>
      <c r="X38" s="466"/>
      <c r="Y38" s="466"/>
      <c r="Z38" s="466"/>
    </row>
    <row r="39" spans="1:26" ht="15.75" customHeight="1" x14ac:dyDescent="0.25">
      <c r="A39" s="1024"/>
      <c r="B39" s="480"/>
      <c r="C39" s="505">
        <v>2024</v>
      </c>
      <c r="D39" s="491">
        <v>762000</v>
      </c>
      <c r="E39" s="506">
        <v>2025</v>
      </c>
      <c r="F39" s="491">
        <v>762000</v>
      </c>
      <c r="G39" s="506">
        <v>2026</v>
      </c>
      <c r="H39" s="491">
        <v>762000</v>
      </c>
      <c r="I39" s="506">
        <v>2027</v>
      </c>
      <c r="J39" s="491">
        <v>762000</v>
      </c>
      <c r="K39" s="506">
        <v>2028</v>
      </c>
      <c r="L39" s="507">
        <v>762000</v>
      </c>
      <c r="M39" s="471"/>
      <c r="N39" s="471"/>
      <c r="O39" s="471"/>
      <c r="P39" s="471"/>
      <c r="Q39" s="466"/>
      <c r="R39" s="466"/>
      <c r="S39" s="466"/>
      <c r="T39" s="466"/>
      <c r="U39" s="466"/>
      <c r="V39" s="466"/>
      <c r="W39" s="466"/>
      <c r="X39" s="466"/>
      <c r="Y39" s="466"/>
      <c r="Z39" s="466"/>
    </row>
    <row r="40" spans="1:26" ht="15.75" customHeight="1" x14ac:dyDescent="0.25">
      <c r="A40" s="1024"/>
      <c r="B40" s="480"/>
      <c r="C40" s="471" t="s">
        <v>871</v>
      </c>
      <c r="D40" s="471"/>
      <c r="E40" s="471" t="s">
        <v>872</v>
      </c>
      <c r="F40" s="471"/>
      <c r="G40" s="471" t="s">
        <v>873</v>
      </c>
      <c r="H40" s="471"/>
      <c r="I40" s="485" t="s">
        <v>560</v>
      </c>
      <c r="J40" s="471"/>
      <c r="K40" s="471"/>
      <c r="L40" s="477"/>
      <c r="M40" s="504"/>
      <c r="N40" s="504"/>
      <c r="O40" s="504"/>
      <c r="P40" s="504"/>
      <c r="Q40" s="466"/>
      <c r="R40" s="466"/>
      <c r="S40" s="466"/>
      <c r="T40" s="466"/>
      <c r="U40" s="466"/>
      <c r="V40" s="466"/>
      <c r="W40" s="466"/>
      <c r="X40" s="466"/>
      <c r="Y40" s="466"/>
      <c r="Z40" s="466"/>
    </row>
    <row r="41" spans="1:26" ht="15.75" customHeight="1" x14ac:dyDescent="0.25">
      <c r="A41" s="1024"/>
      <c r="B41" s="480"/>
      <c r="C41" s="505">
        <v>2029</v>
      </c>
      <c r="D41" s="491">
        <v>762000</v>
      </c>
      <c r="E41" s="506">
        <v>2030</v>
      </c>
      <c r="F41" s="491">
        <v>762000</v>
      </c>
      <c r="G41" s="506">
        <v>2031</v>
      </c>
      <c r="H41" s="491">
        <v>762000</v>
      </c>
      <c r="I41" s="508">
        <v>2031</v>
      </c>
      <c r="J41" s="491">
        <v>762000</v>
      </c>
      <c r="K41" s="494"/>
      <c r="L41" s="494"/>
      <c r="M41" s="466"/>
      <c r="N41" s="466"/>
      <c r="O41" s="466"/>
      <c r="P41" s="466"/>
      <c r="Q41" s="466"/>
      <c r="R41" s="466"/>
      <c r="S41" s="466"/>
      <c r="T41" s="466"/>
      <c r="U41" s="466"/>
      <c r="V41" s="466"/>
      <c r="W41" s="466"/>
      <c r="X41" s="466"/>
      <c r="Y41" s="466"/>
      <c r="Z41" s="466"/>
    </row>
    <row r="42" spans="1:26" ht="15.75" customHeight="1" x14ac:dyDescent="0.25">
      <c r="A42" s="1024"/>
      <c r="B42" s="480"/>
      <c r="C42" s="509"/>
      <c r="D42" s="485"/>
      <c r="E42" s="510"/>
      <c r="F42" s="485"/>
      <c r="G42" s="511"/>
      <c r="H42" s="471"/>
      <c r="I42" s="511"/>
      <c r="J42" s="471"/>
      <c r="K42" s="511"/>
      <c r="L42" s="471"/>
      <c r="M42" s="466"/>
      <c r="N42" s="466"/>
      <c r="O42" s="466"/>
      <c r="P42" s="466"/>
      <c r="Q42" s="466"/>
      <c r="R42" s="466"/>
      <c r="S42" s="466"/>
      <c r="T42" s="466"/>
      <c r="U42" s="466"/>
      <c r="V42" s="466"/>
      <c r="W42" s="466"/>
      <c r="X42" s="466"/>
      <c r="Y42" s="466"/>
      <c r="Z42" s="466"/>
    </row>
    <row r="43" spans="1:26" ht="15.75" customHeight="1" x14ac:dyDescent="0.25">
      <c r="A43" s="1024"/>
      <c r="B43" s="480"/>
      <c r="C43" s="512"/>
      <c r="D43" s="513"/>
      <c r="E43" s="1006"/>
      <c r="F43" s="963"/>
      <c r="G43" s="1211"/>
      <c r="H43" s="1212"/>
      <c r="I43" s="511"/>
      <c r="J43" s="471"/>
      <c r="K43" s="511"/>
      <c r="L43" s="471"/>
      <c r="M43" s="466"/>
      <c r="N43" s="466"/>
      <c r="O43" s="466"/>
      <c r="P43" s="466"/>
      <c r="Q43" s="514"/>
      <c r="R43" s="466"/>
      <c r="S43" s="466"/>
      <c r="T43" s="466"/>
      <c r="U43" s="466"/>
      <c r="V43" s="466"/>
      <c r="W43" s="466"/>
      <c r="X43" s="466"/>
      <c r="Y43" s="466"/>
      <c r="Z43" s="466"/>
    </row>
    <row r="44" spans="1:26" ht="15.75" customHeight="1" x14ac:dyDescent="0.25">
      <c r="A44" s="1024"/>
      <c r="B44" s="502"/>
      <c r="C44" s="509"/>
      <c r="D44" s="485"/>
      <c r="E44" s="509"/>
      <c r="F44" s="485"/>
      <c r="G44" s="509"/>
      <c r="H44" s="485"/>
      <c r="I44" s="509"/>
      <c r="J44" s="485"/>
      <c r="K44" s="509"/>
      <c r="L44" s="485"/>
      <c r="M44" s="466"/>
      <c r="N44" s="466"/>
      <c r="O44" s="466"/>
      <c r="P44" s="466"/>
      <c r="Q44" s="466"/>
      <c r="R44" s="466"/>
      <c r="S44" s="466"/>
      <c r="T44" s="466"/>
      <c r="U44" s="466"/>
      <c r="V44" s="466"/>
      <c r="W44" s="466"/>
      <c r="X44" s="466"/>
      <c r="Y44" s="466"/>
      <c r="Z44" s="466"/>
    </row>
    <row r="45" spans="1:26" ht="15.75" customHeight="1" x14ac:dyDescent="0.25">
      <c r="A45" s="1304" t="s">
        <v>561</v>
      </c>
      <c r="B45" s="477"/>
      <c r="C45" s="477"/>
      <c r="D45" s="477"/>
      <c r="E45" s="477"/>
      <c r="F45" s="477"/>
      <c r="G45" s="477"/>
      <c r="H45" s="477"/>
      <c r="I45" s="477"/>
      <c r="J45" s="477"/>
      <c r="K45" s="477"/>
      <c r="L45" s="477"/>
      <c r="M45" s="466"/>
      <c r="N45" s="466"/>
      <c r="O45" s="466"/>
      <c r="P45" s="466"/>
      <c r="Q45" s="466"/>
      <c r="R45" s="466"/>
      <c r="S45" s="466"/>
      <c r="T45" s="466"/>
      <c r="U45" s="466"/>
      <c r="V45" s="466"/>
      <c r="W45" s="466"/>
      <c r="X45" s="466"/>
      <c r="Y45" s="466"/>
      <c r="Z45" s="466"/>
    </row>
    <row r="46" spans="1:26" ht="15.75" customHeight="1" x14ac:dyDescent="0.25">
      <c r="A46" s="1024"/>
      <c r="B46" s="477"/>
      <c r="C46" s="515" t="s">
        <v>125</v>
      </c>
      <c r="D46" s="516" t="s">
        <v>84</v>
      </c>
      <c r="E46" s="1305" t="s">
        <v>562</v>
      </c>
      <c r="F46" s="1306" t="s">
        <v>928</v>
      </c>
      <c r="G46" s="976"/>
      <c r="H46" s="976"/>
      <c r="I46" s="965"/>
      <c r="J46" s="503"/>
      <c r="K46" s="1307"/>
      <c r="L46" s="1308"/>
      <c r="M46" s="466"/>
      <c r="N46" s="466"/>
      <c r="O46" s="466"/>
      <c r="P46" s="466"/>
      <c r="Q46" s="514"/>
      <c r="R46" s="466"/>
      <c r="S46" s="466"/>
      <c r="T46" s="466"/>
      <c r="U46" s="466"/>
      <c r="V46" s="466"/>
      <c r="W46" s="466"/>
      <c r="X46" s="466"/>
      <c r="Y46" s="466"/>
      <c r="Z46" s="466"/>
    </row>
    <row r="47" spans="1:26" ht="15.75" customHeight="1" x14ac:dyDescent="0.25">
      <c r="A47" s="1024"/>
      <c r="B47" s="477"/>
      <c r="C47" s="483" t="s">
        <v>697</v>
      </c>
      <c r="D47" s="483"/>
      <c r="E47" s="1141"/>
      <c r="F47" s="990"/>
      <c r="G47" s="997"/>
      <c r="H47" s="997"/>
      <c r="I47" s="991"/>
      <c r="J47" s="477"/>
      <c r="K47" s="990"/>
      <c r="L47" s="1309"/>
      <c r="M47" s="466"/>
      <c r="N47" s="466"/>
      <c r="O47" s="466"/>
      <c r="P47" s="466"/>
      <c r="Q47" s="466"/>
      <c r="R47" s="466"/>
      <c r="S47" s="466"/>
      <c r="T47" s="466"/>
      <c r="U47" s="466"/>
      <c r="V47" s="466"/>
      <c r="W47" s="466"/>
      <c r="X47" s="466"/>
      <c r="Y47" s="466"/>
      <c r="Z47" s="466"/>
    </row>
    <row r="48" spans="1:26" ht="15.75" customHeight="1" x14ac:dyDescent="0.25">
      <c r="A48" s="1025"/>
      <c r="B48" s="479"/>
      <c r="C48" s="479"/>
      <c r="D48" s="479"/>
      <c r="E48" s="479"/>
      <c r="F48" s="479"/>
      <c r="G48" s="479"/>
      <c r="H48" s="479"/>
      <c r="I48" s="479"/>
      <c r="J48" s="479"/>
      <c r="K48" s="477"/>
      <c r="L48" s="477"/>
      <c r="M48" s="466"/>
      <c r="N48" s="466"/>
      <c r="O48" s="466"/>
      <c r="P48" s="466"/>
      <c r="Q48" s="514"/>
      <c r="R48" s="466"/>
      <c r="S48" s="466"/>
      <c r="T48" s="466"/>
      <c r="U48" s="466"/>
      <c r="V48" s="466"/>
      <c r="W48" s="466"/>
      <c r="X48" s="466"/>
      <c r="Y48" s="466"/>
      <c r="Z48" s="466"/>
    </row>
    <row r="49" spans="1:26" ht="62.25" customHeight="1" x14ac:dyDescent="0.25">
      <c r="A49" s="496" t="s">
        <v>564</v>
      </c>
      <c r="B49" s="1303" t="s">
        <v>929</v>
      </c>
      <c r="C49" s="967"/>
      <c r="D49" s="967"/>
      <c r="E49" s="967"/>
      <c r="F49" s="967"/>
      <c r="G49" s="967"/>
      <c r="H49" s="967"/>
      <c r="I49" s="967"/>
      <c r="J49" s="967"/>
      <c r="K49" s="967"/>
      <c r="L49" s="1145"/>
      <c r="M49" s="466"/>
      <c r="N49" s="466"/>
      <c r="O49" s="466"/>
      <c r="P49" s="466"/>
      <c r="Q49" s="466"/>
      <c r="R49" s="466"/>
      <c r="S49" s="466"/>
      <c r="T49" s="466"/>
      <c r="U49" s="466"/>
      <c r="V49" s="466"/>
      <c r="W49" s="466"/>
      <c r="X49" s="466"/>
      <c r="Y49" s="466"/>
      <c r="Z49" s="466"/>
    </row>
    <row r="50" spans="1:26" ht="15.75" customHeight="1" x14ac:dyDescent="0.25">
      <c r="A50" s="476" t="s">
        <v>647</v>
      </c>
      <c r="B50" s="1237" t="s">
        <v>723</v>
      </c>
      <c r="C50" s="967"/>
      <c r="D50" s="967"/>
      <c r="E50" s="967"/>
      <c r="F50" s="967"/>
      <c r="G50" s="967"/>
      <c r="H50" s="967"/>
      <c r="I50" s="967"/>
      <c r="J50" s="967"/>
      <c r="K50" s="967"/>
      <c r="L50" s="999"/>
      <c r="M50" s="466"/>
      <c r="N50" s="466"/>
      <c r="O50" s="466"/>
      <c r="P50" s="466"/>
      <c r="Q50" s="466"/>
      <c r="R50" s="466"/>
      <c r="S50" s="466"/>
      <c r="T50" s="466"/>
      <c r="U50" s="466"/>
      <c r="V50" s="466"/>
      <c r="W50" s="466"/>
      <c r="X50" s="466"/>
      <c r="Y50" s="466"/>
      <c r="Z50" s="466"/>
    </row>
    <row r="51" spans="1:26" ht="15.75" customHeight="1" x14ac:dyDescent="0.25">
      <c r="A51" s="517" t="s">
        <v>568</v>
      </c>
      <c r="B51" s="1237">
        <v>30</v>
      </c>
      <c r="C51" s="967"/>
      <c r="D51" s="967"/>
      <c r="E51" s="967"/>
      <c r="F51" s="967"/>
      <c r="G51" s="967"/>
      <c r="H51" s="967"/>
      <c r="I51" s="967"/>
      <c r="J51" s="967"/>
      <c r="K51" s="967"/>
      <c r="L51" s="999"/>
      <c r="M51" s="466"/>
      <c r="N51" s="466"/>
      <c r="O51" s="466"/>
      <c r="P51" s="466"/>
      <c r="Q51" s="466"/>
      <c r="R51" s="466"/>
      <c r="S51" s="466"/>
      <c r="T51" s="466"/>
      <c r="U51" s="466"/>
      <c r="V51" s="466"/>
      <c r="W51" s="466"/>
      <c r="X51" s="466"/>
      <c r="Y51" s="466"/>
      <c r="Z51" s="466"/>
    </row>
    <row r="52" spans="1:26" ht="15.75" customHeight="1" x14ac:dyDescent="0.25">
      <c r="A52" s="517" t="s">
        <v>570</v>
      </c>
      <c r="B52" s="1237" t="s">
        <v>665</v>
      </c>
      <c r="C52" s="967"/>
      <c r="D52" s="967"/>
      <c r="E52" s="967"/>
      <c r="F52" s="967"/>
      <c r="G52" s="967"/>
      <c r="H52" s="967"/>
      <c r="I52" s="967"/>
      <c r="J52" s="967"/>
      <c r="K52" s="967"/>
      <c r="L52" s="999"/>
      <c r="M52" s="466"/>
      <c r="N52" s="466"/>
      <c r="O52" s="466"/>
      <c r="P52" s="466"/>
      <c r="Q52" s="466"/>
      <c r="R52" s="466"/>
      <c r="S52" s="466"/>
      <c r="T52" s="466"/>
      <c r="U52" s="466"/>
      <c r="V52" s="466"/>
      <c r="W52" s="466"/>
      <c r="X52" s="466"/>
      <c r="Y52" s="466"/>
      <c r="Z52" s="466"/>
    </row>
    <row r="53" spans="1:26" ht="15.75" customHeight="1" x14ac:dyDescent="0.25">
      <c r="A53" s="518" t="s">
        <v>573</v>
      </c>
      <c r="B53" s="1000" t="s">
        <v>300</v>
      </c>
      <c r="C53" s="967"/>
      <c r="D53" s="967"/>
      <c r="E53" s="967"/>
      <c r="F53" s="967"/>
      <c r="G53" s="967"/>
      <c r="H53" s="967"/>
      <c r="I53" s="967"/>
      <c r="J53" s="967"/>
      <c r="K53" s="967"/>
      <c r="L53" s="999"/>
      <c r="M53" s="466"/>
      <c r="N53" s="466"/>
      <c r="O53" s="466"/>
      <c r="P53" s="466"/>
      <c r="Q53" s="466"/>
      <c r="R53" s="466"/>
      <c r="S53" s="466"/>
      <c r="T53" s="466"/>
      <c r="U53" s="466"/>
      <c r="V53" s="466"/>
      <c r="W53" s="466"/>
      <c r="X53" s="466"/>
      <c r="Y53" s="466"/>
      <c r="Z53" s="466"/>
    </row>
    <row r="54" spans="1:26" ht="15.75" customHeight="1" x14ac:dyDescent="0.25">
      <c r="A54" s="518" t="s">
        <v>575</v>
      </c>
      <c r="B54" s="1000" t="s">
        <v>930</v>
      </c>
      <c r="C54" s="967"/>
      <c r="D54" s="967"/>
      <c r="E54" s="967"/>
      <c r="F54" s="967"/>
      <c r="G54" s="967"/>
      <c r="H54" s="967"/>
      <c r="I54" s="967"/>
      <c r="J54" s="967"/>
      <c r="K54" s="967"/>
      <c r="L54" s="999"/>
      <c r="M54" s="466"/>
      <c r="N54" s="466"/>
      <c r="O54" s="466"/>
      <c r="P54" s="466"/>
      <c r="Q54" s="466"/>
      <c r="R54" s="466"/>
      <c r="S54" s="466"/>
      <c r="T54" s="466"/>
      <c r="U54" s="466"/>
      <c r="V54" s="466"/>
      <c r="W54" s="466"/>
      <c r="X54" s="466"/>
      <c r="Y54" s="466"/>
      <c r="Z54" s="466"/>
    </row>
    <row r="55" spans="1:26" ht="15.75" customHeight="1" x14ac:dyDescent="0.25">
      <c r="A55" s="518" t="s">
        <v>577</v>
      </c>
      <c r="B55" s="1000" t="s">
        <v>298</v>
      </c>
      <c r="C55" s="967"/>
      <c r="D55" s="967"/>
      <c r="E55" s="967"/>
      <c r="F55" s="967"/>
      <c r="G55" s="967"/>
      <c r="H55" s="967"/>
      <c r="I55" s="967"/>
      <c r="J55" s="967"/>
      <c r="K55" s="967"/>
      <c r="L55" s="999"/>
      <c r="M55" s="466"/>
      <c r="N55" s="466"/>
      <c r="O55" s="466"/>
      <c r="P55" s="466"/>
      <c r="Q55" s="466"/>
      <c r="R55" s="466"/>
      <c r="S55" s="466"/>
      <c r="T55" s="466"/>
      <c r="U55" s="466"/>
      <c r="V55" s="466"/>
      <c r="W55" s="466"/>
      <c r="X55" s="466"/>
      <c r="Y55" s="466"/>
      <c r="Z55" s="466"/>
    </row>
    <row r="56" spans="1:26" ht="15.75" customHeight="1" x14ac:dyDescent="0.25">
      <c r="A56" s="519" t="s">
        <v>578</v>
      </c>
      <c r="B56" s="1000" t="s">
        <v>299</v>
      </c>
      <c r="C56" s="967"/>
      <c r="D56" s="967"/>
      <c r="E56" s="967"/>
      <c r="F56" s="967"/>
      <c r="G56" s="967"/>
      <c r="H56" s="967"/>
      <c r="I56" s="967"/>
      <c r="J56" s="967"/>
      <c r="K56" s="967"/>
      <c r="L56" s="999"/>
      <c r="M56" s="466"/>
      <c r="N56" s="466"/>
      <c r="O56" s="466"/>
      <c r="P56" s="466"/>
      <c r="Q56" s="466"/>
      <c r="R56" s="466"/>
      <c r="S56" s="466"/>
      <c r="T56" s="466"/>
      <c r="U56" s="466"/>
      <c r="V56" s="466"/>
      <c r="W56" s="466"/>
      <c r="X56" s="466"/>
      <c r="Y56" s="466"/>
      <c r="Z56" s="466"/>
    </row>
    <row r="57" spans="1:26" ht="15.75" customHeight="1" x14ac:dyDescent="0.25">
      <c r="A57" s="518" t="s">
        <v>580</v>
      </c>
      <c r="B57" s="1147" t="s">
        <v>302</v>
      </c>
      <c r="C57" s="967"/>
      <c r="D57" s="967"/>
      <c r="E57" s="967"/>
      <c r="F57" s="967"/>
      <c r="G57" s="967"/>
      <c r="H57" s="967"/>
      <c r="I57" s="967"/>
      <c r="J57" s="967"/>
      <c r="K57" s="967"/>
      <c r="L57" s="999"/>
      <c r="M57" s="466"/>
      <c r="N57" s="466"/>
      <c r="O57" s="466"/>
      <c r="P57" s="466"/>
      <c r="Q57" s="466"/>
      <c r="R57" s="466"/>
      <c r="S57" s="466"/>
      <c r="T57" s="466"/>
      <c r="U57" s="466"/>
      <c r="V57" s="466"/>
      <c r="W57" s="466"/>
      <c r="X57" s="466"/>
      <c r="Y57" s="466"/>
      <c r="Z57" s="466"/>
    </row>
    <row r="58" spans="1:26" ht="15.75" customHeight="1" x14ac:dyDescent="0.25">
      <c r="A58" s="518" t="s">
        <v>581</v>
      </c>
      <c r="B58" s="1000" t="s">
        <v>809</v>
      </c>
      <c r="C58" s="967"/>
      <c r="D58" s="967"/>
      <c r="E58" s="967"/>
      <c r="F58" s="967"/>
      <c r="G58" s="967"/>
      <c r="H58" s="967"/>
      <c r="I58" s="967"/>
      <c r="J58" s="967"/>
      <c r="K58" s="967"/>
      <c r="L58" s="999"/>
      <c r="M58" s="466"/>
      <c r="N58" s="466"/>
      <c r="O58" s="466"/>
      <c r="P58" s="466"/>
      <c r="Q58" s="466"/>
      <c r="R58" s="466"/>
      <c r="S58" s="466"/>
      <c r="T58" s="466"/>
      <c r="U58" s="466"/>
      <c r="V58" s="466"/>
      <c r="W58" s="466"/>
      <c r="X58" s="466"/>
      <c r="Y58" s="466"/>
      <c r="Z58" s="466"/>
    </row>
    <row r="59" spans="1:26" ht="15.75" customHeight="1" x14ac:dyDescent="0.25">
      <c r="A59" s="518" t="s">
        <v>584</v>
      </c>
      <c r="B59" s="1000"/>
      <c r="C59" s="967"/>
      <c r="D59" s="967"/>
      <c r="E59" s="967"/>
      <c r="F59" s="967"/>
      <c r="G59" s="967"/>
      <c r="H59" s="967"/>
      <c r="I59" s="967"/>
      <c r="J59" s="967"/>
      <c r="K59" s="967"/>
      <c r="L59" s="999"/>
      <c r="M59" s="466"/>
      <c r="N59" s="466"/>
      <c r="O59" s="466"/>
      <c r="P59" s="466"/>
      <c r="Q59" s="466"/>
      <c r="R59" s="466"/>
      <c r="S59" s="466"/>
      <c r="T59" s="466"/>
      <c r="U59" s="466"/>
      <c r="V59" s="466"/>
      <c r="W59" s="466"/>
      <c r="X59" s="466"/>
      <c r="Y59" s="466"/>
      <c r="Z59" s="466"/>
    </row>
    <row r="60" spans="1:26" ht="15.75" customHeight="1" x14ac:dyDescent="0.25">
      <c r="A60" s="518" t="s">
        <v>586</v>
      </c>
      <c r="B60" s="1000"/>
      <c r="C60" s="967"/>
      <c r="D60" s="967"/>
      <c r="E60" s="967"/>
      <c r="F60" s="967"/>
      <c r="G60" s="967"/>
      <c r="H60" s="967"/>
      <c r="I60" s="967"/>
      <c r="J60" s="967"/>
      <c r="K60" s="967"/>
      <c r="L60" s="999"/>
      <c r="M60" s="466"/>
      <c r="N60" s="466"/>
      <c r="O60" s="466"/>
      <c r="P60" s="466"/>
      <c r="Q60" s="466"/>
      <c r="R60" s="466"/>
      <c r="S60" s="466"/>
      <c r="T60" s="466"/>
      <c r="U60" s="466"/>
      <c r="V60" s="466"/>
      <c r="W60" s="466"/>
      <c r="X60" s="466"/>
      <c r="Y60" s="466"/>
      <c r="Z60" s="466"/>
    </row>
    <row r="61" spans="1:26" ht="15.75" customHeight="1" x14ac:dyDescent="0.25">
      <c r="A61" s="520" t="s">
        <v>51</v>
      </c>
      <c r="B61" s="1000"/>
      <c r="C61" s="967"/>
      <c r="D61" s="967"/>
      <c r="E61" s="967"/>
      <c r="F61" s="967"/>
      <c r="G61" s="967"/>
      <c r="H61" s="967"/>
      <c r="I61" s="967"/>
      <c r="J61" s="967"/>
      <c r="K61" s="967"/>
      <c r="L61" s="999"/>
      <c r="M61" s="466"/>
      <c r="N61" s="466"/>
      <c r="O61" s="466"/>
      <c r="P61" s="466"/>
      <c r="Q61" s="466"/>
      <c r="R61" s="466"/>
      <c r="S61" s="466"/>
      <c r="T61" s="466"/>
      <c r="U61" s="466"/>
      <c r="V61" s="466"/>
      <c r="W61" s="466"/>
      <c r="X61" s="466"/>
      <c r="Y61" s="466"/>
      <c r="Z61" s="466"/>
    </row>
    <row r="62" spans="1:26" ht="15.75" customHeight="1" x14ac:dyDescent="0.25">
      <c r="A62" s="521"/>
      <c r="B62" s="1001"/>
      <c r="C62" s="1002"/>
      <c r="D62" s="1002"/>
      <c r="E62" s="1002"/>
      <c r="F62" s="1002"/>
      <c r="G62" s="1002"/>
      <c r="H62" s="1002"/>
      <c r="I62" s="1002"/>
      <c r="J62" s="1002"/>
      <c r="K62" s="1002"/>
      <c r="L62" s="1003"/>
      <c r="M62" s="466"/>
      <c r="N62" s="466"/>
      <c r="O62" s="466"/>
      <c r="P62" s="466"/>
      <c r="Q62" s="466"/>
      <c r="R62" s="466"/>
      <c r="S62" s="466"/>
      <c r="T62" s="466"/>
      <c r="U62" s="466"/>
      <c r="V62" s="466"/>
      <c r="W62" s="466"/>
      <c r="X62" s="466"/>
      <c r="Y62" s="466"/>
      <c r="Z62" s="466"/>
    </row>
    <row r="63" spans="1:26" ht="15.75" customHeight="1" x14ac:dyDescent="0.25">
      <c r="A63" s="522"/>
      <c r="B63" s="522"/>
      <c r="C63" s="522"/>
      <c r="D63" s="522"/>
      <c r="E63" s="522"/>
      <c r="F63" s="522"/>
      <c r="G63" s="522"/>
      <c r="H63" s="522"/>
      <c r="I63" s="522"/>
      <c r="J63" s="522"/>
      <c r="K63" s="522"/>
      <c r="L63" s="522"/>
      <c r="M63" s="466"/>
      <c r="N63" s="466"/>
      <c r="O63" s="466"/>
      <c r="P63" s="466"/>
      <c r="Q63" s="466"/>
      <c r="R63" s="466"/>
      <c r="S63" s="466"/>
      <c r="T63" s="466"/>
      <c r="U63" s="466"/>
      <c r="V63" s="466"/>
      <c r="W63" s="466"/>
      <c r="X63" s="466"/>
      <c r="Y63" s="466"/>
      <c r="Z63" s="466"/>
    </row>
    <row r="64" spans="1:26" ht="15.75" customHeight="1" x14ac:dyDescent="0.25">
      <c r="A64" s="522"/>
      <c r="B64" s="522"/>
      <c r="C64" s="522"/>
      <c r="D64" s="522"/>
      <c r="E64" s="522"/>
      <c r="F64" s="522"/>
      <c r="G64" s="522"/>
      <c r="H64" s="522"/>
      <c r="I64" s="522"/>
      <c r="J64" s="522"/>
      <c r="K64" s="522"/>
      <c r="L64" s="522"/>
      <c r="M64" s="466"/>
      <c r="N64" s="466"/>
      <c r="O64" s="466"/>
      <c r="P64" s="466"/>
      <c r="Q64" s="466"/>
      <c r="R64" s="466"/>
      <c r="S64" s="466"/>
      <c r="T64" s="466"/>
      <c r="U64" s="466"/>
      <c r="V64" s="466"/>
      <c r="W64" s="466"/>
      <c r="X64" s="466"/>
      <c r="Y64" s="466"/>
      <c r="Z64" s="466"/>
    </row>
    <row r="65" spans="1:26" ht="15.75" customHeight="1" x14ac:dyDescent="0.25">
      <c r="A65" s="522"/>
      <c r="B65" s="522"/>
      <c r="C65" s="522"/>
      <c r="D65" s="522"/>
      <c r="E65" s="522"/>
      <c r="F65" s="522"/>
      <c r="G65" s="522"/>
      <c r="H65" s="522"/>
      <c r="I65" s="522"/>
      <c r="J65" s="522"/>
      <c r="K65" s="522"/>
      <c r="L65" s="522"/>
      <c r="M65" s="466"/>
      <c r="N65" s="466"/>
      <c r="O65" s="466"/>
      <c r="P65" s="466"/>
      <c r="Q65" s="466"/>
      <c r="R65" s="466"/>
      <c r="S65" s="466"/>
      <c r="T65" s="466"/>
      <c r="U65" s="466"/>
      <c r="V65" s="466"/>
      <c r="W65" s="466"/>
      <c r="X65" s="466"/>
      <c r="Y65" s="466"/>
      <c r="Z65" s="466"/>
    </row>
    <row r="66" spans="1:26" ht="15.75" customHeight="1" x14ac:dyDescent="0.25">
      <c r="A66" s="522"/>
      <c r="B66" s="522"/>
      <c r="C66" s="522"/>
      <c r="D66" s="522"/>
      <c r="E66" s="522"/>
      <c r="F66" s="522"/>
      <c r="G66" s="522"/>
      <c r="H66" s="522"/>
      <c r="I66" s="522"/>
      <c r="J66" s="522"/>
      <c r="K66" s="522"/>
      <c r="L66" s="522"/>
      <c r="M66" s="466"/>
      <c r="N66" s="466"/>
      <c r="O66" s="466"/>
      <c r="P66" s="466"/>
      <c r="Q66" s="466"/>
      <c r="R66" s="466"/>
      <c r="S66" s="466"/>
      <c r="T66" s="466"/>
      <c r="U66" s="466"/>
      <c r="V66" s="466"/>
      <c r="W66" s="466"/>
      <c r="X66" s="466"/>
      <c r="Y66" s="466"/>
      <c r="Z66" s="466"/>
    </row>
    <row r="67" spans="1:26" ht="15.75" customHeight="1" x14ac:dyDescent="0.25">
      <c r="A67" s="522"/>
      <c r="B67" s="522"/>
      <c r="C67" s="522"/>
      <c r="D67" s="522"/>
      <c r="E67" s="522"/>
      <c r="F67" s="522"/>
      <c r="G67" s="522"/>
      <c r="H67" s="522"/>
      <c r="I67" s="522"/>
      <c r="J67" s="522"/>
      <c r="K67" s="522"/>
      <c r="L67" s="522"/>
      <c r="M67" s="466"/>
      <c r="N67" s="466"/>
      <c r="O67" s="466"/>
      <c r="P67" s="466"/>
      <c r="Q67" s="466"/>
      <c r="R67" s="466"/>
      <c r="S67" s="466"/>
      <c r="T67" s="466"/>
      <c r="U67" s="466"/>
      <c r="V67" s="466"/>
      <c r="W67" s="466"/>
      <c r="X67" s="466"/>
      <c r="Y67" s="466"/>
      <c r="Z67" s="466"/>
    </row>
    <row r="68" spans="1:26" ht="15.75" customHeight="1" x14ac:dyDescent="0.25">
      <c r="A68" s="522"/>
      <c r="B68" s="522"/>
      <c r="C68" s="522"/>
      <c r="D68" s="522"/>
      <c r="E68" s="522"/>
      <c r="F68" s="522"/>
      <c r="G68" s="522"/>
      <c r="H68" s="522"/>
      <c r="I68" s="522"/>
      <c r="J68" s="522"/>
      <c r="K68" s="522"/>
      <c r="L68" s="522"/>
      <c r="M68" s="466"/>
      <c r="N68" s="466"/>
      <c r="O68" s="466"/>
      <c r="P68" s="466"/>
      <c r="Q68" s="466"/>
      <c r="R68" s="466"/>
      <c r="S68" s="466"/>
      <c r="T68" s="466"/>
      <c r="U68" s="466"/>
      <c r="V68" s="466"/>
      <c r="W68" s="466"/>
      <c r="X68" s="466"/>
      <c r="Y68" s="466"/>
      <c r="Z68" s="466"/>
    </row>
    <row r="69" spans="1:26" ht="15.75" customHeight="1" x14ac:dyDescent="0.25">
      <c r="A69" s="522"/>
      <c r="B69" s="522"/>
      <c r="C69" s="522"/>
      <c r="D69" s="522"/>
      <c r="E69" s="522"/>
      <c r="F69" s="522"/>
      <c r="G69" s="522"/>
      <c r="H69" s="522"/>
      <c r="I69" s="522"/>
      <c r="J69" s="522"/>
      <c r="K69" s="522"/>
      <c r="L69" s="522"/>
      <c r="M69" s="466"/>
      <c r="N69" s="466"/>
      <c r="O69" s="466"/>
      <c r="P69" s="466"/>
      <c r="Q69" s="466"/>
      <c r="R69" s="466"/>
      <c r="S69" s="466"/>
      <c r="T69" s="466"/>
      <c r="U69" s="466"/>
      <c r="V69" s="466"/>
      <c r="W69" s="466"/>
      <c r="X69" s="466"/>
      <c r="Y69" s="466"/>
      <c r="Z69" s="466"/>
    </row>
    <row r="70" spans="1:26" ht="15.75" customHeight="1" x14ac:dyDescent="0.25">
      <c r="A70" s="522"/>
      <c r="B70" s="522"/>
      <c r="C70" s="522"/>
      <c r="D70" s="522"/>
      <c r="E70" s="522"/>
      <c r="F70" s="522"/>
      <c r="G70" s="522"/>
      <c r="H70" s="522"/>
      <c r="I70" s="522"/>
      <c r="J70" s="522"/>
      <c r="K70" s="522"/>
      <c r="L70" s="522"/>
      <c r="M70" s="466"/>
      <c r="N70" s="466"/>
      <c r="O70" s="466"/>
      <c r="P70" s="466"/>
      <c r="Q70" s="466"/>
      <c r="R70" s="466"/>
      <c r="S70" s="466"/>
      <c r="T70" s="466"/>
      <c r="U70" s="466"/>
      <c r="V70" s="466"/>
      <c r="W70" s="466"/>
      <c r="X70" s="466"/>
      <c r="Y70" s="466"/>
      <c r="Z70" s="466"/>
    </row>
    <row r="71" spans="1:26" ht="15.75" customHeight="1" x14ac:dyDescent="0.25">
      <c r="A71" s="522"/>
      <c r="B71" s="522"/>
      <c r="C71" s="522"/>
      <c r="D71" s="522"/>
      <c r="E71" s="522"/>
      <c r="F71" s="522"/>
      <c r="G71" s="522"/>
      <c r="H71" s="522"/>
      <c r="I71" s="522"/>
      <c r="J71" s="522"/>
      <c r="K71" s="522"/>
      <c r="L71" s="522"/>
      <c r="M71" s="466"/>
      <c r="N71" s="466"/>
      <c r="O71" s="466"/>
      <c r="P71" s="466"/>
      <c r="Q71" s="466"/>
      <c r="R71" s="466"/>
      <c r="S71" s="466"/>
      <c r="T71" s="466"/>
      <c r="U71" s="466"/>
      <c r="V71" s="466"/>
      <c r="W71" s="466"/>
      <c r="X71" s="466"/>
      <c r="Y71" s="466"/>
      <c r="Z71" s="466"/>
    </row>
    <row r="72" spans="1:26" ht="15.75" customHeight="1" x14ac:dyDescent="0.25">
      <c r="A72" s="522"/>
      <c r="B72" s="522"/>
      <c r="C72" s="522"/>
      <c r="D72" s="522"/>
      <c r="E72" s="522"/>
      <c r="F72" s="522"/>
      <c r="G72" s="522"/>
      <c r="H72" s="522"/>
      <c r="I72" s="522"/>
      <c r="J72" s="522"/>
      <c r="K72" s="522"/>
      <c r="L72" s="522"/>
      <c r="M72" s="466"/>
      <c r="N72" s="466"/>
      <c r="O72" s="466"/>
      <c r="P72" s="466"/>
      <c r="Q72" s="466"/>
      <c r="R72" s="466"/>
      <c r="S72" s="466"/>
      <c r="T72" s="466"/>
      <c r="U72" s="466"/>
      <c r="V72" s="466"/>
      <c r="W72" s="466"/>
      <c r="X72" s="466"/>
      <c r="Y72" s="466"/>
      <c r="Z72" s="466"/>
    </row>
    <row r="73" spans="1:26" ht="15.75" customHeight="1" x14ac:dyDescent="0.25">
      <c r="A73" s="522"/>
      <c r="B73" s="522"/>
      <c r="C73" s="522"/>
      <c r="D73" s="522"/>
      <c r="E73" s="522"/>
      <c r="F73" s="522"/>
      <c r="G73" s="522"/>
      <c r="H73" s="522"/>
      <c r="I73" s="522"/>
      <c r="J73" s="522"/>
      <c r="K73" s="522"/>
      <c r="L73" s="522"/>
      <c r="M73" s="466"/>
      <c r="N73" s="466"/>
      <c r="O73" s="466"/>
      <c r="P73" s="466"/>
      <c r="Q73" s="466"/>
      <c r="R73" s="466"/>
      <c r="S73" s="466"/>
      <c r="T73" s="466"/>
      <c r="U73" s="466"/>
      <c r="V73" s="466"/>
      <c r="W73" s="466"/>
      <c r="X73" s="466"/>
      <c r="Y73" s="466"/>
      <c r="Z73" s="466"/>
    </row>
    <row r="74" spans="1:26" ht="15.75" customHeight="1" x14ac:dyDescent="0.25">
      <c r="A74" s="522"/>
      <c r="B74" s="522"/>
      <c r="C74" s="522"/>
      <c r="D74" s="522"/>
      <c r="E74" s="522"/>
      <c r="F74" s="522"/>
      <c r="G74" s="522"/>
      <c r="H74" s="522"/>
      <c r="I74" s="522"/>
      <c r="J74" s="522"/>
      <c r="K74" s="522"/>
      <c r="L74" s="522"/>
      <c r="M74" s="466"/>
      <c r="N74" s="466"/>
      <c r="O74" s="466"/>
      <c r="P74" s="466"/>
      <c r="Q74" s="466"/>
      <c r="R74" s="466"/>
      <c r="S74" s="466"/>
      <c r="T74" s="466"/>
      <c r="U74" s="466"/>
      <c r="V74" s="466"/>
      <c r="W74" s="466"/>
      <c r="X74" s="466"/>
      <c r="Y74" s="466"/>
      <c r="Z74" s="466"/>
    </row>
    <row r="75" spans="1:26" ht="15.75" customHeight="1" x14ac:dyDescent="0.25">
      <c r="A75" s="522"/>
      <c r="B75" s="522"/>
      <c r="C75" s="522"/>
      <c r="D75" s="522"/>
      <c r="E75" s="522"/>
      <c r="F75" s="522"/>
      <c r="G75" s="522"/>
      <c r="H75" s="522"/>
      <c r="I75" s="522"/>
      <c r="J75" s="522"/>
      <c r="K75" s="522"/>
      <c r="L75" s="522"/>
      <c r="M75" s="466"/>
      <c r="N75" s="466"/>
      <c r="O75" s="466"/>
      <c r="P75" s="466"/>
      <c r="Q75" s="466"/>
      <c r="R75" s="466"/>
      <c r="S75" s="466"/>
      <c r="T75" s="466"/>
      <c r="U75" s="466"/>
      <c r="V75" s="466"/>
      <c r="W75" s="466"/>
      <c r="X75" s="466"/>
      <c r="Y75" s="466"/>
      <c r="Z75" s="466"/>
    </row>
    <row r="76" spans="1:26" ht="15.75" customHeight="1" x14ac:dyDescent="0.25">
      <c r="A76" s="522"/>
      <c r="B76" s="522"/>
      <c r="C76" s="522"/>
      <c r="D76" s="522"/>
      <c r="E76" s="522"/>
      <c r="F76" s="522"/>
      <c r="G76" s="522"/>
      <c r="H76" s="522"/>
      <c r="I76" s="522"/>
      <c r="J76" s="522"/>
      <c r="K76" s="522"/>
      <c r="L76" s="522"/>
      <c r="M76" s="466"/>
      <c r="N76" s="466"/>
      <c r="O76" s="466"/>
      <c r="P76" s="466"/>
      <c r="Q76" s="466"/>
      <c r="R76" s="466"/>
      <c r="S76" s="466"/>
      <c r="T76" s="466"/>
      <c r="U76" s="466"/>
      <c r="V76" s="466"/>
      <c r="W76" s="466"/>
      <c r="X76" s="466"/>
      <c r="Y76" s="466"/>
      <c r="Z76" s="466"/>
    </row>
    <row r="77" spans="1:26" ht="15.75" customHeight="1" x14ac:dyDescent="0.25">
      <c r="A77" s="522"/>
      <c r="B77" s="522"/>
      <c r="C77" s="522"/>
      <c r="D77" s="522"/>
      <c r="E77" s="522"/>
      <c r="F77" s="522"/>
      <c r="G77" s="522"/>
      <c r="H77" s="522"/>
      <c r="I77" s="522"/>
      <c r="J77" s="522"/>
      <c r="K77" s="522"/>
      <c r="L77" s="522"/>
      <c r="M77" s="466"/>
      <c r="N77" s="466"/>
      <c r="O77" s="466"/>
      <c r="P77" s="466"/>
      <c r="Q77" s="466"/>
      <c r="R77" s="466"/>
      <c r="S77" s="466"/>
      <c r="T77" s="466"/>
      <c r="U77" s="466"/>
      <c r="V77" s="466"/>
      <c r="W77" s="466"/>
      <c r="X77" s="466"/>
      <c r="Y77" s="466"/>
      <c r="Z77" s="466"/>
    </row>
    <row r="78" spans="1:26" ht="15.75" customHeight="1" x14ac:dyDescent="0.25">
      <c r="A78" s="522"/>
      <c r="B78" s="522"/>
      <c r="C78" s="522"/>
      <c r="D78" s="522"/>
      <c r="E78" s="522"/>
      <c r="F78" s="522"/>
      <c r="G78" s="522"/>
      <c r="H78" s="522"/>
      <c r="I78" s="522"/>
      <c r="J78" s="522"/>
      <c r="K78" s="522"/>
      <c r="L78" s="522"/>
      <c r="M78" s="466"/>
      <c r="N78" s="466"/>
      <c r="O78" s="466"/>
      <c r="P78" s="466"/>
      <c r="Q78" s="466"/>
      <c r="R78" s="466"/>
      <c r="S78" s="466"/>
      <c r="T78" s="466"/>
      <c r="U78" s="466"/>
      <c r="V78" s="466"/>
      <c r="W78" s="466"/>
      <c r="X78" s="466"/>
      <c r="Y78" s="466"/>
      <c r="Z78" s="466"/>
    </row>
    <row r="79" spans="1:26" ht="15.75" customHeight="1" x14ac:dyDescent="0.25">
      <c r="A79" s="522"/>
      <c r="B79" s="522"/>
      <c r="C79" s="522"/>
      <c r="D79" s="522"/>
      <c r="E79" s="522"/>
      <c r="F79" s="522"/>
      <c r="G79" s="522"/>
      <c r="H79" s="522"/>
      <c r="I79" s="522"/>
      <c r="J79" s="522"/>
      <c r="K79" s="522"/>
      <c r="L79" s="522"/>
      <c r="M79" s="466"/>
      <c r="N79" s="466"/>
      <c r="O79" s="466"/>
      <c r="P79" s="466"/>
      <c r="Q79" s="466"/>
      <c r="R79" s="466"/>
      <c r="S79" s="466"/>
      <c r="T79" s="466"/>
      <c r="U79" s="466"/>
      <c r="V79" s="466"/>
      <c r="W79" s="466"/>
      <c r="X79" s="466"/>
      <c r="Y79" s="466"/>
      <c r="Z79" s="466"/>
    </row>
    <row r="80" spans="1:26" ht="15.75" customHeight="1" x14ac:dyDescent="0.25">
      <c r="A80" s="522"/>
      <c r="B80" s="522"/>
      <c r="C80" s="522"/>
      <c r="D80" s="522"/>
      <c r="E80" s="522"/>
      <c r="F80" s="522"/>
      <c r="G80" s="522"/>
      <c r="H80" s="522"/>
      <c r="I80" s="522"/>
      <c r="J80" s="522"/>
      <c r="K80" s="522"/>
      <c r="L80" s="522"/>
      <c r="M80" s="466"/>
      <c r="N80" s="466"/>
      <c r="O80" s="466"/>
      <c r="P80" s="466"/>
      <c r="Q80" s="466"/>
      <c r="R80" s="466"/>
      <c r="S80" s="466"/>
      <c r="T80" s="466"/>
      <c r="U80" s="466"/>
      <c r="V80" s="466"/>
      <c r="W80" s="466"/>
      <c r="X80" s="466"/>
      <c r="Y80" s="466"/>
      <c r="Z80" s="466"/>
    </row>
    <row r="81" spans="1:26" ht="15.75" customHeight="1" x14ac:dyDescent="0.25">
      <c r="A81" s="522"/>
      <c r="B81" s="522"/>
      <c r="C81" s="522"/>
      <c r="D81" s="522"/>
      <c r="E81" s="522"/>
      <c r="F81" s="522"/>
      <c r="G81" s="522"/>
      <c r="H81" s="522"/>
      <c r="I81" s="522"/>
      <c r="J81" s="522"/>
      <c r="K81" s="522"/>
      <c r="L81" s="522"/>
      <c r="M81" s="466"/>
      <c r="N81" s="466"/>
      <c r="O81" s="466"/>
      <c r="P81" s="466"/>
      <c r="Q81" s="466"/>
      <c r="R81" s="466"/>
      <c r="S81" s="466"/>
      <c r="T81" s="466"/>
      <c r="U81" s="466"/>
      <c r="V81" s="466"/>
      <c r="W81" s="466"/>
      <c r="X81" s="466"/>
      <c r="Y81" s="466"/>
      <c r="Z81" s="466"/>
    </row>
    <row r="82" spans="1:26" ht="15.75" customHeight="1" x14ac:dyDescent="0.25">
      <c r="A82" s="522"/>
      <c r="B82" s="522"/>
      <c r="C82" s="522"/>
      <c r="D82" s="522"/>
      <c r="E82" s="522"/>
      <c r="F82" s="522"/>
      <c r="G82" s="522"/>
      <c r="H82" s="522"/>
      <c r="I82" s="522"/>
      <c r="J82" s="522"/>
      <c r="K82" s="522"/>
      <c r="L82" s="522"/>
      <c r="M82" s="466"/>
      <c r="N82" s="466"/>
      <c r="O82" s="466"/>
      <c r="P82" s="466"/>
      <c r="Q82" s="466"/>
      <c r="R82" s="466"/>
      <c r="S82" s="466"/>
      <c r="T82" s="466"/>
      <c r="U82" s="466"/>
      <c r="V82" s="466"/>
      <c r="W82" s="466"/>
      <c r="X82" s="466"/>
      <c r="Y82" s="466"/>
      <c r="Z82" s="466"/>
    </row>
    <row r="83" spans="1:26" ht="15.75" customHeight="1" x14ac:dyDescent="0.25">
      <c r="A83" s="522"/>
      <c r="B83" s="522"/>
      <c r="C83" s="522"/>
      <c r="D83" s="522"/>
      <c r="E83" s="522"/>
      <c r="F83" s="522"/>
      <c r="G83" s="522"/>
      <c r="H83" s="522"/>
      <c r="I83" s="522"/>
      <c r="J83" s="522"/>
      <c r="K83" s="522"/>
      <c r="L83" s="522"/>
      <c r="M83" s="466"/>
      <c r="N83" s="466"/>
      <c r="O83" s="466"/>
      <c r="P83" s="466"/>
      <c r="Q83" s="466"/>
      <c r="R83" s="466"/>
      <c r="S83" s="466"/>
      <c r="T83" s="466"/>
      <c r="U83" s="466"/>
      <c r="V83" s="466"/>
      <c r="W83" s="466"/>
      <c r="X83" s="466"/>
      <c r="Y83" s="466"/>
      <c r="Z83" s="466"/>
    </row>
    <row r="84" spans="1:26" ht="15.75" customHeight="1" x14ac:dyDescent="0.25">
      <c r="A84" s="522"/>
      <c r="B84" s="522"/>
      <c r="C84" s="522"/>
      <c r="D84" s="522"/>
      <c r="E84" s="522"/>
      <c r="F84" s="522"/>
      <c r="G84" s="522"/>
      <c r="H84" s="522"/>
      <c r="I84" s="522"/>
      <c r="J84" s="522"/>
      <c r="K84" s="522"/>
      <c r="L84" s="522"/>
      <c r="M84" s="466"/>
      <c r="N84" s="466"/>
      <c r="O84" s="466"/>
      <c r="P84" s="466"/>
      <c r="Q84" s="466"/>
      <c r="R84" s="466"/>
      <c r="S84" s="466"/>
      <c r="T84" s="466"/>
      <c r="U84" s="466"/>
      <c r="V84" s="466"/>
      <c r="W84" s="466"/>
      <c r="X84" s="466"/>
      <c r="Y84" s="466"/>
      <c r="Z84" s="466"/>
    </row>
    <row r="85" spans="1:26" ht="15.75" customHeight="1" x14ac:dyDescent="0.25">
      <c r="A85" s="522"/>
      <c r="B85" s="522"/>
      <c r="C85" s="522"/>
      <c r="D85" s="522"/>
      <c r="E85" s="522"/>
      <c r="F85" s="522"/>
      <c r="G85" s="522"/>
      <c r="H85" s="522"/>
      <c r="I85" s="522"/>
      <c r="J85" s="522"/>
      <c r="K85" s="522"/>
      <c r="L85" s="522"/>
      <c r="M85" s="466"/>
      <c r="N85" s="466"/>
      <c r="O85" s="466"/>
      <c r="P85" s="466"/>
      <c r="Q85" s="466"/>
      <c r="R85" s="466"/>
      <c r="S85" s="466"/>
      <c r="T85" s="466"/>
      <c r="U85" s="466"/>
      <c r="V85" s="466"/>
      <c r="W85" s="466"/>
      <c r="X85" s="466"/>
      <c r="Y85" s="466"/>
      <c r="Z85" s="466"/>
    </row>
    <row r="86" spans="1:26" ht="15.75" customHeight="1" x14ac:dyDescent="0.25">
      <c r="A86" s="522"/>
      <c r="B86" s="522"/>
      <c r="C86" s="522"/>
      <c r="D86" s="522"/>
      <c r="E86" s="522"/>
      <c r="F86" s="522"/>
      <c r="G86" s="522"/>
      <c r="H86" s="522"/>
      <c r="I86" s="522"/>
      <c r="J86" s="522"/>
      <c r="K86" s="522"/>
      <c r="L86" s="522"/>
      <c r="M86" s="466"/>
      <c r="N86" s="466"/>
      <c r="O86" s="466"/>
      <c r="P86" s="466"/>
      <c r="Q86" s="466"/>
      <c r="R86" s="466"/>
      <c r="S86" s="466"/>
      <c r="T86" s="466"/>
      <c r="U86" s="466"/>
      <c r="V86" s="466"/>
      <c r="W86" s="466"/>
      <c r="X86" s="466"/>
      <c r="Y86" s="466"/>
      <c r="Z86" s="466"/>
    </row>
    <row r="87" spans="1:26" ht="15.75" customHeight="1" x14ac:dyDescent="0.25">
      <c r="A87" s="522"/>
      <c r="B87" s="522"/>
      <c r="C87" s="522"/>
      <c r="D87" s="522"/>
      <c r="E87" s="522"/>
      <c r="F87" s="522"/>
      <c r="G87" s="522"/>
      <c r="H87" s="522"/>
      <c r="I87" s="522"/>
      <c r="J87" s="522"/>
      <c r="K87" s="522"/>
      <c r="L87" s="522"/>
      <c r="M87" s="466"/>
      <c r="N87" s="466"/>
      <c r="O87" s="466"/>
      <c r="P87" s="466"/>
      <c r="Q87" s="466"/>
      <c r="R87" s="466"/>
      <c r="S87" s="466"/>
      <c r="T87" s="466"/>
      <c r="U87" s="466"/>
      <c r="V87" s="466"/>
      <c r="W87" s="466"/>
      <c r="X87" s="466"/>
      <c r="Y87" s="466"/>
      <c r="Z87" s="466"/>
    </row>
    <row r="88" spans="1:26" ht="15.75" customHeight="1" x14ac:dyDescent="0.25">
      <c r="A88" s="522"/>
      <c r="B88" s="522"/>
      <c r="C88" s="522"/>
      <c r="D88" s="522"/>
      <c r="E88" s="522"/>
      <c r="F88" s="522"/>
      <c r="G88" s="522"/>
      <c r="H88" s="522"/>
      <c r="I88" s="522"/>
      <c r="J88" s="522"/>
      <c r="K88" s="522"/>
      <c r="L88" s="522"/>
      <c r="M88" s="466"/>
      <c r="N88" s="466"/>
      <c r="O88" s="466"/>
      <c r="P88" s="466"/>
      <c r="Q88" s="466"/>
      <c r="R88" s="466"/>
      <c r="S88" s="466"/>
      <c r="T88" s="466"/>
      <c r="U88" s="466"/>
      <c r="V88" s="466"/>
      <c r="W88" s="466"/>
      <c r="X88" s="466"/>
      <c r="Y88" s="466"/>
      <c r="Z88" s="466"/>
    </row>
    <row r="89" spans="1:26" ht="15.75" customHeight="1" x14ac:dyDescent="0.25">
      <c r="A89" s="522"/>
      <c r="B89" s="522"/>
      <c r="C89" s="522"/>
      <c r="D89" s="522"/>
      <c r="E89" s="522"/>
      <c r="F89" s="522"/>
      <c r="G89" s="522"/>
      <c r="H89" s="522"/>
      <c r="I89" s="522"/>
      <c r="J89" s="522"/>
      <c r="K89" s="522"/>
      <c r="L89" s="522"/>
      <c r="M89" s="466"/>
      <c r="N89" s="466"/>
      <c r="O89" s="466"/>
      <c r="P89" s="466"/>
      <c r="Q89" s="466"/>
      <c r="R89" s="466"/>
      <c r="S89" s="466"/>
      <c r="T89" s="466"/>
      <c r="U89" s="466"/>
      <c r="V89" s="466"/>
      <c r="W89" s="466"/>
      <c r="X89" s="466"/>
      <c r="Y89" s="466"/>
      <c r="Z89" s="466"/>
    </row>
    <row r="90" spans="1:26" ht="15.75" customHeight="1" x14ac:dyDescent="0.25">
      <c r="A90" s="522"/>
      <c r="B90" s="522"/>
      <c r="C90" s="522"/>
      <c r="D90" s="522"/>
      <c r="E90" s="522"/>
      <c r="F90" s="522"/>
      <c r="G90" s="522"/>
      <c r="H90" s="522"/>
      <c r="I90" s="522"/>
      <c r="J90" s="522"/>
      <c r="K90" s="522"/>
      <c r="L90" s="522"/>
      <c r="M90" s="466"/>
      <c r="N90" s="466"/>
      <c r="O90" s="466"/>
      <c r="P90" s="466"/>
      <c r="Q90" s="466"/>
      <c r="R90" s="466"/>
      <c r="S90" s="466"/>
      <c r="T90" s="466"/>
      <c r="U90" s="466"/>
      <c r="V90" s="466"/>
      <c r="W90" s="466"/>
      <c r="X90" s="466"/>
      <c r="Y90" s="466"/>
      <c r="Z90" s="466"/>
    </row>
    <row r="91" spans="1:26" ht="15.75" customHeight="1" x14ac:dyDescent="0.25">
      <c r="A91" s="522"/>
      <c r="B91" s="522"/>
      <c r="C91" s="522"/>
      <c r="D91" s="522"/>
      <c r="E91" s="522"/>
      <c r="F91" s="522"/>
      <c r="G91" s="522"/>
      <c r="H91" s="522"/>
      <c r="I91" s="522"/>
      <c r="J91" s="522"/>
      <c r="K91" s="522"/>
      <c r="L91" s="522"/>
      <c r="M91" s="466"/>
      <c r="N91" s="466"/>
      <c r="O91" s="466"/>
      <c r="P91" s="466"/>
      <c r="Q91" s="466"/>
      <c r="R91" s="466"/>
      <c r="S91" s="466"/>
      <c r="T91" s="466"/>
      <c r="U91" s="466"/>
      <c r="V91" s="466"/>
      <c r="W91" s="466"/>
      <c r="X91" s="466"/>
      <c r="Y91" s="466"/>
      <c r="Z91" s="466"/>
    </row>
    <row r="92" spans="1:26" ht="15.75" customHeight="1" x14ac:dyDescent="0.25">
      <c r="A92" s="522"/>
      <c r="B92" s="522"/>
      <c r="C92" s="522"/>
      <c r="D92" s="522"/>
      <c r="E92" s="522"/>
      <c r="F92" s="522"/>
      <c r="G92" s="522"/>
      <c r="H92" s="522"/>
      <c r="I92" s="522"/>
      <c r="J92" s="522"/>
      <c r="K92" s="522"/>
      <c r="L92" s="522"/>
      <c r="M92" s="466"/>
      <c r="N92" s="466"/>
      <c r="O92" s="466"/>
      <c r="P92" s="466"/>
      <c r="Q92" s="466"/>
      <c r="R92" s="466"/>
      <c r="S92" s="466"/>
      <c r="T92" s="466"/>
      <c r="U92" s="466"/>
      <c r="V92" s="466"/>
      <c r="W92" s="466"/>
      <c r="X92" s="466"/>
      <c r="Y92" s="466"/>
      <c r="Z92" s="466"/>
    </row>
    <row r="93" spans="1:26" ht="15.75" customHeight="1" x14ac:dyDescent="0.25">
      <c r="A93" s="522"/>
      <c r="B93" s="522"/>
      <c r="C93" s="522"/>
      <c r="D93" s="522"/>
      <c r="E93" s="522"/>
      <c r="F93" s="522"/>
      <c r="G93" s="522"/>
      <c r="H93" s="522"/>
      <c r="I93" s="522"/>
      <c r="J93" s="522"/>
      <c r="K93" s="522"/>
      <c r="L93" s="522"/>
      <c r="M93" s="466"/>
      <c r="N93" s="466"/>
      <c r="O93" s="466"/>
      <c r="P93" s="466"/>
      <c r="Q93" s="466"/>
      <c r="R93" s="466"/>
      <c r="S93" s="466"/>
      <c r="T93" s="466"/>
      <c r="U93" s="466"/>
      <c r="V93" s="466"/>
      <c r="W93" s="466"/>
      <c r="X93" s="466"/>
      <c r="Y93" s="466"/>
      <c r="Z93" s="466"/>
    </row>
    <row r="94" spans="1:26" ht="15.75" customHeight="1" x14ac:dyDescent="0.25">
      <c r="A94" s="522"/>
      <c r="B94" s="522"/>
      <c r="C94" s="522"/>
      <c r="D94" s="522"/>
      <c r="E94" s="522"/>
      <c r="F94" s="522"/>
      <c r="G94" s="522"/>
      <c r="H94" s="522"/>
      <c r="I94" s="522"/>
      <c r="J94" s="522"/>
      <c r="K94" s="522"/>
      <c r="L94" s="522"/>
      <c r="M94" s="466"/>
      <c r="N94" s="466"/>
      <c r="O94" s="466"/>
      <c r="P94" s="466"/>
      <c r="Q94" s="466"/>
      <c r="R94" s="466"/>
      <c r="S94" s="466"/>
      <c r="T94" s="466"/>
      <c r="U94" s="466"/>
      <c r="V94" s="466"/>
      <c r="W94" s="466"/>
      <c r="X94" s="466"/>
      <c r="Y94" s="466"/>
      <c r="Z94" s="466"/>
    </row>
    <row r="95" spans="1:26" ht="15.75" customHeight="1" x14ac:dyDescent="0.25">
      <c r="A95" s="522"/>
      <c r="B95" s="522"/>
      <c r="C95" s="522"/>
      <c r="D95" s="522"/>
      <c r="E95" s="522"/>
      <c r="F95" s="522"/>
      <c r="G95" s="522"/>
      <c r="H95" s="522"/>
      <c r="I95" s="522"/>
      <c r="J95" s="522"/>
      <c r="K95" s="522"/>
      <c r="L95" s="522"/>
      <c r="M95" s="466"/>
      <c r="N95" s="466"/>
      <c r="O95" s="466"/>
      <c r="P95" s="466"/>
      <c r="Q95" s="466"/>
      <c r="R95" s="466"/>
      <c r="S95" s="466"/>
      <c r="T95" s="466"/>
      <c r="U95" s="466"/>
      <c r="V95" s="466"/>
      <c r="W95" s="466"/>
      <c r="X95" s="466"/>
      <c r="Y95" s="466"/>
      <c r="Z95" s="466"/>
    </row>
    <row r="96" spans="1:26" ht="15.75" customHeight="1" x14ac:dyDescent="0.25">
      <c r="A96" s="522"/>
      <c r="B96" s="522"/>
      <c r="C96" s="522"/>
      <c r="D96" s="522"/>
      <c r="E96" s="522"/>
      <c r="F96" s="522"/>
      <c r="G96" s="522"/>
      <c r="H96" s="522"/>
      <c r="I96" s="522"/>
      <c r="J96" s="522"/>
      <c r="K96" s="522"/>
      <c r="L96" s="522"/>
      <c r="M96" s="466"/>
      <c r="N96" s="466"/>
      <c r="O96" s="466"/>
      <c r="P96" s="466"/>
      <c r="Q96" s="466"/>
      <c r="R96" s="466"/>
      <c r="S96" s="466"/>
      <c r="T96" s="466"/>
      <c r="U96" s="466"/>
      <c r="V96" s="466"/>
      <c r="W96" s="466"/>
      <c r="X96" s="466"/>
      <c r="Y96" s="466"/>
      <c r="Z96" s="466"/>
    </row>
    <row r="97" spans="1:26" ht="15.75" customHeight="1" x14ac:dyDescent="0.25">
      <c r="A97" s="522"/>
      <c r="B97" s="522"/>
      <c r="C97" s="522"/>
      <c r="D97" s="522"/>
      <c r="E97" s="522"/>
      <c r="F97" s="522"/>
      <c r="G97" s="522"/>
      <c r="H97" s="522"/>
      <c r="I97" s="522"/>
      <c r="J97" s="522"/>
      <c r="K97" s="522"/>
      <c r="L97" s="522"/>
      <c r="M97" s="466"/>
      <c r="N97" s="466"/>
      <c r="O97" s="466"/>
      <c r="P97" s="466"/>
      <c r="Q97" s="466"/>
      <c r="R97" s="466"/>
      <c r="S97" s="466"/>
      <c r="T97" s="466"/>
      <c r="U97" s="466"/>
      <c r="V97" s="466"/>
      <c r="W97" s="466"/>
      <c r="X97" s="466"/>
      <c r="Y97" s="466"/>
      <c r="Z97" s="466"/>
    </row>
    <row r="98" spans="1:26" ht="15.75" customHeight="1" x14ac:dyDescent="0.25">
      <c r="A98" s="522"/>
      <c r="B98" s="522"/>
      <c r="C98" s="522"/>
      <c r="D98" s="522"/>
      <c r="E98" s="522"/>
      <c r="F98" s="522"/>
      <c r="G98" s="522"/>
      <c r="H98" s="522"/>
      <c r="I98" s="522"/>
      <c r="J98" s="522"/>
      <c r="K98" s="522"/>
      <c r="L98" s="522"/>
      <c r="M98" s="466"/>
      <c r="N98" s="466"/>
      <c r="O98" s="466"/>
      <c r="P98" s="466"/>
      <c r="Q98" s="466"/>
      <c r="R98" s="466"/>
      <c r="S98" s="466"/>
      <c r="T98" s="466"/>
      <c r="U98" s="466"/>
      <c r="V98" s="466"/>
      <c r="W98" s="466"/>
      <c r="X98" s="466"/>
      <c r="Y98" s="466"/>
      <c r="Z98" s="466"/>
    </row>
    <row r="99" spans="1:26" ht="15.75" customHeight="1" x14ac:dyDescent="0.25">
      <c r="A99" s="522"/>
      <c r="B99" s="522"/>
      <c r="C99" s="522"/>
      <c r="D99" s="522"/>
      <c r="E99" s="522"/>
      <c r="F99" s="522"/>
      <c r="G99" s="522"/>
      <c r="H99" s="522"/>
      <c r="I99" s="522"/>
      <c r="J99" s="522"/>
      <c r="K99" s="522"/>
      <c r="L99" s="522"/>
      <c r="M99" s="466"/>
      <c r="N99" s="466"/>
      <c r="O99" s="466"/>
      <c r="P99" s="466"/>
      <c r="Q99" s="466"/>
      <c r="R99" s="466"/>
      <c r="S99" s="466"/>
      <c r="T99" s="466"/>
      <c r="U99" s="466"/>
      <c r="V99" s="466"/>
      <c r="W99" s="466"/>
      <c r="X99" s="466"/>
      <c r="Y99" s="466"/>
      <c r="Z99" s="466"/>
    </row>
    <row r="100" spans="1:26" ht="15.75" customHeight="1" x14ac:dyDescent="0.25">
      <c r="A100" s="522"/>
      <c r="B100" s="522"/>
      <c r="C100" s="522"/>
      <c r="D100" s="522"/>
      <c r="E100" s="522"/>
      <c r="F100" s="522"/>
      <c r="G100" s="522"/>
      <c r="H100" s="522"/>
      <c r="I100" s="522"/>
      <c r="J100" s="522"/>
      <c r="K100" s="522"/>
      <c r="L100" s="522"/>
      <c r="M100" s="466"/>
      <c r="N100" s="466"/>
      <c r="O100" s="466"/>
      <c r="P100" s="466"/>
      <c r="Q100" s="466"/>
      <c r="R100" s="466"/>
      <c r="S100" s="466"/>
      <c r="T100" s="466"/>
      <c r="U100" s="466"/>
      <c r="V100" s="466"/>
      <c r="W100" s="466"/>
      <c r="X100" s="466"/>
      <c r="Y100" s="466"/>
      <c r="Z100" s="466"/>
    </row>
    <row r="101" spans="1:26" ht="15.75" customHeight="1" x14ac:dyDescent="0.25">
      <c r="A101" s="522"/>
      <c r="B101" s="522"/>
      <c r="C101" s="522"/>
      <c r="D101" s="522"/>
      <c r="E101" s="522"/>
      <c r="F101" s="522"/>
      <c r="G101" s="522"/>
      <c r="H101" s="522"/>
      <c r="I101" s="522"/>
      <c r="J101" s="522"/>
      <c r="K101" s="522"/>
      <c r="L101" s="522"/>
      <c r="M101" s="466"/>
      <c r="N101" s="466"/>
      <c r="O101" s="466"/>
      <c r="P101" s="466"/>
      <c r="Q101" s="466"/>
      <c r="R101" s="466"/>
      <c r="S101" s="466"/>
      <c r="T101" s="466"/>
      <c r="U101" s="466"/>
      <c r="V101" s="466"/>
      <c r="W101" s="466"/>
      <c r="X101" s="466"/>
      <c r="Y101" s="466"/>
      <c r="Z101" s="466"/>
    </row>
    <row r="102" spans="1:26" ht="15.75" customHeight="1" x14ac:dyDescent="0.25">
      <c r="A102" s="522"/>
      <c r="B102" s="522"/>
      <c r="C102" s="522"/>
      <c r="D102" s="522"/>
      <c r="E102" s="522"/>
      <c r="F102" s="522"/>
      <c r="G102" s="522"/>
      <c r="H102" s="522"/>
      <c r="I102" s="522"/>
      <c r="J102" s="522"/>
      <c r="K102" s="522"/>
      <c r="L102" s="522"/>
      <c r="M102" s="466"/>
      <c r="N102" s="466"/>
      <c r="O102" s="466"/>
      <c r="P102" s="466"/>
      <c r="Q102" s="466"/>
      <c r="R102" s="466"/>
      <c r="S102" s="466"/>
      <c r="T102" s="466"/>
      <c r="U102" s="466"/>
      <c r="V102" s="466"/>
      <c r="W102" s="466"/>
      <c r="X102" s="466"/>
      <c r="Y102" s="466"/>
      <c r="Z102" s="466"/>
    </row>
    <row r="103" spans="1:26" ht="15.75" customHeight="1" x14ac:dyDescent="0.25">
      <c r="A103" s="522"/>
      <c r="B103" s="522"/>
      <c r="C103" s="522"/>
      <c r="D103" s="522"/>
      <c r="E103" s="522"/>
      <c r="F103" s="522"/>
      <c r="G103" s="522"/>
      <c r="H103" s="522"/>
      <c r="I103" s="522"/>
      <c r="J103" s="522"/>
      <c r="K103" s="522"/>
      <c r="L103" s="522"/>
      <c r="M103" s="466"/>
      <c r="N103" s="466"/>
      <c r="O103" s="466"/>
      <c r="P103" s="466"/>
      <c r="Q103" s="466"/>
      <c r="R103" s="466"/>
      <c r="S103" s="466"/>
      <c r="T103" s="466"/>
      <c r="U103" s="466"/>
      <c r="V103" s="466"/>
      <c r="W103" s="466"/>
      <c r="X103" s="466"/>
      <c r="Y103" s="466"/>
      <c r="Z103" s="466"/>
    </row>
    <row r="104" spans="1:26" ht="15.75" customHeight="1" x14ac:dyDescent="0.25">
      <c r="A104" s="522"/>
      <c r="B104" s="522"/>
      <c r="C104" s="522"/>
      <c r="D104" s="522"/>
      <c r="E104" s="522"/>
      <c r="F104" s="522"/>
      <c r="G104" s="522"/>
      <c r="H104" s="522"/>
      <c r="I104" s="522"/>
      <c r="J104" s="522"/>
      <c r="K104" s="522"/>
      <c r="L104" s="522"/>
      <c r="M104" s="466"/>
      <c r="N104" s="466"/>
      <c r="O104" s="466"/>
      <c r="P104" s="466"/>
      <c r="Q104" s="466"/>
      <c r="R104" s="466"/>
      <c r="S104" s="466"/>
      <c r="T104" s="466"/>
      <c r="U104" s="466"/>
      <c r="V104" s="466"/>
      <c r="W104" s="466"/>
      <c r="X104" s="466"/>
      <c r="Y104" s="466"/>
      <c r="Z104" s="466"/>
    </row>
    <row r="105" spans="1:26" ht="15.75" customHeight="1" x14ac:dyDescent="0.25">
      <c r="A105" s="522"/>
      <c r="B105" s="522"/>
      <c r="C105" s="522"/>
      <c r="D105" s="522"/>
      <c r="E105" s="522"/>
      <c r="F105" s="522"/>
      <c r="G105" s="522"/>
      <c r="H105" s="522"/>
      <c r="I105" s="522"/>
      <c r="J105" s="522"/>
      <c r="K105" s="522"/>
      <c r="L105" s="522"/>
      <c r="M105" s="466"/>
      <c r="N105" s="466"/>
      <c r="O105" s="466"/>
      <c r="P105" s="466"/>
      <c r="Q105" s="466"/>
      <c r="R105" s="466"/>
      <c r="S105" s="466"/>
      <c r="T105" s="466"/>
      <c r="U105" s="466"/>
      <c r="V105" s="466"/>
      <c r="W105" s="466"/>
      <c r="X105" s="466"/>
      <c r="Y105" s="466"/>
      <c r="Z105" s="466"/>
    </row>
    <row r="106" spans="1:26" ht="15.75" customHeight="1" x14ac:dyDescent="0.25">
      <c r="A106" s="522"/>
      <c r="B106" s="522"/>
      <c r="C106" s="522"/>
      <c r="D106" s="522"/>
      <c r="E106" s="522"/>
      <c r="F106" s="522"/>
      <c r="G106" s="522"/>
      <c r="H106" s="522"/>
      <c r="I106" s="522"/>
      <c r="J106" s="522"/>
      <c r="K106" s="522"/>
      <c r="L106" s="522"/>
      <c r="M106" s="466"/>
      <c r="N106" s="466"/>
      <c r="O106" s="466"/>
      <c r="P106" s="466"/>
      <c r="Q106" s="466"/>
      <c r="R106" s="466"/>
      <c r="S106" s="466"/>
      <c r="T106" s="466"/>
      <c r="U106" s="466"/>
      <c r="V106" s="466"/>
      <c r="W106" s="466"/>
      <c r="X106" s="466"/>
      <c r="Y106" s="466"/>
      <c r="Z106" s="466"/>
    </row>
    <row r="107" spans="1:26" ht="15.75" customHeight="1" x14ac:dyDescent="0.25">
      <c r="A107" s="522"/>
      <c r="B107" s="522"/>
      <c r="C107" s="522"/>
      <c r="D107" s="522"/>
      <c r="E107" s="522"/>
      <c r="F107" s="522"/>
      <c r="G107" s="522"/>
      <c r="H107" s="522"/>
      <c r="I107" s="522"/>
      <c r="J107" s="522"/>
      <c r="K107" s="522"/>
      <c r="L107" s="522"/>
      <c r="M107" s="466"/>
      <c r="N107" s="466"/>
      <c r="O107" s="466"/>
      <c r="P107" s="466"/>
      <c r="Q107" s="466"/>
      <c r="R107" s="466"/>
      <c r="S107" s="466"/>
      <c r="T107" s="466"/>
      <c r="U107" s="466"/>
      <c r="V107" s="466"/>
      <c r="W107" s="466"/>
      <c r="X107" s="466"/>
      <c r="Y107" s="466"/>
      <c r="Z107" s="466"/>
    </row>
    <row r="108" spans="1:26" ht="15.75" customHeight="1" x14ac:dyDescent="0.25">
      <c r="A108" s="522"/>
      <c r="B108" s="522"/>
      <c r="C108" s="522"/>
      <c r="D108" s="522"/>
      <c r="E108" s="522"/>
      <c r="F108" s="522"/>
      <c r="G108" s="522"/>
      <c r="H108" s="522"/>
      <c r="I108" s="522"/>
      <c r="J108" s="522"/>
      <c r="K108" s="522"/>
      <c r="L108" s="522"/>
      <c r="M108" s="466"/>
      <c r="N108" s="466"/>
      <c r="O108" s="466"/>
      <c r="P108" s="466"/>
      <c r="Q108" s="466"/>
      <c r="R108" s="466"/>
      <c r="S108" s="466"/>
      <c r="T108" s="466"/>
      <c r="U108" s="466"/>
      <c r="V108" s="466"/>
      <c r="W108" s="466"/>
      <c r="X108" s="466"/>
      <c r="Y108" s="466"/>
      <c r="Z108" s="466"/>
    </row>
    <row r="109" spans="1:26" ht="15.75" customHeight="1" x14ac:dyDescent="0.25">
      <c r="A109" s="522"/>
      <c r="B109" s="522"/>
      <c r="C109" s="522"/>
      <c r="D109" s="522"/>
      <c r="E109" s="522"/>
      <c r="F109" s="522"/>
      <c r="G109" s="522"/>
      <c r="H109" s="522"/>
      <c r="I109" s="522"/>
      <c r="J109" s="522"/>
      <c r="K109" s="522"/>
      <c r="L109" s="522"/>
      <c r="M109" s="466"/>
      <c r="N109" s="466"/>
      <c r="O109" s="466"/>
      <c r="P109" s="466"/>
      <c r="Q109" s="466"/>
      <c r="R109" s="466"/>
      <c r="S109" s="466"/>
      <c r="T109" s="466"/>
      <c r="U109" s="466"/>
      <c r="V109" s="466"/>
      <c r="W109" s="466"/>
      <c r="X109" s="466"/>
      <c r="Y109" s="466"/>
      <c r="Z109" s="466"/>
    </row>
    <row r="110" spans="1:26" ht="15.75" customHeight="1" x14ac:dyDescent="0.25">
      <c r="A110" s="522"/>
      <c r="B110" s="522"/>
      <c r="C110" s="522"/>
      <c r="D110" s="522"/>
      <c r="E110" s="522"/>
      <c r="F110" s="522"/>
      <c r="G110" s="522"/>
      <c r="H110" s="522"/>
      <c r="I110" s="522"/>
      <c r="J110" s="522"/>
      <c r="K110" s="522"/>
      <c r="L110" s="522"/>
      <c r="M110" s="466"/>
      <c r="N110" s="466"/>
      <c r="O110" s="466"/>
      <c r="P110" s="466"/>
      <c r="Q110" s="466"/>
      <c r="R110" s="466"/>
      <c r="S110" s="466"/>
      <c r="T110" s="466"/>
      <c r="U110" s="466"/>
      <c r="V110" s="466"/>
      <c r="W110" s="466"/>
      <c r="X110" s="466"/>
      <c r="Y110" s="466"/>
      <c r="Z110" s="466"/>
    </row>
    <row r="111" spans="1:26" ht="15.75" customHeight="1" x14ac:dyDescent="0.25">
      <c r="A111" s="522"/>
      <c r="B111" s="522"/>
      <c r="C111" s="522"/>
      <c r="D111" s="522"/>
      <c r="E111" s="522"/>
      <c r="F111" s="522"/>
      <c r="G111" s="522"/>
      <c r="H111" s="522"/>
      <c r="I111" s="522"/>
      <c r="J111" s="522"/>
      <c r="K111" s="522"/>
      <c r="L111" s="522"/>
      <c r="M111" s="466"/>
      <c r="N111" s="466"/>
      <c r="O111" s="466"/>
      <c r="P111" s="466"/>
      <c r="Q111" s="466"/>
      <c r="R111" s="466"/>
      <c r="S111" s="466"/>
      <c r="T111" s="466"/>
      <c r="U111" s="466"/>
      <c r="V111" s="466"/>
      <c r="W111" s="466"/>
      <c r="X111" s="466"/>
      <c r="Y111" s="466"/>
      <c r="Z111" s="466"/>
    </row>
    <row r="112" spans="1:26" ht="15.75" customHeight="1" x14ac:dyDescent="0.25">
      <c r="A112" s="522"/>
      <c r="B112" s="522"/>
      <c r="C112" s="522"/>
      <c r="D112" s="522"/>
      <c r="E112" s="522"/>
      <c r="F112" s="522"/>
      <c r="G112" s="522"/>
      <c r="H112" s="522"/>
      <c r="I112" s="522"/>
      <c r="J112" s="522"/>
      <c r="K112" s="522"/>
      <c r="L112" s="522"/>
      <c r="M112" s="466"/>
      <c r="N112" s="466"/>
      <c r="O112" s="466"/>
      <c r="P112" s="466"/>
      <c r="Q112" s="466"/>
      <c r="R112" s="466"/>
      <c r="S112" s="466"/>
      <c r="T112" s="466"/>
      <c r="U112" s="466"/>
      <c r="V112" s="466"/>
      <c r="W112" s="466"/>
      <c r="X112" s="466"/>
      <c r="Y112" s="466"/>
      <c r="Z112" s="466"/>
    </row>
    <row r="113" spans="1:26" ht="15.75" customHeight="1" x14ac:dyDescent="0.25">
      <c r="A113" s="522"/>
      <c r="B113" s="522"/>
      <c r="C113" s="522"/>
      <c r="D113" s="522"/>
      <c r="E113" s="522"/>
      <c r="F113" s="522"/>
      <c r="G113" s="522"/>
      <c r="H113" s="522"/>
      <c r="I113" s="522"/>
      <c r="J113" s="522"/>
      <c r="K113" s="522"/>
      <c r="L113" s="522"/>
      <c r="M113" s="466"/>
      <c r="N113" s="466"/>
      <c r="O113" s="466"/>
      <c r="P113" s="466"/>
      <c r="Q113" s="466"/>
      <c r="R113" s="466"/>
      <c r="S113" s="466"/>
      <c r="T113" s="466"/>
      <c r="U113" s="466"/>
      <c r="V113" s="466"/>
      <c r="W113" s="466"/>
      <c r="X113" s="466"/>
      <c r="Y113" s="466"/>
      <c r="Z113" s="466"/>
    </row>
    <row r="114" spans="1:26" ht="15.75" customHeight="1" x14ac:dyDescent="0.25">
      <c r="A114" s="522"/>
      <c r="B114" s="522"/>
      <c r="C114" s="522"/>
      <c r="D114" s="522"/>
      <c r="E114" s="522"/>
      <c r="F114" s="522"/>
      <c r="G114" s="522"/>
      <c r="H114" s="522"/>
      <c r="I114" s="522"/>
      <c r="J114" s="522"/>
      <c r="K114" s="522"/>
      <c r="L114" s="522"/>
      <c r="M114" s="466"/>
      <c r="N114" s="466"/>
      <c r="O114" s="466"/>
      <c r="P114" s="466"/>
      <c r="Q114" s="466"/>
      <c r="R114" s="466"/>
      <c r="S114" s="466"/>
      <c r="T114" s="466"/>
      <c r="U114" s="466"/>
      <c r="V114" s="466"/>
      <c r="W114" s="466"/>
      <c r="X114" s="466"/>
      <c r="Y114" s="466"/>
      <c r="Z114" s="466"/>
    </row>
    <row r="115" spans="1:26" ht="15.75" customHeight="1" x14ac:dyDescent="0.25">
      <c r="A115" s="522"/>
      <c r="B115" s="522"/>
      <c r="C115" s="522"/>
      <c r="D115" s="522"/>
      <c r="E115" s="522"/>
      <c r="F115" s="522"/>
      <c r="G115" s="522"/>
      <c r="H115" s="522"/>
      <c r="I115" s="522"/>
      <c r="J115" s="522"/>
      <c r="K115" s="522"/>
      <c r="L115" s="522"/>
      <c r="M115" s="466"/>
      <c r="N115" s="466"/>
      <c r="O115" s="466"/>
      <c r="P115" s="466"/>
      <c r="Q115" s="466"/>
      <c r="R115" s="466"/>
      <c r="S115" s="466"/>
      <c r="T115" s="466"/>
      <c r="U115" s="466"/>
      <c r="V115" s="466"/>
      <c r="W115" s="466"/>
      <c r="X115" s="466"/>
      <c r="Y115" s="466"/>
      <c r="Z115" s="466"/>
    </row>
    <row r="116" spans="1:26" ht="15.75" customHeight="1" x14ac:dyDescent="0.25">
      <c r="A116" s="522"/>
      <c r="B116" s="522"/>
      <c r="C116" s="522"/>
      <c r="D116" s="522"/>
      <c r="E116" s="522"/>
      <c r="F116" s="522"/>
      <c r="G116" s="522"/>
      <c r="H116" s="522"/>
      <c r="I116" s="522"/>
      <c r="J116" s="522"/>
      <c r="K116" s="522"/>
      <c r="L116" s="522"/>
      <c r="M116" s="466"/>
      <c r="N116" s="466"/>
      <c r="O116" s="466"/>
      <c r="P116" s="466"/>
      <c r="Q116" s="466"/>
      <c r="R116" s="466"/>
      <c r="S116" s="466"/>
      <c r="T116" s="466"/>
      <c r="U116" s="466"/>
      <c r="V116" s="466"/>
      <c r="W116" s="466"/>
      <c r="X116" s="466"/>
      <c r="Y116" s="466"/>
      <c r="Z116" s="466"/>
    </row>
    <row r="117" spans="1:26" ht="15.75" customHeight="1" x14ac:dyDescent="0.25">
      <c r="A117" s="522"/>
      <c r="B117" s="522"/>
      <c r="C117" s="522"/>
      <c r="D117" s="522"/>
      <c r="E117" s="522"/>
      <c r="F117" s="522"/>
      <c r="G117" s="522"/>
      <c r="H117" s="522"/>
      <c r="I117" s="522"/>
      <c r="J117" s="522"/>
      <c r="K117" s="522"/>
      <c r="L117" s="522"/>
      <c r="M117" s="466"/>
      <c r="N117" s="466"/>
      <c r="O117" s="466"/>
      <c r="P117" s="466"/>
      <c r="Q117" s="466"/>
      <c r="R117" s="466"/>
      <c r="S117" s="466"/>
      <c r="T117" s="466"/>
      <c r="U117" s="466"/>
      <c r="V117" s="466"/>
      <c r="W117" s="466"/>
      <c r="X117" s="466"/>
      <c r="Y117" s="466"/>
      <c r="Z117" s="466"/>
    </row>
    <row r="118" spans="1:26" ht="15.75" customHeight="1" x14ac:dyDescent="0.25">
      <c r="A118" s="522"/>
      <c r="B118" s="522"/>
      <c r="C118" s="522"/>
      <c r="D118" s="522"/>
      <c r="E118" s="522"/>
      <c r="F118" s="522"/>
      <c r="G118" s="522"/>
      <c r="H118" s="522"/>
      <c r="I118" s="522"/>
      <c r="J118" s="522"/>
      <c r="K118" s="522"/>
      <c r="L118" s="522"/>
      <c r="M118" s="466"/>
      <c r="N118" s="466"/>
      <c r="O118" s="466"/>
      <c r="P118" s="466"/>
      <c r="Q118" s="466"/>
      <c r="R118" s="466"/>
      <c r="S118" s="466"/>
      <c r="T118" s="466"/>
      <c r="U118" s="466"/>
      <c r="V118" s="466"/>
      <c r="W118" s="466"/>
      <c r="X118" s="466"/>
      <c r="Y118" s="466"/>
      <c r="Z118" s="466"/>
    </row>
    <row r="119" spans="1:26" ht="15.75" customHeight="1" x14ac:dyDescent="0.25">
      <c r="A119" s="522"/>
      <c r="B119" s="522"/>
      <c r="C119" s="522"/>
      <c r="D119" s="522"/>
      <c r="E119" s="522"/>
      <c r="F119" s="522"/>
      <c r="G119" s="522"/>
      <c r="H119" s="522"/>
      <c r="I119" s="522"/>
      <c r="J119" s="522"/>
      <c r="K119" s="522"/>
      <c r="L119" s="522"/>
      <c r="M119" s="466"/>
      <c r="N119" s="466"/>
      <c r="O119" s="466"/>
      <c r="P119" s="466"/>
      <c r="Q119" s="466"/>
      <c r="R119" s="466"/>
      <c r="S119" s="466"/>
      <c r="T119" s="466"/>
      <c r="U119" s="466"/>
      <c r="V119" s="466"/>
      <c r="W119" s="466"/>
      <c r="X119" s="466"/>
      <c r="Y119" s="466"/>
      <c r="Z119" s="466"/>
    </row>
    <row r="120" spans="1:26" ht="15.75" customHeight="1" x14ac:dyDescent="0.25">
      <c r="A120" s="522"/>
      <c r="B120" s="522"/>
      <c r="C120" s="522"/>
      <c r="D120" s="522"/>
      <c r="E120" s="522"/>
      <c r="F120" s="522"/>
      <c r="G120" s="522"/>
      <c r="H120" s="522"/>
      <c r="I120" s="522"/>
      <c r="J120" s="522"/>
      <c r="K120" s="522"/>
      <c r="L120" s="522"/>
      <c r="M120" s="466"/>
      <c r="N120" s="466"/>
      <c r="O120" s="466"/>
      <c r="P120" s="466"/>
      <c r="Q120" s="466"/>
      <c r="R120" s="466"/>
      <c r="S120" s="466"/>
      <c r="T120" s="466"/>
      <c r="U120" s="466"/>
      <c r="V120" s="466"/>
      <c r="W120" s="466"/>
      <c r="X120" s="466"/>
      <c r="Y120" s="466"/>
      <c r="Z120" s="466"/>
    </row>
    <row r="121" spans="1:26" ht="15.75" customHeight="1" x14ac:dyDescent="0.25">
      <c r="A121" s="522"/>
      <c r="B121" s="522"/>
      <c r="C121" s="522"/>
      <c r="D121" s="522"/>
      <c r="E121" s="522"/>
      <c r="F121" s="522"/>
      <c r="G121" s="522"/>
      <c r="H121" s="522"/>
      <c r="I121" s="522"/>
      <c r="J121" s="522"/>
      <c r="K121" s="522"/>
      <c r="L121" s="522"/>
      <c r="M121" s="466"/>
      <c r="N121" s="466"/>
      <c r="O121" s="466"/>
      <c r="P121" s="466"/>
      <c r="Q121" s="466"/>
      <c r="R121" s="466"/>
      <c r="S121" s="466"/>
      <c r="T121" s="466"/>
      <c r="U121" s="466"/>
      <c r="V121" s="466"/>
      <c r="W121" s="466"/>
      <c r="X121" s="466"/>
      <c r="Y121" s="466"/>
      <c r="Z121" s="466"/>
    </row>
    <row r="122" spans="1:26" ht="15.75" customHeight="1" x14ac:dyDescent="0.25">
      <c r="A122" s="522"/>
      <c r="B122" s="522"/>
      <c r="C122" s="522"/>
      <c r="D122" s="522"/>
      <c r="E122" s="522"/>
      <c r="F122" s="522"/>
      <c r="G122" s="522"/>
      <c r="H122" s="522"/>
      <c r="I122" s="522"/>
      <c r="J122" s="522"/>
      <c r="K122" s="522"/>
      <c r="L122" s="522"/>
      <c r="M122" s="466"/>
      <c r="N122" s="466"/>
      <c r="O122" s="466"/>
      <c r="P122" s="466"/>
      <c r="Q122" s="466"/>
      <c r="R122" s="466"/>
      <c r="S122" s="466"/>
      <c r="T122" s="466"/>
      <c r="U122" s="466"/>
      <c r="V122" s="466"/>
      <c r="W122" s="466"/>
      <c r="X122" s="466"/>
      <c r="Y122" s="466"/>
      <c r="Z122" s="466"/>
    </row>
    <row r="123" spans="1:26" ht="15.75" customHeight="1" x14ac:dyDescent="0.25">
      <c r="A123" s="522"/>
      <c r="B123" s="522"/>
      <c r="C123" s="522"/>
      <c r="D123" s="522"/>
      <c r="E123" s="522"/>
      <c r="F123" s="522"/>
      <c r="G123" s="522"/>
      <c r="H123" s="522"/>
      <c r="I123" s="522"/>
      <c r="J123" s="522"/>
      <c r="K123" s="522"/>
      <c r="L123" s="522"/>
      <c r="M123" s="466"/>
      <c r="N123" s="466"/>
      <c r="O123" s="466"/>
      <c r="P123" s="466"/>
      <c r="Q123" s="466"/>
      <c r="R123" s="466"/>
      <c r="S123" s="466"/>
      <c r="T123" s="466"/>
      <c r="U123" s="466"/>
      <c r="V123" s="466"/>
      <c r="W123" s="466"/>
      <c r="X123" s="466"/>
      <c r="Y123" s="466"/>
      <c r="Z123" s="466"/>
    </row>
    <row r="124" spans="1:26" ht="15.75" customHeight="1" x14ac:dyDescent="0.25">
      <c r="A124" s="522"/>
      <c r="B124" s="522"/>
      <c r="C124" s="522"/>
      <c r="D124" s="522"/>
      <c r="E124" s="522"/>
      <c r="F124" s="522"/>
      <c r="G124" s="522"/>
      <c r="H124" s="522"/>
      <c r="I124" s="522"/>
      <c r="J124" s="522"/>
      <c r="K124" s="522"/>
      <c r="L124" s="522"/>
      <c r="M124" s="466"/>
      <c r="N124" s="466"/>
      <c r="O124" s="466"/>
      <c r="P124" s="466"/>
      <c r="Q124" s="466"/>
      <c r="R124" s="466"/>
      <c r="S124" s="466"/>
      <c r="T124" s="466"/>
      <c r="U124" s="466"/>
      <c r="V124" s="466"/>
      <c r="W124" s="466"/>
      <c r="X124" s="466"/>
      <c r="Y124" s="466"/>
      <c r="Z124" s="466"/>
    </row>
    <row r="125" spans="1:26" ht="15.75" customHeight="1" x14ac:dyDescent="0.25">
      <c r="A125" s="522"/>
      <c r="B125" s="522"/>
      <c r="C125" s="522"/>
      <c r="D125" s="522"/>
      <c r="E125" s="522"/>
      <c r="F125" s="522"/>
      <c r="G125" s="522"/>
      <c r="H125" s="522"/>
      <c r="I125" s="522"/>
      <c r="J125" s="522"/>
      <c r="K125" s="522"/>
      <c r="L125" s="522"/>
      <c r="M125" s="466"/>
      <c r="N125" s="466"/>
      <c r="O125" s="466"/>
      <c r="P125" s="466"/>
      <c r="Q125" s="466"/>
      <c r="R125" s="466"/>
      <c r="S125" s="466"/>
      <c r="T125" s="466"/>
      <c r="U125" s="466"/>
      <c r="V125" s="466"/>
      <c r="W125" s="466"/>
      <c r="X125" s="466"/>
      <c r="Y125" s="466"/>
      <c r="Z125" s="466"/>
    </row>
    <row r="126" spans="1:26" ht="15.75" customHeight="1" x14ac:dyDescent="0.25">
      <c r="A126" s="522"/>
      <c r="B126" s="522"/>
      <c r="C126" s="522"/>
      <c r="D126" s="522"/>
      <c r="E126" s="522"/>
      <c r="F126" s="522"/>
      <c r="G126" s="522"/>
      <c r="H126" s="522"/>
      <c r="I126" s="522"/>
      <c r="J126" s="522"/>
      <c r="K126" s="522"/>
      <c r="L126" s="522"/>
      <c r="M126" s="466"/>
      <c r="N126" s="466"/>
      <c r="O126" s="466"/>
      <c r="P126" s="466"/>
      <c r="Q126" s="466"/>
      <c r="R126" s="466"/>
      <c r="S126" s="466"/>
      <c r="T126" s="466"/>
      <c r="U126" s="466"/>
      <c r="V126" s="466"/>
      <c r="W126" s="466"/>
      <c r="X126" s="466"/>
      <c r="Y126" s="466"/>
      <c r="Z126" s="466"/>
    </row>
    <row r="127" spans="1:26" ht="15.75" customHeight="1" x14ac:dyDescent="0.25">
      <c r="A127" s="522"/>
      <c r="B127" s="522"/>
      <c r="C127" s="522"/>
      <c r="D127" s="522"/>
      <c r="E127" s="522"/>
      <c r="F127" s="522"/>
      <c r="G127" s="522"/>
      <c r="H127" s="522"/>
      <c r="I127" s="522"/>
      <c r="J127" s="522"/>
      <c r="K127" s="522"/>
      <c r="L127" s="522"/>
      <c r="M127" s="466"/>
      <c r="N127" s="466"/>
      <c r="O127" s="466"/>
      <c r="P127" s="466"/>
      <c r="Q127" s="466"/>
      <c r="R127" s="466"/>
      <c r="S127" s="466"/>
      <c r="T127" s="466"/>
      <c r="U127" s="466"/>
      <c r="V127" s="466"/>
      <c r="W127" s="466"/>
      <c r="X127" s="466"/>
      <c r="Y127" s="466"/>
      <c r="Z127" s="466"/>
    </row>
    <row r="128" spans="1:26" ht="15.75" customHeight="1" x14ac:dyDescent="0.25">
      <c r="A128" s="522"/>
      <c r="B128" s="522"/>
      <c r="C128" s="522"/>
      <c r="D128" s="522"/>
      <c r="E128" s="522"/>
      <c r="F128" s="522"/>
      <c r="G128" s="522"/>
      <c r="H128" s="522"/>
      <c r="I128" s="522"/>
      <c r="J128" s="522"/>
      <c r="K128" s="522"/>
      <c r="L128" s="522"/>
      <c r="M128" s="466"/>
      <c r="N128" s="466"/>
      <c r="O128" s="466"/>
      <c r="P128" s="466"/>
      <c r="Q128" s="466"/>
      <c r="R128" s="466"/>
      <c r="S128" s="466"/>
      <c r="T128" s="466"/>
      <c r="U128" s="466"/>
      <c r="V128" s="466"/>
      <c r="W128" s="466"/>
      <c r="X128" s="466"/>
      <c r="Y128" s="466"/>
      <c r="Z128" s="466"/>
    </row>
    <row r="129" spans="1:26" ht="15.75" customHeight="1" x14ac:dyDescent="0.25">
      <c r="A129" s="522"/>
      <c r="B129" s="522"/>
      <c r="C129" s="522"/>
      <c r="D129" s="522"/>
      <c r="E129" s="522"/>
      <c r="F129" s="522"/>
      <c r="G129" s="522"/>
      <c r="H129" s="522"/>
      <c r="I129" s="522"/>
      <c r="J129" s="522"/>
      <c r="K129" s="522"/>
      <c r="L129" s="522"/>
      <c r="M129" s="466"/>
      <c r="N129" s="466"/>
      <c r="O129" s="466"/>
      <c r="P129" s="466"/>
      <c r="Q129" s="466"/>
      <c r="R129" s="466"/>
      <c r="S129" s="466"/>
      <c r="T129" s="466"/>
      <c r="U129" s="466"/>
      <c r="V129" s="466"/>
      <c r="W129" s="466"/>
      <c r="X129" s="466"/>
      <c r="Y129" s="466"/>
      <c r="Z129" s="466"/>
    </row>
    <row r="130" spans="1:26" ht="15.75" customHeight="1" x14ac:dyDescent="0.25">
      <c r="A130" s="522"/>
      <c r="B130" s="522"/>
      <c r="C130" s="522"/>
      <c r="D130" s="522"/>
      <c r="E130" s="522"/>
      <c r="F130" s="522"/>
      <c r="G130" s="522"/>
      <c r="H130" s="522"/>
      <c r="I130" s="522"/>
      <c r="J130" s="522"/>
      <c r="K130" s="522"/>
      <c r="L130" s="522"/>
      <c r="M130" s="466"/>
      <c r="N130" s="466"/>
      <c r="O130" s="466"/>
      <c r="P130" s="466"/>
      <c r="Q130" s="466"/>
      <c r="R130" s="466"/>
      <c r="S130" s="466"/>
      <c r="T130" s="466"/>
      <c r="U130" s="466"/>
      <c r="V130" s="466"/>
      <c r="W130" s="466"/>
      <c r="X130" s="466"/>
      <c r="Y130" s="466"/>
      <c r="Z130" s="466"/>
    </row>
    <row r="131" spans="1:26" ht="15.75" customHeight="1" x14ac:dyDescent="0.25">
      <c r="A131" s="522"/>
      <c r="B131" s="522"/>
      <c r="C131" s="522"/>
      <c r="D131" s="522"/>
      <c r="E131" s="522"/>
      <c r="F131" s="522"/>
      <c r="G131" s="522"/>
      <c r="H131" s="522"/>
      <c r="I131" s="522"/>
      <c r="J131" s="522"/>
      <c r="K131" s="522"/>
      <c r="L131" s="522"/>
      <c r="M131" s="466"/>
      <c r="N131" s="466"/>
      <c r="O131" s="466"/>
      <c r="P131" s="466"/>
      <c r="Q131" s="466"/>
      <c r="R131" s="466"/>
      <c r="S131" s="466"/>
      <c r="T131" s="466"/>
      <c r="U131" s="466"/>
      <c r="V131" s="466"/>
      <c r="W131" s="466"/>
      <c r="X131" s="466"/>
      <c r="Y131" s="466"/>
      <c r="Z131" s="466"/>
    </row>
    <row r="132" spans="1:26" ht="15.75" customHeight="1" x14ac:dyDescent="0.25">
      <c r="A132" s="522"/>
      <c r="B132" s="522"/>
      <c r="C132" s="522"/>
      <c r="D132" s="522"/>
      <c r="E132" s="522"/>
      <c r="F132" s="522"/>
      <c r="G132" s="522"/>
      <c r="H132" s="522"/>
      <c r="I132" s="522"/>
      <c r="J132" s="522"/>
      <c r="K132" s="522"/>
      <c r="L132" s="522"/>
      <c r="M132" s="466"/>
      <c r="N132" s="466"/>
      <c r="O132" s="466"/>
      <c r="P132" s="466"/>
      <c r="Q132" s="466"/>
      <c r="R132" s="466"/>
      <c r="S132" s="466"/>
      <c r="T132" s="466"/>
      <c r="U132" s="466"/>
      <c r="V132" s="466"/>
      <c r="W132" s="466"/>
      <c r="X132" s="466"/>
      <c r="Y132" s="466"/>
      <c r="Z132" s="466"/>
    </row>
    <row r="133" spans="1:26" ht="15.75" customHeight="1" x14ac:dyDescent="0.25">
      <c r="A133" s="522"/>
      <c r="B133" s="522"/>
      <c r="C133" s="522"/>
      <c r="D133" s="522"/>
      <c r="E133" s="522"/>
      <c r="F133" s="522"/>
      <c r="G133" s="522"/>
      <c r="H133" s="522"/>
      <c r="I133" s="522"/>
      <c r="J133" s="522"/>
      <c r="K133" s="522"/>
      <c r="L133" s="522"/>
      <c r="M133" s="466"/>
      <c r="N133" s="466"/>
      <c r="O133" s="466"/>
      <c r="P133" s="466"/>
      <c r="Q133" s="466"/>
      <c r="R133" s="466"/>
      <c r="S133" s="466"/>
      <c r="T133" s="466"/>
      <c r="U133" s="466"/>
      <c r="V133" s="466"/>
      <c r="W133" s="466"/>
      <c r="X133" s="466"/>
      <c r="Y133" s="466"/>
      <c r="Z133" s="466"/>
    </row>
    <row r="134" spans="1:26" ht="15.75" customHeight="1" x14ac:dyDescent="0.25">
      <c r="A134" s="522"/>
      <c r="B134" s="522"/>
      <c r="C134" s="522"/>
      <c r="D134" s="522"/>
      <c r="E134" s="522"/>
      <c r="F134" s="522"/>
      <c r="G134" s="522"/>
      <c r="H134" s="522"/>
      <c r="I134" s="522"/>
      <c r="J134" s="522"/>
      <c r="K134" s="522"/>
      <c r="L134" s="522"/>
      <c r="M134" s="466"/>
      <c r="N134" s="466"/>
      <c r="O134" s="466"/>
      <c r="P134" s="466"/>
      <c r="Q134" s="466"/>
      <c r="R134" s="466"/>
      <c r="S134" s="466"/>
      <c r="T134" s="466"/>
      <c r="U134" s="466"/>
      <c r="V134" s="466"/>
      <c r="W134" s="466"/>
      <c r="X134" s="466"/>
      <c r="Y134" s="466"/>
      <c r="Z134" s="466"/>
    </row>
    <row r="135" spans="1:26" ht="15.75" customHeight="1" x14ac:dyDescent="0.25">
      <c r="A135" s="522"/>
      <c r="B135" s="522"/>
      <c r="C135" s="522"/>
      <c r="D135" s="522"/>
      <c r="E135" s="522"/>
      <c r="F135" s="522"/>
      <c r="G135" s="522"/>
      <c r="H135" s="522"/>
      <c r="I135" s="522"/>
      <c r="J135" s="522"/>
      <c r="K135" s="522"/>
      <c r="L135" s="522"/>
      <c r="M135" s="466"/>
      <c r="N135" s="466"/>
      <c r="O135" s="466"/>
      <c r="P135" s="466"/>
      <c r="Q135" s="466"/>
      <c r="R135" s="466"/>
      <c r="S135" s="466"/>
      <c r="T135" s="466"/>
      <c r="U135" s="466"/>
      <c r="V135" s="466"/>
      <c r="W135" s="466"/>
      <c r="X135" s="466"/>
      <c r="Y135" s="466"/>
      <c r="Z135" s="466"/>
    </row>
    <row r="136" spans="1:26" ht="15.75" customHeight="1" x14ac:dyDescent="0.25">
      <c r="A136" s="522"/>
      <c r="B136" s="522"/>
      <c r="C136" s="522"/>
      <c r="D136" s="522"/>
      <c r="E136" s="522"/>
      <c r="F136" s="522"/>
      <c r="G136" s="522"/>
      <c r="H136" s="522"/>
      <c r="I136" s="522"/>
      <c r="J136" s="522"/>
      <c r="K136" s="522"/>
      <c r="L136" s="522"/>
      <c r="M136" s="466"/>
      <c r="N136" s="466"/>
      <c r="O136" s="466"/>
      <c r="P136" s="466"/>
      <c r="Q136" s="466"/>
      <c r="R136" s="466"/>
      <c r="S136" s="466"/>
      <c r="T136" s="466"/>
      <c r="U136" s="466"/>
      <c r="V136" s="466"/>
      <c r="W136" s="466"/>
      <c r="X136" s="466"/>
      <c r="Y136" s="466"/>
      <c r="Z136" s="466"/>
    </row>
    <row r="137" spans="1:26" ht="15.75" customHeight="1" x14ac:dyDescent="0.25">
      <c r="A137" s="522"/>
      <c r="B137" s="522"/>
      <c r="C137" s="522"/>
      <c r="D137" s="522"/>
      <c r="E137" s="522"/>
      <c r="F137" s="522"/>
      <c r="G137" s="522"/>
      <c r="H137" s="522"/>
      <c r="I137" s="522"/>
      <c r="J137" s="522"/>
      <c r="K137" s="522"/>
      <c r="L137" s="522"/>
      <c r="M137" s="466"/>
      <c r="N137" s="466"/>
      <c r="O137" s="466"/>
      <c r="P137" s="466"/>
      <c r="Q137" s="466"/>
      <c r="R137" s="466"/>
      <c r="S137" s="466"/>
      <c r="T137" s="466"/>
      <c r="U137" s="466"/>
      <c r="V137" s="466"/>
      <c r="W137" s="466"/>
      <c r="X137" s="466"/>
      <c r="Y137" s="466"/>
      <c r="Z137" s="466"/>
    </row>
    <row r="138" spans="1:26" ht="15.75" customHeight="1" x14ac:dyDescent="0.25">
      <c r="A138" s="522"/>
      <c r="B138" s="522"/>
      <c r="C138" s="522"/>
      <c r="D138" s="522"/>
      <c r="E138" s="522"/>
      <c r="F138" s="522"/>
      <c r="G138" s="522"/>
      <c r="H138" s="522"/>
      <c r="I138" s="522"/>
      <c r="J138" s="522"/>
      <c r="K138" s="522"/>
      <c r="L138" s="522"/>
      <c r="M138" s="466"/>
      <c r="N138" s="466"/>
      <c r="O138" s="466"/>
      <c r="P138" s="466"/>
      <c r="Q138" s="466"/>
      <c r="R138" s="466"/>
      <c r="S138" s="466"/>
      <c r="T138" s="466"/>
      <c r="U138" s="466"/>
      <c r="V138" s="466"/>
      <c r="W138" s="466"/>
      <c r="X138" s="466"/>
      <c r="Y138" s="466"/>
      <c r="Z138" s="466"/>
    </row>
    <row r="139" spans="1:26" ht="15.75" customHeight="1" x14ac:dyDescent="0.25">
      <c r="A139" s="522"/>
      <c r="B139" s="522"/>
      <c r="C139" s="522"/>
      <c r="D139" s="522"/>
      <c r="E139" s="522"/>
      <c r="F139" s="522"/>
      <c r="G139" s="522"/>
      <c r="H139" s="522"/>
      <c r="I139" s="522"/>
      <c r="J139" s="522"/>
      <c r="K139" s="522"/>
      <c r="L139" s="522"/>
      <c r="M139" s="466"/>
      <c r="N139" s="466"/>
      <c r="O139" s="466"/>
      <c r="P139" s="466"/>
      <c r="Q139" s="466"/>
      <c r="R139" s="466"/>
      <c r="S139" s="466"/>
      <c r="T139" s="466"/>
      <c r="U139" s="466"/>
      <c r="V139" s="466"/>
      <c r="W139" s="466"/>
      <c r="X139" s="466"/>
      <c r="Y139" s="466"/>
      <c r="Z139" s="466"/>
    </row>
    <row r="140" spans="1:26" ht="15.75" customHeight="1" x14ac:dyDescent="0.25">
      <c r="A140" s="522"/>
      <c r="B140" s="522"/>
      <c r="C140" s="522"/>
      <c r="D140" s="522"/>
      <c r="E140" s="522"/>
      <c r="F140" s="522"/>
      <c r="G140" s="522"/>
      <c r="H140" s="522"/>
      <c r="I140" s="522"/>
      <c r="J140" s="522"/>
      <c r="K140" s="522"/>
      <c r="L140" s="522"/>
      <c r="M140" s="466"/>
      <c r="N140" s="466"/>
      <c r="O140" s="466"/>
      <c r="P140" s="466"/>
      <c r="Q140" s="466"/>
      <c r="R140" s="466"/>
      <c r="S140" s="466"/>
      <c r="T140" s="466"/>
      <c r="U140" s="466"/>
      <c r="V140" s="466"/>
      <c r="W140" s="466"/>
      <c r="X140" s="466"/>
      <c r="Y140" s="466"/>
      <c r="Z140" s="466"/>
    </row>
    <row r="141" spans="1:26" ht="15.75" customHeight="1" x14ac:dyDescent="0.25">
      <c r="A141" s="522"/>
      <c r="B141" s="522"/>
      <c r="C141" s="522"/>
      <c r="D141" s="522"/>
      <c r="E141" s="522"/>
      <c r="F141" s="522"/>
      <c r="G141" s="522"/>
      <c r="H141" s="522"/>
      <c r="I141" s="522"/>
      <c r="J141" s="522"/>
      <c r="K141" s="522"/>
      <c r="L141" s="522"/>
      <c r="M141" s="466"/>
      <c r="N141" s="466"/>
      <c r="O141" s="466"/>
      <c r="P141" s="466"/>
      <c r="Q141" s="466"/>
      <c r="R141" s="466"/>
      <c r="S141" s="466"/>
      <c r="T141" s="466"/>
      <c r="U141" s="466"/>
      <c r="V141" s="466"/>
      <c r="W141" s="466"/>
      <c r="X141" s="466"/>
      <c r="Y141" s="466"/>
      <c r="Z141" s="466"/>
    </row>
    <row r="142" spans="1:26" ht="15.75" customHeight="1" x14ac:dyDescent="0.25">
      <c r="A142" s="522"/>
      <c r="B142" s="522"/>
      <c r="C142" s="522"/>
      <c r="D142" s="522"/>
      <c r="E142" s="522"/>
      <c r="F142" s="522"/>
      <c r="G142" s="522"/>
      <c r="H142" s="522"/>
      <c r="I142" s="522"/>
      <c r="J142" s="522"/>
      <c r="K142" s="522"/>
      <c r="L142" s="522"/>
      <c r="M142" s="466"/>
      <c r="N142" s="466"/>
      <c r="O142" s="466"/>
      <c r="P142" s="466"/>
      <c r="Q142" s="466"/>
      <c r="R142" s="466"/>
      <c r="S142" s="466"/>
      <c r="T142" s="466"/>
      <c r="U142" s="466"/>
      <c r="V142" s="466"/>
      <c r="W142" s="466"/>
      <c r="X142" s="466"/>
      <c r="Y142" s="466"/>
      <c r="Z142" s="466"/>
    </row>
    <row r="143" spans="1:26" ht="15.75" customHeight="1" x14ac:dyDescent="0.25">
      <c r="A143" s="522"/>
      <c r="B143" s="522"/>
      <c r="C143" s="522"/>
      <c r="D143" s="522"/>
      <c r="E143" s="522"/>
      <c r="F143" s="522"/>
      <c r="G143" s="522"/>
      <c r="H143" s="522"/>
      <c r="I143" s="522"/>
      <c r="J143" s="522"/>
      <c r="K143" s="522"/>
      <c r="L143" s="522"/>
      <c r="M143" s="466"/>
      <c r="N143" s="466"/>
      <c r="O143" s="466"/>
      <c r="P143" s="466"/>
      <c r="Q143" s="466"/>
      <c r="R143" s="466"/>
      <c r="S143" s="466"/>
      <c r="T143" s="466"/>
      <c r="U143" s="466"/>
      <c r="V143" s="466"/>
      <c r="W143" s="466"/>
      <c r="X143" s="466"/>
      <c r="Y143" s="466"/>
      <c r="Z143" s="466"/>
    </row>
    <row r="144" spans="1:26" ht="15.75" customHeight="1" x14ac:dyDescent="0.25">
      <c r="A144" s="522"/>
      <c r="B144" s="522"/>
      <c r="C144" s="522"/>
      <c r="D144" s="522"/>
      <c r="E144" s="522"/>
      <c r="F144" s="522"/>
      <c r="G144" s="522"/>
      <c r="H144" s="522"/>
      <c r="I144" s="522"/>
      <c r="J144" s="522"/>
      <c r="K144" s="522"/>
      <c r="L144" s="522"/>
      <c r="M144" s="466"/>
      <c r="N144" s="466"/>
      <c r="O144" s="466"/>
      <c r="P144" s="466"/>
      <c r="Q144" s="466"/>
      <c r="R144" s="466"/>
      <c r="S144" s="466"/>
      <c r="T144" s="466"/>
      <c r="U144" s="466"/>
      <c r="V144" s="466"/>
      <c r="W144" s="466"/>
      <c r="X144" s="466"/>
      <c r="Y144" s="466"/>
      <c r="Z144" s="466"/>
    </row>
    <row r="145" spans="1:26" ht="15.75" customHeight="1" x14ac:dyDescent="0.25">
      <c r="A145" s="522"/>
      <c r="B145" s="522"/>
      <c r="C145" s="522"/>
      <c r="D145" s="522"/>
      <c r="E145" s="522"/>
      <c r="F145" s="522"/>
      <c r="G145" s="522"/>
      <c r="H145" s="522"/>
      <c r="I145" s="522"/>
      <c r="J145" s="522"/>
      <c r="K145" s="522"/>
      <c r="L145" s="522"/>
      <c r="M145" s="466"/>
      <c r="N145" s="466"/>
      <c r="O145" s="466"/>
      <c r="P145" s="466"/>
      <c r="Q145" s="466"/>
      <c r="R145" s="466"/>
      <c r="S145" s="466"/>
      <c r="T145" s="466"/>
      <c r="U145" s="466"/>
      <c r="V145" s="466"/>
      <c r="W145" s="466"/>
      <c r="X145" s="466"/>
      <c r="Y145" s="466"/>
      <c r="Z145" s="466"/>
    </row>
    <row r="146" spans="1:26" ht="15.75" customHeight="1" x14ac:dyDescent="0.25">
      <c r="A146" s="522"/>
      <c r="B146" s="522"/>
      <c r="C146" s="522"/>
      <c r="D146" s="522"/>
      <c r="E146" s="522"/>
      <c r="F146" s="522"/>
      <c r="G146" s="522"/>
      <c r="H146" s="522"/>
      <c r="I146" s="522"/>
      <c r="J146" s="522"/>
      <c r="K146" s="522"/>
      <c r="L146" s="522"/>
      <c r="M146" s="466"/>
      <c r="N146" s="466"/>
      <c r="O146" s="466"/>
      <c r="P146" s="466"/>
      <c r="Q146" s="466"/>
      <c r="R146" s="466"/>
      <c r="S146" s="466"/>
      <c r="T146" s="466"/>
      <c r="U146" s="466"/>
      <c r="V146" s="466"/>
      <c r="W146" s="466"/>
      <c r="X146" s="466"/>
      <c r="Y146" s="466"/>
      <c r="Z146" s="466"/>
    </row>
    <row r="147" spans="1:26" ht="15.75" customHeight="1" x14ac:dyDescent="0.25">
      <c r="A147" s="522"/>
      <c r="B147" s="522"/>
      <c r="C147" s="522"/>
      <c r="D147" s="522"/>
      <c r="E147" s="522"/>
      <c r="F147" s="522"/>
      <c r="G147" s="522"/>
      <c r="H147" s="522"/>
      <c r="I147" s="522"/>
      <c r="J147" s="522"/>
      <c r="K147" s="522"/>
      <c r="L147" s="522"/>
      <c r="M147" s="466"/>
      <c r="N147" s="466"/>
      <c r="O147" s="466"/>
      <c r="P147" s="466"/>
      <c r="Q147" s="466"/>
      <c r="R147" s="466"/>
      <c r="S147" s="466"/>
      <c r="T147" s="466"/>
      <c r="U147" s="466"/>
      <c r="V147" s="466"/>
      <c r="W147" s="466"/>
      <c r="X147" s="466"/>
      <c r="Y147" s="466"/>
      <c r="Z147" s="466"/>
    </row>
    <row r="148" spans="1:26" ht="15.75" customHeight="1" x14ac:dyDescent="0.25">
      <c r="A148" s="522"/>
      <c r="B148" s="522"/>
      <c r="C148" s="522"/>
      <c r="D148" s="522"/>
      <c r="E148" s="522"/>
      <c r="F148" s="522"/>
      <c r="G148" s="522"/>
      <c r="H148" s="522"/>
      <c r="I148" s="522"/>
      <c r="J148" s="522"/>
      <c r="K148" s="522"/>
      <c r="L148" s="522"/>
      <c r="M148" s="466"/>
      <c r="N148" s="466"/>
      <c r="O148" s="466"/>
      <c r="P148" s="466"/>
      <c r="Q148" s="466"/>
      <c r="R148" s="466"/>
      <c r="S148" s="466"/>
      <c r="T148" s="466"/>
      <c r="U148" s="466"/>
      <c r="V148" s="466"/>
      <c r="W148" s="466"/>
      <c r="X148" s="466"/>
      <c r="Y148" s="466"/>
      <c r="Z148" s="466"/>
    </row>
    <row r="149" spans="1:26" ht="15.75" customHeight="1" x14ac:dyDescent="0.25">
      <c r="A149" s="522"/>
      <c r="B149" s="522"/>
      <c r="C149" s="522"/>
      <c r="D149" s="522"/>
      <c r="E149" s="522"/>
      <c r="F149" s="522"/>
      <c r="G149" s="522"/>
      <c r="H149" s="522"/>
      <c r="I149" s="522"/>
      <c r="J149" s="522"/>
      <c r="K149" s="522"/>
      <c r="L149" s="522"/>
      <c r="M149" s="466"/>
      <c r="N149" s="466"/>
      <c r="O149" s="466"/>
      <c r="P149" s="466"/>
      <c r="Q149" s="466"/>
      <c r="R149" s="466"/>
      <c r="S149" s="466"/>
      <c r="T149" s="466"/>
      <c r="U149" s="466"/>
      <c r="V149" s="466"/>
      <c r="W149" s="466"/>
      <c r="X149" s="466"/>
      <c r="Y149" s="466"/>
      <c r="Z149" s="466"/>
    </row>
    <row r="150" spans="1:26" ht="15.75" customHeight="1" x14ac:dyDescent="0.25">
      <c r="A150" s="522"/>
      <c r="B150" s="522"/>
      <c r="C150" s="522"/>
      <c r="D150" s="522"/>
      <c r="E150" s="522"/>
      <c r="F150" s="522"/>
      <c r="G150" s="522"/>
      <c r="H150" s="522"/>
      <c r="I150" s="522"/>
      <c r="J150" s="522"/>
      <c r="K150" s="522"/>
      <c r="L150" s="522"/>
      <c r="M150" s="466"/>
      <c r="N150" s="466"/>
      <c r="O150" s="466"/>
      <c r="P150" s="466"/>
      <c r="Q150" s="466"/>
      <c r="R150" s="466"/>
      <c r="S150" s="466"/>
      <c r="T150" s="466"/>
      <c r="U150" s="466"/>
      <c r="V150" s="466"/>
      <c r="W150" s="466"/>
      <c r="X150" s="466"/>
      <c r="Y150" s="466"/>
      <c r="Z150" s="466"/>
    </row>
    <row r="151" spans="1:26" ht="15.75" customHeight="1" x14ac:dyDescent="0.25">
      <c r="A151" s="522"/>
      <c r="B151" s="522"/>
      <c r="C151" s="522"/>
      <c r="D151" s="522"/>
      <c r="E151" s="522"/>
      <c r="F151" s="522"/>
      <c r="G151" s="522"/>
      <c r="H151" s="522"/>
      <c r="I151" s="522"/>
      <c r="J151" s="522"/>
      <c r="K151" s="522"/>
      <c r="L151" s="522"/>
      <c r="M151" s="466"/>
      <c r="N151" s="466"/>
      <c r="O151" s="466"/>
      <c r="P151" s="466"/>
      <c r="Q151" s="466"/>
      <c r="R151" s="466"/>
      <c r="S151" s="466"/>
      <c r="T151" s="466"/>
      <c r="U151" s="466"/>
      <c r="V151" s="466"/>
      <c r="W151" s="466"/>
      <c r="X151" s="466"/>
      <c r="Y151" s="466"/>
      <c r="Z151" s="466"/>
    </row>
    <row r="152" spans="1:26" ht="15.75" customHeight="1" x14ac:dyDescent="0.25">
      <c r="A152" s="522"/>
      <c r="B152" s="522"/>
      <c r="C152" s="522"/>
      <c r="D152" s="522"/>
      <c r="E152" s="522"/>
      <c r="F152" s="522"/>
      <c r="G152" s="522"/>
      <c r="H152" s="522"/>
      <c r="I152" s="522"/>
      <c r="J152" s="522"/>
      <c r="K152" s="522"/>
      <c r="L152" s="522"/>
      <c r="M152" s="466"/>
      <c r="N152" s="466"/>
      <c r="O152" s="466"/>
      <c r="P152" s="466"/>
      <c r="Q152" s="466"/>
      <c r="R152" s="466"/>
      <c r="S152" s="466"/>
      <c r="T152" s="466"/>
      <c r="U152" s="466"/>
      <c r="V152" s="466"/>
      <c r="W152" s="466"/>
      <c r="X152" s="466"/>
      <c r="Y152" s="466"/>
      <c r="Z152" s="466"/>
    </row>
    <row r="153" spans="1:26" ht="15.75" customHeight="1" x14ac:dyDescent="0.25">
      <c r="A153" s="522"/>
      <c r="B153" s="522"/>
      <c r="C153" s="522"/>
      <c r="D153" s="522"/>
      <c r="E153" s="522"/>
      <c r="F153" s="522"/>
      <c r="G153" s="522"/>
      <c r="H153" s="522"/>
      <c r="I153" s="522"/>
      <c r="J153" s="522"/>
      <c r="K153" s="522"/>
      <c r="L153" s="522"/>
      <c r="M153" s="466"/>
      <c r="N153" s="466"/>
      <c r="O153" s="466"/>
      <c r="P153" s="466"/>
      <c r="Q153" s="466"/>
      <c r="R153" s="466"/>
      <c r="S153" s="466"/>
      <c r="T153" s="466"/>
      <c r="U153" s="466"/>
      <c r="V153" s="466"/>
      <c r="W153" s="466"/>
      <c r="X153" s="466"/>
      <c r="Y153" s="466"/>
      <c r="Z153" s="466"/>
    </row>
    <row r="154" spans="1:26" ht="15.75" customHeight="1" x14ac:dyDescent="0.25">
      <c r="A154" s="522"/>
      <c r="B154" s="522"/>
      <c r="C154" s="522"/>
      <c r="D154" s="522"/>
      <c r="E154" s="522"/>
      <c r="F154" s="522"/>
      <c r="G154" s="522"/>
      <c r="H154" s="522"/>
      <c r="I154" s="522"/>
      <c r="J154" s="522"/>
      <c r="K154" s="522"/>
      <c r="L154" s="522"/>
      <c r="M154" s="466"/>
      <c r="N154" s="466"/>
      <c r="O154" s="466"/>
      <c r="P154" s="466"/>
      <c r="Q154" s="466"/>
      <c r="R154" s="466"/>
      <c r="S154" s="466"/>
      <c r="T154" s="466"/>
      <c r="U154" s="466"/>
      <c r="V154" s="466"/>
      <c r="W154" s="466"/>
      <c r="X154" s="466"/>
      <c r="Y154" s="466"/>
      <c r="Z154" s="466"/>
    </row>
    <row r="155" spans="1:26" ht="15.75" customHeight="1" x14ac:dyDescent="0.25">
      <c r="A155" s="522"/>
      <c r="B155" s="522"/>
      <c r="C155" s="522"/>
      <c r="D155" s="522"/>
      <c r="E155" s="522"/>
      <c r="F155" s="522"/>
      <c r="G155" s="522"/>
      <c r="H155" s="522"/>
      <c r="I155" s="522"/>
      <c r="J155" s="522"/>
      <c r="K155" s="522"/>
      <c r="L155" s="522"/>
      <c r="M155" s="466"/>
      <c r="N155" s="466"/>
      <c r="O155" s="466"/>
      <c r="P155" s="466"/>
      <c r="Q155" s="466"/>
      <c r="R155" s="466"/>
      <c r="S155" s="466"/>
      <c r="T155" s="466"/>
      <c r="U155" s="466"/>
      <c r="V155" s="466"/>
      <c r="W155" s="466"/>
      <c r="X155" s="466"/>
      <c r="Y155" s="466"/>
      <c r="Z155" s="466"/>
    </row>
    <row r="156" spans="1:26" ht="15.75" customHeight="1" x14ac:dyDescent="0.25">
      <c r="A156" s="522"/>
      <c r="B156" s="522"/>
      <c r="C156" s="522"/>
      <c r="D156" s="522"/>
      <c r="E156" s="522"/>
      <c r="F156" s="522"/>
      <c r="G156" s="522"/>
      <c r="H156" s="522"/>
      <c r="I156" s="522"/>
      <c r="J156" s="522"/>
      <c r="K156" s="522"/>
      <c r="L156" s="522"/>
      <c r="M156" s="466"/>
      <c r="N156" s="466"/>
      <c r="O156" s="466"/>
      <c r="P156" s="466"/>
      <c r="Q156" s="466"/>
      <c r="R156" s="466"/>
      <c r="S156" s="466"/>
      <c r="T156" s="466"/>
      <c r="U156" s="466"/>
      <c r="V156" s="466"/>
      <c r="W156" s="466"/>
      <c r="X156" s="466"/>
      <c r="Y156" s="466"/>
      <c r="Z156" s="466"/>
    </row>
    <row r="157" spans="1:26" ht="15.75" customHeight="1" x14ac:dyDescent="0.25">
      <c r="A157" s="522"/>
      <c r="B157" s="522"/>
      <c r="C157" s="522"/>
      <c r="D157" s="522"/>
      <c r="E157" s="522"/>
      <c r="F157" s="522"/>
      <c r="G157" s="522"/>
      <c r="H157" s="522"/>
      <c r="I157" s="522"/>
      <c r="J157" s="522"/>
      <c r="K157" s="522"/>
      <c r="L157" s="522"/>
      <c r="M157" s="466"/>
      <c r="N157" s="466"/>
      <c r="O157" s="466"/>
      <c r="P157" s="466"/>
      <c r="Q157" s="466"/>
      <c r="R157" s="466"/>
      <c r="S157" s="466"/>
      <c r="T157" s="466"/>
      <c r="U157" s="466"/>
      <c r="V157" s="466"/>
      <c r="W157" s="466"/>
      <c r="X157" s="466"/>
      <c r="Y157" s="466"/>
      <c r="Z157" s="466"/>
    </row>
    <row r="158" spans="1:26" ht="15.75" customHeight="1" x14ac:dyDescent="0.25">
      <c r="A158" s="522"/>
      <c r="B158" s="522"/>
      <c r="C158" s="522"/>
      <c r="D158" s="522"/>
      <c r="E158" s="522"/>
      <c r="F158" s="522"/>
      <c r="G158" s="522"/>
      <c r="H158" s="522"/>
      <c r="I158" s="522"/>
      <c r="J158" s="522"/>
      <c r="K158" s="522"/>
      <c r="L158" s="522"/>
      <c r="M158" s="466"/>
      <c r="N158" s="466"/>
      <c r="O158" s="466"/>
      <c r="P158" s="466"/>
      <c r="Q158" s="466"/>
      <c r="R158" s="466"/>
      <c r="S158" s="466"/>
      <c r="T158" s="466"/>
      <c r="U158" s="466"/>
      <c r="V158" s="466"/>
      <c r="W158" s="466"/>
      <c r="X158" s="466"/>
      <c r="Y158" s="466"/>
      <c r="Z158" s="466"/>
    </row>
    <row r="159" spans="1:26" ht="15.75" customHeight="1" x14ac:dyDescent="0.25">
      <c r="A159" s="522"/>
      <c r="B159" s="522"/>
      <c r="C159" s="522"/>
      <c r="D159" s="522"/>
      <c r="E159" s="522"/>
      <c r="F159" s="522"/>
      <c r="G159" s="522"/>
      <c r="H159" s="522"/>
      <c r="I159" s="522"/>
      <c r="J159" s="522"/>
      <c r="K159" s="522"/>
      <c r="L159" s="522"/>
      <c r="M159" s="466"/>
      <c r="N159" s="466"/>
      <c r="O159" s="466"/>
      <c r="P159" s="466"/>
      <c r="Q159" s="466"/>
      <c r="R159" s="466"/>
      <c r="S159" s="466"/>
      <c r="T159" s="466"/>
      <c r="U159" s="466"/>
      <c r="V159" s="466"/>
      <c r="W159" s="466"/>
      <c r="X159" s="466"/>
      <c r="Y159" s="466"/>
      <c r="Z159" s="466"/>
    </row>
    <row r="160" spans="1:26" ht="15.75" customHeight="1" x14ac:dyDescent="0.25">
      <c r="A160" s="522"/>
      <c r="B160" s="522"/>
      <c r="C160" s="522"/>
      <c r="D160" s="522"/>
      <c r="E160" s="522"/>
      <c r="F160" s="522"/>
      <c r="G160" s="522"/>
      <c r="H160" s="522"/>
      <c r="I160" s="522"/>
      <c r="J160" s="522"/>
      <c r="K160" s="522"/>
      <c r="L160" s="522"/>
      <c r="M160" s="466"/>
      <c r="N160" s="466"/>
      <c r="O160" s="466"/>
      <c r="P160" s="466"/>
      <c r="Q160" s="466"/>
      <c r="R160" s="466"/>
      <c r="S160" s="466"/>
      <c r="T160" s="466"/>
      <c r="U160" s="466"/>
      <c r="V160" s="466"/>
      <c r="W160" s="466"/>
      <c r="X160" s="466"/>
      <c r="Y160" s="466"/>
      <c r="Z160" s="466"/>
    </row>
    <row r="161" spans="1:26" ht="15.75" customHeight="1" x14ac:dyDescent="0.25">
      <c r="A161" s="522"/>
      <c r="B161" s="522"/>
      <c r="C161" s="522"/>
      <c r="D161" s="522"/>
      <c r="E161" s="522"/>
      <c r="F161" s="522"/>
      <c r="G161" s="522"/>
      <c r="H161" s="522"/>
      <c r="I161" s="522"/>
      <c r="J161" s="522"/>
      <c r="K161" s="522"/>
      <c r="L161" s="522"/>
      <c r="M161" s="466"/>
      <c r="N161" s="466"/>
      <c r="O161" s="466"/>
      <c r="P161" s="466"/>
      <c r="Q161" s="466"/>
      <c r="R161" s="466"/>
      <c r="S161" s="466"/>
      <c r="T161" s="466"/>
      <c r="U161" s="466"/>
      <c r="V161" s="466"/>
      <c r="W161" s="466"/>
      <c r="X161" s="466"/>
      <c r="Y161" s="466"/>
      <c r="Z161" s="466"/>
    </row>
    <row r="162" spans="1:26" ht="15.75" customHeight="1" x14ac:dyDescent="0.25">
      <c r="A162" s="522"/>
      <c r="B162" s="522"/>
      <c r="C162" s="522"/>
      <c r="D162" s="522"/>
      <c r="E162" s="522"/>
      <c r="F162" s="522"/>
      <c r="G162" s="522"/>
      <c r="H162" s="522"/>
      <c r="I162" s="522"/>
      <c r="J162" s="522"/>
      <c r="K162" s="522"/>
      <c r="L162" s="522"/>
      <c r="M162" s="466"/>
      <c r="N162" s="466"/>
      <c r="O162" s="466"/>
      <c r="P162" s="466"/>
      <c r="Q162" s="466"/>
      <c r="R162" s="466"/>
      <c r="S162" s="466"/>
      <c r="T162" s="466"/>
      <c r="U162" s="466"/>
      <c r="V162" s="466"/>
      <c r="W162" s="466"/>
      <c r="X162" s="466"/>
      <c r="Y162" s="466"/>
      <c r="Z162" s="466"/>
    </row>
    <row r="163" spans="1:26" ht="15.75" customHeight="1" x14ac:dyDescent="0.25">
      <c r="A163" s="522"/>
      <c r="B163" s="522"/>
      <c r="C163" s="522"/>
      <c r="D163" s="522"/>
      <c r="E163" s="522"/>
      <c r="F163" s="522"/>
      <c r="G163" s="522"/>
      <c r="H163" s="522"/>
      <c r="I163" s="522"/>
      <c r="J163" s="522"/>
      <c r="K163" s="522"/>
      <c r="L163" s="522"/>
      <c r="M163" s="466"/>
      <c r="N163" s="466"/>
      <c r="O163" s="466"/>
      <c r="P163" s="466"/>
      <c r="Q163" s="466"/>
      <c r="R163" s="466"/>
      <c r="S163" s="466"/>
      <c r="T163" s="466"/>
      <c r="U163" s="466"/>
      <c r="V163" s="466"/>
      <c r="W163" s="466"/>
      <c r="X163" s="466"/>
      <c r="Y163" s="466"/>
      <c r="Z163" s="466"/>
    </row>
    <row r="164" spans="1:26" ht="15.75" customHeight="1" x14ac:dyDescent="0.25">
      <c r="A164" s="522"/>
      <c r="B164" s="522"/>
      <c r="C164" s="522"/>
      <c r="D164" s="522"/>
      <c r="E164" s="522"/>
      <c r="F164" s="522"/>
      <c r="G164" s="522"/>
      <c r="H164" s="522"/>
      <c r="I164" s="522"/>
      <c r="J164" s="522"/>
      <c r="K164" s="522"/>
      <c r="L164" s="522"/>
      <c r="M164" s="466"/>
      <c r="N164" s="466"/>
      <c r="O164" s="466"/>
      <c r="P164" s="466"/>
      <c r="Q164" s="466"/>
      <c r="R164" s="466"/>
      <c r="S164" s="466"/>
      <c r="T164" s="466"/>
      <c r="U164" s="466"/>
      <c r="V164" s="466"/>
      <c r="W164" s="466"/>
      <c r="X164" s="466"/>
      <c r="Y164" s="466"/>
      <c r="Z164" s="466"/>
    </row>
    <row r="165" spans="1:26" ht="15.75" customHeight="1" x14ac:dyDescent="0.25">
      <c r="A165" s="522"/>
      <c r="B165" s="522"/>
      <c r="C165" s="522"/>
      <c r="D165" s="522"/>
      <c r="E165" s="522"/>
      <c r="F165" s="522"/>
      <c r="G165" s="522"/>
      <c r="H165" s="522"/>
      <c r="I165" s="522"/>
      <c r="J165" s="522"/>
      <c r="K165" s="522"/>
      <c r="L165" s="522"/>
      <c r="M165" s="466"/>
      <c r="N165" s="466"/>
      <c r="O165" s="466"/>
      <c r="P165" s="466"/>
      <c r="Q165" s="466"/>
      <c r="R165" s="466"/>
      <c r="S165" s="466"/>
      <c r="T165" s="466"/>
      <c r="U165" s="466"/>
      <c r="V165" s="466"/>
      <c r="W165" s="466"/>
      <c r="X165" s="466"/>
      <c r="Y165" s="466"/>
      <c r="Z165" s="466"/>
    </row>
    <row r="166" spans="1:26" ht="15.75" customHeight="1" x14ac:dyDescent="0.25">
      <c r="A166" s="522"/>
      <c r="B166" s="522"/>
      <c r="C166" s="522"/>
      <c r="D166" s="522"/>
      <c r="E166" s="522"/>
      <c r="F166" s="522"/>
      <c r="G166" s="522"/>
      <c r="H166" s="522"/>
      <c r="I166" s="522"/>
      <c r="J166" s="522"/>
      <c r="K166" s="522"/>
      <c r="L166" s="522"/>
      <c r="M166" s="466"/>
      <c r="N166" s="466"/>
      <c r="O166" s="466"/>
      <c r="P166" s="466"/>
      <c r="Q166" s="466"/>
      <c r="R166" s="466"/>
      <c r="S166" s="466"/>
      <c r="T166" s="466"/>
      <c r="U166" s="466"/>
      <c r="V166" s="466"/>
      <c r="W166" s="466"/>
      <c r="X166" s="466"/>
      <c r="Y166" s="466"/>
      <c r="Z166" s="466"/>
    </row>
    <row r="167" spans="1:26" ht="15.75" customHeight="1" x14ac:dyDescent="0.25">
      <c r="A167" s="522"/>
      <c r="B167" s="522"/>
      <c r="C167" s="522"/>
      <c r="D167" s="522"/>
      <c r="E167" s="522"/>
      <c r="F167" s="522"/>
      <c r="G167" s="522"/>
      <c r="H167" s="522"/>
      <c r="I167" s="522"/>
      <c r="J167" s="522"/>
      <c r="K167" s="522"/>
      <c r="L167" s="522"/>
      <c r="M167" s="466"/>
      <c r="N167" s="466"/>
      <c r="O167" s="466"/>
      <c r="P167" s="466"/>
      <c r="Q167" s="466"/>
      <c r="R167" s="466"/>
      <c r="S167" s="466"/>
      <c r="T167" s="466"/>
      <c r="U167" s="466"/>
      <c r="V167" s="466"/>
      <c r="W167" s="466"/>
      <c r="X167" s="466"/>
      <c r="Y167" s="466"/>
      <c r="Z167" s="466"/>
    </row>
    <row r="168" spans="1:26" ht="15.75" customHeight="1" x14ac:dyDescent="0.25">
      <c r="A168" s="522"/>
      <c r="B168" s="522"/>
      <c r="C168" s="522"/>
      <c r="D168" s="522"/>
      <c r="E168" s="522"/>
      <c r="F168" s="522"/>
      <c r="G168" s="522"/>
      <c r="H168" s="522"/>
      <c r="I168" s="522"/>
      <c r="J168" s="522"/>
      <c r="K168" s="522"/>
      <c r="L168" s="522"/>
      <c r="M168" s="466"/>
      <c r="N168" s="466"/>
      <c r="O168" s="466"/>
      <c r="P168" s="466"/>
      <c r="Q168" s="466"/>
      <c r="R168" s="466"/>
      <c r="S168" s="466"/>
      <c r="T168" s="466"/>
      <c r="U168" s="466"/>
      <c r="V168" s="466"/>
      <c r="W168" s="466"/>
      <c r="X168" s="466"/>
      <c r="Y168" s="466"/>
      <c r="Z168" s="466"/>
    </row>
    <row r="169" spans="1:26" ht="15.75" customHeight="1" x14ac:dyDescent="0.25">
      <c r="A169" s="522"/>
      <c r="B169" s="522"/>
      <c r="C169" s="522"/>
      <c r="D169" s="522"/>
      <c r="E169" s="522"/>
      <c r="F169" s="522"/>
      <c r="G169" s="522"/>
      <c r="H169" s="522"/>
      <c r="I169" s="522"/>
      <c r="J169" s="522"/>
      <c r="K169" s="522"/>
      <c r="L169" s="522"/>
      <c r="M169" s="466"/>
      <c r="N169" s="466"/>
      <c r="O169" s="466"/>
      <c r="P169" s="466"/>
      <c r="Q169" s="466"/>
      <c r="R169" s="466"/>
      <c r="S169" s="466"/>
      <c r="T169" s="466"/>
      <c r="U169" s="466"/>
      <c r="V169" s="466"/>
      <c r="W169" s="466"/>
      <c r="X169" s="466"/>
      <c r="Y169" s="466"/>
      <c r="Z169" s="466"/>
    </row>
    <row r="170" spans="1:26" ht="15.75" customHeight="1" x14ac:dyDescent="0.25">
      <c r="A170" s="522"/>
      <c r="B170" s="522"/>
      <c r="C170" s="522"/>
      <c r="D170" s="522"/>
      <c r="E170" s="522"/>
      <c r="F170" s="522"/>
      <c r="G170" s="522"/>
      <c r="H170" s="522"/>
      <c r="I170" s="522"/>
      <c r="J170" s="522"/>
      <c r="K170" s="522"/>
      <c r="L170" s="522"/>
      <c r="M170" s="466"/>
      <c r="N170" s="466"/>
      <c r="O170" s="466"/>
      <c r="P170" s="466"/>
      <c r="Q170" s="466"/>
      <c r="R170" s="466"/>
      <c r="S170" s="466"/>
      <c r="T170" s="466"/>
      <c r="U170" s="466"/>
      <c r="V170" s="466"/>
      <c r="W170" s="466"/>
      <c r="X170" s="466"/>
      <c r="Y170" s="466"/>
      <c r="Z170" s="466"/>
    </row>
    <row r="171" spans="1:26" ht="15.75" customHeight="1" x14ac:dyDescent="0.25">
      <c r="A171" s="522"/>
      <c r="B171" s="522"/>
      <c r="C171" s="522"/>
      <c r="D171" s="522"/>
      <c r="E171" s="522"/>
      <c r="F171" s="522"/>
      <c r="G171" s="522"/>
      <c r="H171" s="522"/>
      <c r="I171" s="522"/>
      <c r="J171" s="522"/>
      <c r="K171" s="522"/>
      <c r="L171" s="522"/>
      <c r="M171" s="466"/>
      <c r="N171" s="466"/>
      <c r="O171" s="466"/>
      <c r="P171" s="466"/>
      <c r="Q171" s="466"/>
      <c r="R171" s="466"/>
      <c r="S171" s="466"/>
      <c r="T171" s="466"/>
      <c r="U171" s="466"/>
      <c r="V171" s="466"/>
      <c r="W171" s="466"/>
      <c r="X171" s="466"/>
      <c r="Y171" s="466"/>
      <c r="Z171" s="466"/>
    </row>
    <row r="172" spans="1:26" ht="15.75" customHeight="1" x14ac:dyDescent="0.25">
      <c r="A172" s="522"/>
      <c r="B172" s="522"/>
      <c r="C172" s="522"/>
      <c r="D172" s="522"/>
      <c r="E172" s="522"/>
      <c r="F172" s="522"/>
      <c r="G172" s="522"/>
      <c r="H172" s="522"/>
      <c r="I172" s="522"/>
      <c r="J172" s="522"/>
      <c r="K172" s="522"/>
      <c r="L172" s="522"/>
      <c r="M172" s="466"/>
      <c r="N172" s="466"/>
      <c r="O172" s="466"/>
      <c r="P172" s="466"/>
      <c r="Q172" s="466"/>
      <c r="R172" s="466"/>
      <c r="S172" s="466"/>
      <c r="T172" s="466"/>
      <c r="U172" s="466"/>
      <c r="V172" s="466"/>
      <c r="W172" s="466"/>
      <c r="X172" s="466"/>
      <c r="Y172" s="466"/>
      <c r="Z172" s="466"/>
    </row>
    <row r="173" spans="1:26" ht="15.75" customHeight="1" x14ac:dyDescent="0.25">
      <c r="A173" s="522"/>
      <c r="B173" s="522"/>
      <c r="C173" s="522"/>
      <c r="D173" s="522"/>
      <c r="E173" s="522"/>
      <c r="F173" s="522"/>
      <c r="G173" s="522"/>
      <c r="H173" s="522"/>
      <c r="I173" s="522"/>
      <c r="J173" s="522"/>
      <c r="K173" s="522"/>
      <c r="L173" s="522"/>
      <c r="M173" s="466"/>
      <c r="N173" s="466"/>
      <c r="O173" s="466"/>
      <c r="P173" s="466"/>
      <c r="Q173" s="466"/>
      <c r="R173" s="466"/>
      <c r="S173" s="466"/>
      <c r="T173" s="466"/>
      <c r="U173" s="466"/>
      <c r="V173" s="466"/>
      <c r="W173" s="466"/>
      <c r="X173" s="466"/>
      <c r="Y173" s="466"/>
      <c r="Z173" s="466"/>
    </row>
    <row r="174" spans="1:26" ht="15.75" customHeight="1" x14ac:dyDescent="0.25">
      <c r="A174" s="522"/>
      <c r="B174" s="522"/>
      <c r="C174" s="522"/>
      <c r="D174" s="522"/>
      <c r="E174" s="522"/>
      <c r="F174" s="522"/>
      <c r="G174" s="522"/>
      <c r="H174" s="522"/>
      <c r="I174" s="522"/>
      <c r="J174" s="522"/>
      <c r="K174" s="522"/>
      <c r="L174" s="522"/>
      <c r="M174" s="466"/>
      <c r="N174" s="466"/>
      <c r="O174" s="466"/>
      <c r="P174" s="466"/>
      <c r="Q174" s="466"/>
      <c r="R174" s="466"/>
      <c r="S174" s="466"/>
      <c r="T174" s="466"/>
      <c r="U174" s="466"/>
      <c r="V174" s="466"/>
      <c r="W174" s="466"/>
      <c r="X174" s="466"/>
      <c r="Y174" s="466"/>
      <c r="Z174" s="466"/>
    </row>
    <row r="175" spans="1:26" ht="15.75" customHeight="1" x14ac:dyDescent="0.25">
      <c r="A175" s="522"/>
      <c r="B175" s="522"/>
      <c r="C175" s="522"/>
      <c r="D175" s="522"/>
      <c r="E175" s="522"/>
      <c r="F175" s="522"/>
      <c r="G175" s="522"/>
      <c r="H175" s="522"/>
      <c r="I175" s="522"/>
      <c r="J175" s="522"/>
      <c r="K175" s="522"/>
      <c r="L175" s="522"/>
      <c r="M175" s="466"/>
      <c r="N175" s="466"/>
      <c r="O175" s="466"/>
      <c r="P175" s="466"/>
      <c r="Q175" s="466"/>
      <c r="R175" s="466"/>
      <c r="S175" s="466"/>
      <c r="T175" s="466"/>
      <c r="U175" s="466"/>
      <c r="V175" s="466"/>
      <c r="W175" s="466"/>
      <c r="X175" s="466"/>
      <c r="Y175" s="466"/>
      <c r="Z175" s="466"/>
    </row>
    <row r="176" spans="1:26" ht="15.75" customHeight="1" x14ac:dyDescent="0.25">
      <c r="A176" s="522"/>
      <c r="B176" s="522"/>
      <c r="C176" s="522"/>
      <c r="D176" s="522"/>
      <c r="E176" s="522"/>
      <c r="F176" s="522"/>
      <c r="G176" s="522"/>
      <c r="H176" s="522"/>
      <c r="I176" s="522"/>
      <c r="J176" s="522"/>
      <c r="K176" s="522"/>
      <c r="L176" s="522"/>
      <c r="M176" s="466"/>
      <c r="N176" s="466"/>
      <c r="O176" s="466"/>
      <c r="P176" s="466"/>
      <c r="Q176" s="466"/>
      <c r="R176" s="466"/>
      <c r="S176" s="466"/>
      <c r="T176" s="466"/>
      <c r="U176" s="466"/>
      <c r="V176" s="466"/>
      <c r="W176" s="466"/>
      <c r="X176" s="466"/>
      <c r="Y176" s="466"/>
      <c r="Z176" s="466"/>
    </row>
    <row r="177" spans="1:26" ht="15.75" customHeight="1" x14ac:dyDescent="0.25">
      <c r="A177" s="522"/>
      <c r="B177" s="522"/>
      <c r="C177" s="522"/>
      <c r="D177" s="522"/>
      <c r="E177" s="522"/>
      <c r="F177" s="522"/>
      <c r="G177" s="522"/>
      <c r="H177" s="522"/>
      <c r="I177" s="522"/>
      <c r="J177" s="522"/>
      <c r="K177" s="522"/>
      <c r="L177" s="522"/>
      <c r="M177" s="466"/>
      <c r="N177" s="466"/>
      <c r="O177" s="466"/>
      <c r="P177" s="466"/>
      <c r="Q177" s="466"/>
      <c r="R177" s="466"/>
      <c r="S177" s="466"/>
      <c r="T177" s="466"/>
      <c r="U177" s="466"/>
      <c r="V177" s="466"/>
      <c r="W177" s="466"/>
      <c r="X177" s="466"/>
      <c r="Y177" s="466"/>
      <c r="Z177" s="466"/>
    </row>
    <row r="178" spans="1:26" ht="15.75" customHeight="1" x14ac:dyDescent="0.25">
      <c r="A178" s="522"/>
      <c r="B178" s="522"/>
      <c r="C178" s="522"/>
      <c r="D178" s="522"/>
      <c r="E178" s="522"/>
      <c r="F178" s="522"/>
      <c r="G178" s="522"/>
      <c r="H178" s="522"/>
      <c r="I178" s="522"/>
      <c r="J178" s="522"/>
      <c r="K178" s="522"/>
      <c r="L178" s="522"/>
      <c r="M178" s="466"/>
      <c r="N178" s="466"/>
      <c r="O178" s="466"/>
      <c r="P178" s="466"/>
      <c r="Q178" s="466"/>
      <c r="R178" s="466"/>
      <c r="S178" s="466"/>
      <c r="T178" s="466"/>
      <c r="U178" s="466"/>
      <c r="V178" s="466"/>
      <c r="W178" s="466"/>
      <c r="X178" s="466"/>
      <c r="Y178" s="466"/>
      <c r="Z178" s="466"/>
    </row>
    <row r="179" spans="1:26" ht="15.75" customHeight="1" x14ac:dyDescent="0.25">
      <c r="A179" s="522"/>
      <c r="B179" s="522"/>
      <c r="C179" s="522"/>
      <c r="D179" s="522"/>
      <c r="E179" s="522"/>
      <c r="F179" s="522"/>
      <c r="G179" s="522"/>
      <c r="H179" s="522"/>
      <c r="I179" s="522"/>
      <c r="J179" s="522"/>
      <c r="K179" s="522"/>
      <c r="L179" s="522"/>
      <c r="M179" s="466"/>
      <c r="N179" s="466"/>
      <c r="O179" s="466"/>
      <c r="P179" s="466"/>
      <c r="Q179" s="466"/>
      <c r="R179" s="466"/>
      <c r="S179" s="466"/>
      <c r="T179" s="466"/>
      <c r="U179" s="466"/>
      <c r="V179" s="466"/>
      <c r="W179" s="466"/>
      <c r="X179" s="466"/>
      <c r="Y179" s="466"/>
      <c r="Z179" s="466"/>
    </row>
    <row r="180" spans="1:26" ht="15.75" customHeight="1" x14ac:dyDescent="0.25">
      <c r="A180" s="522"/>
      <c r="B180" s="522"/>
      <c r="C180" s="522"/>
      <c r="D180" s="522"/>
      <c r="E180" s="522"/>
      <c r="F180" s="522"/>
      <c r="G180" s="522"/>
      <c r="H180" s="522"/>
      <c r="I180" s="522"/>
      <c r="J180" s="522"/>
      <c r="K180" s="522"/>
      <c r="L180" s="522"/>
      <c r="M180" s="466"/>
      <c r="N180" s="466"/>
      <c r="O180" s="466"/>
      <c r="P180" s="466"/>
      <c r="Q180" s="466"/>
      <c r="R180" s="466"/>
      <c r="S180" s="466"/>
      <c r="T180" s="466"/>
      <c r="U180" s="466"/>
      <c r="V180" s="466"/>
      <c r="W180" s="466"/>
      <c r="X180" s="466"/>
      <c r="Y180" s="466"/>
      <c r="Z180" s="466"/>
    </row>
    <row r="181" spans="1:26" ht="15.75" customHeight="1" x14ac:dyDescent="0.25">
      <c r="A181" s="522"/>
      <c r="B181" s="522"/>
      <c r="C181" s="522"/>
      <c r="D181" s="522"/>
      <c r="E181" s="522"/>
      <c r="F181" s="522"/>
      <c r="G181" s="522"/>
      <c r="H181" s="522"/>
      <c r="I181" s="522"/>
      <c r="J181" s="522"/>
      <c r="K181" s="522"/>
      <c r="L181" s="522"/>
      <c r="M181" s="466"/>
      <c r="N181" s="466"/>
      <c r="O181" s="466"/>
      <c r="P181" s="466"/>
      <c r="Q181" s="466"/>
      <c r="R181" s="466"/>
      <c r="S181" s="466"/>
      <c r="T181" s="466"/>
      <c r="U181" s="466"/>
      <c r="V181" s="466"/>
      <c r="W181" s="466"/>
      <c r="X181" s="466"/>
      <c r="Y181" s="466"/>
      <c r="Z181" s="466"/>
    </row>
    <row r="182" spans="1:26" ht="15.75" customHeight="1" x14ac:dyDescent="0.25">
      <c r="A182" s="522"/>
      <c r="B182" s="522"/>
      <c r="C182" s="522"/>
      <c r="D182" s="522"/>
      <c r="E182" s="522"/>
      <c r="F182" s="522"/>
      <c r="G182" s="522"/>
      <c r="H182" s="522"/>
      <c r="I182" s="522"/>
      <c r="J182" s="522"/>
      <c r="K182" s="522"/>
      <c r="L182" s="522"/>
      <c r="M182" s="466"/>
      <c r="N182" s="466"/>
      <c r="O182" s="466"/>
      <c r="P182" s="466"/>
      <c r="Q182" s="466"/>
      <c r="R182" s="466"/>
      <c r="S182" s="466"/>
      <c r="T182" s="466"/>
      <c r="U182" s="466"/>
      <c r="V182" s="466"/>
      <c r="W182" s="466"/>
      <c r="X182" s="466"/>
      <c r="Y182" s="466"/>
      <c r="Z182" s="466"/>
    </row>
    <row r="183" spans="1:26" ht="15.75" customHeight="1" x14ac:dyDescent="0.25">
      <c r="A183" s="522"/>
      <c r="B183" s="522"/>
      <c r="C183" s="522"/>
      <c r="D183" s="522"/>
      <c r="E183" s="522"/>
      <c r="F183" s="522"/>
      <c r="G183" s="522"/>
      <c r="H183" s="522"/>
      <c r="I183" s="522"/>
      <c r="J183" s="522"/>
      <c r="K183" s="522"/>
      <c r="L183" s="522"/>
      <c r="M183" s="466"/>
      <c r="N183" s="466"/>
      <c r="O183" s="466"/>
      <c r="P183" s="466"/>
      <c r="Q183" s="466"/>
      <c r="R183" s="466"/>
      <c r="S183" s="466"/>
      <c r="T183" s="466"/>
      <c r="U183" s="466"/>
      <c r="V183" s="466"/>
      <c r="W183" s="466"/>
      <c r="X183" s="466"/>
      <c r="Y183" s="466"/>
      <c r="Z183" s="466"/>
    </row>
    <row r="184" spans="1:26" ht="15.75" customHeight="1" x14ac:dyDescent="0.25">
      <c r="A184" s="522"/>
      <c r="B184" s="522"/>
      <c r="C184" s="522"/>
      <c r="D184" s="522"/>
      <c r="E184" s="522"/>
      <c r="F184" s="522"/>
      <c r="G184" s="522"/>
      <c r="H184" s="522"/>
      <c r="I184" s="522"/>
      <c r="J184" s="522"/>
      <c r="K184" s="522"/>
      <c r="L184" s="522"/>
      <c r="M184" s="466"/>
      <c r="N184" s="466"/>
      <c r="O184" s="466"/>
      <c r="P184" s="466"/>
      <c r="Q184" s="466"/>
      <c r="R184" s="466"/>
      <c r="S184" s="466"/>
      <c r="T184" s="466"/>
      <c r="U184" s="466"/>
      <c r="V184" s="466"/>
      <c r="W184" s="466"/>
      <c r="X184" s="466"/>
      <c r="Y184" s="466"/>
      <c r="Z184" s="466"/>
    </row>
    <row r="185" spans="1:26" ht="15.75" customHeight="1" x14ac:dyDescent="0.25">
      <c r="A185" s="522"/>
      <c r="B185" s="522"/>
      <c r="C185" s="522"/>
      <c r="D185" s="522"/>
      <c r="E185" s="522"/>
      <c r="F185" s="522"/>
      <c r="G185" s="522"/>
      <c r="H185" s="522"/>
      <c r="I185" s="522"/>
      <c r="J185" s="522"/>
      <c r="K185" s="522"/>
      <c r="L185" s="522"/>
      <c r="M185" s="466"/>
      <c r="N185" s="466"/>
      <c r="O185" s="466"/>
      <c r="P185" s="466"/>
      <c r="Q185" s="466"/>
      <c r="R185" s="466"/>
      <c r="S185" s="466"/>
      <c r="T185" s="466"/>
      <c r="U185" s="466"/>
      <c r="V185" s="466"/>
      <c r="W185" s="466"/>
      <c r="X185" s="466"/>
      <c r="Y185" s="466"/>
      <c r="Z185" s="466"/>
    </row>
    <row r="186" spans="1:26" ht="15.75" customHeight="1" x14ac:dyDescent="0.25">
      <c r="A186" s="522"/>
      <c r="B186" s="522"/>
      <c r="C186" s="522"/>
      <c r="D186" s="522"/>
      <c r="E186" s="522"/>
      <c r="F186" s="522"/>
      <c r="G186" s="522"/>
      <c r="H186" s="522"/>
      <c r="I186" s="522"/>
      <c r="J186" s="522"/>
      <c r="K186" s="522"/>
      <c r="L186" s="522"/>
      <c r="M186" s="466"/>
      <c r="N186" s="466"/>
      <c r="O186" s="466"/>
      <c r="P186" s="466"/>
      <c r="Q186" s="466"/>
      <c r="R186" s="466"/>
      <c r="S186" s="466"/>
      <c r="T186" s="466"/>
      <c r="U186" s="466"/>
      <c r="V186" s="466"/>
      <c r="W186" s="466"/>
      <c r="X186" s="466"/>
      <c r="Y186" s="466"/>
      <c r="Z186" s="466"/>
    </row>
    <row r="187" spans="1:26" ht="15.75" customHeight="1" x14ac:dyDescent="0.25">
      <c r="A187" s="522"/>
      <c r="B187" s="522"/>
      <c r="C187" s="522"/>
      <c r="D187" s="522"/>
      <c r="E187" s="522"/>
      <c r="F187" s="522"/>
      <c r="G187" s="522"/>
      <c r="H187" s="522"/>
      <c r="I187" s="522"/>
      <c r="J187" s="522"/>
      <c r="K187" s="522"/>
      <c r="L187" s="522"/>
      <c r="M187" s="466"/>
      <c r="N187" s="466"/>
      <c r="O187" s="466"/>
      <c r="P187" s="466"/>
      <c r="Q187" s="466"/>
      <c r="R187" s="466"/>
      <c r="S187" s="466"/>
      <c r="T187" s="466"/>
      <c r="U187" s="466"/>
      <c r="V187" s="466"/>
      <c r="W187" s="466"/>
      <c r="X187" s="466"/>
      <c r="Y187" s="466"/>
      <c r="Z187" s="466"/>
    </row>
    <row r="188" spans="1:26" ht="15.75" customHeight="1" x14ac:dyDescent="0.25">
      <c r="A188" s="522"/>
      <c r="B188" s="522"/>
      <c r="C188" s="522"/>
      <c r="D188" s="522"/>
      <c r="E188" s="522"/>
      <c r="F188" s="522"/>
      <c r="G188" s="522"/>
      <c r="H188" s="522"/>
      <c r="I188" s="522"/>
      <c r="J188" s="522"/>
      <c r="K188" s="522"/>
      <c r="L188" s="522"/>
      <c r="M188" s="466"/>
      <c r="N188" s="466"/>
      <c r="O188" s="466"/>
      <c r="P188" s="466"/>
      <c r="Q188" s="466"/>
      <c r="R188" s="466"/>
      <c r="S188" s="466"/>
      <c r="T188" s="466"/>
      <c r="U188" s="466"/>
      <c r="V188" s="466"/>
      <c r="W188" s="466"/>
      <c r="X188" s="466"/>
      <c r="Y188" s="466"/>
      <c r="Z188" s="466"/>
    </row>
    <row r="189" spans="1:26" ht="15.75" customHeight="1" x14ac:dyDescent="0.25">
      <c r="A189" s="522"/>
      <c r="B189" s="522"/>
      <c r="C189" s="522"/>
      <c r="D189" s="522"/>
      <c r="E189" s="522"/>
      <c r="F189" s="522"/>
      <c r="G189" s="522"/>
      <c r="H189" s="522"/>
      <c r="I189" s="522"/>
      <c r="J189" s="522"/>
      <c r="K189" s="522"/>
      <c r="L189" s="522"/>
      <c r="M189" s="466"/>
      <c r="N189" s="466"/>
      <c r="O189" s="466"/>
      <c r="P189" s="466"/>
      <c r="Q189" s="466"/>
      <c r="R189" s="466"/>
      <c r="S189" s="466"/>
      <c r="T189" s="466"/>
      <c r="U189" s="466"/>
      <c r="V189" s="466"/>
      <c r="W189" s="466"/>
      <c r="X189" s="466"/>
      <c r="Y189" s="466"/>
      <c r="Z189" s="466"/>
    </row>
    <row r="190" spans="1:26" ht="15.75" customHeight="1" x14ac:dyDescent="0.25">
      <c r="A190" s="522"/>
      <c r="B190" s="522"/>
      <c r="C190" s="522"/>
      <c r="D190" s="522"/>
      <c r="E190" s="522"/>
      <c r="F190" s="522"/>
      <c r="G190" s="522"/>
      <c r="H190" s="522"/>
      <c r="I190" s="522"/>
      <c r="J190" s="522"/>
      <c r="K190" s="522"/>
      <c r="L190" s="522"/>
      <c r="M190" s="466"/>
      <c r="N190" s="466"/>
      <c r="O190" s="466"/>
      <c r="P190" s="466"/>
      <c r="Q190" s="466"/>
      <c r="R190" s="466"/>
      <c r="S190" s="466"/>
      <c r="T190" s="466"/>
      <c r="U190" s="466"/>
      <c r="V190" s="466"/>
      <c r="W190" s="466"/>
      <c r="X190" s="466"/>
      <c r="Y190" s="466"/>
      <c r="Z190" s="466"/>
    </row>
    <row r="191" spans="1:26" ht="15.75" customHeight="1" x14ac:dyDescent="0.25">
      <c r="A191" s="522"/>
      <c r="B191" s="522"/>
      <c r="C191" s="522"/>
      <c r="D191" s="522"/>
      <c r="E191" s="522"/>
      <c r="F191" s="522"/>
      <c r="G191" s="522"/>
      <c r="H191" s="522"/>
      <c r="I191" s="522"/>
      <c r="J191" s="522"/>
      <c r="K191" s="522"/>
      <c r="L191" s="522"/>
      <c r="M191" s="466"/>
      <c r="N191" s="466"/>
      <c r="O191" s="466"/>
      <c r="P191" s="466"/>
      <c r="Q191" s="466"/>
      <c r="R191" s="466"/>
      <c r="S191" s="466"/>
      <c r="T191" s="466"/>
      <c r="U191" s="466"/>
      <c r="V191" s="466"/>
      <c r="W191" s="466"/>
      <c r="X191" s="466"/>
      <c r="Y191" s="466"/>
      <c r="Z191" s="466"/>
    </row>
    <row r="192" spans="1:26" ht="15.75" customHeight="1" x14ac:dyDescent="0.25">
      <c r="A192" s="522"/>
      <c r="B192" s="522"/>
      <c r="C192" s="522"/>
      <c r="D192" s="522"/>
      <c r="E192" s="522"/>
      <c r="F192" s="522"/>
      <c r="G192" s="522"/>
      <c r="H192" s="522"/>
      <c r="I192" s="522"/>
      <c r="J192" s="522"/>
      <c r="K192" s="522"/>
      <c r="L192" s="522"/>
      <c r="M192" s="466"/>
      <c r="N192" s="466"/>
      <c r="O192" s="466"/>
      <c r="P192" s="466"/>
      <c r="Q192" s="466"/>
      <c r="R192" s="466"/>
      <c r="S192" s="466"/>
      <c r="T192" s="466"/>
      <c r="U192" s="466"/>
      <c r="V192" s="466"/>
      <c r="W192" s="466"/>
      <c r="X192" s="466"/>
      <c r="Y192" s="466"/>
      <c r="Z192" s="466"/>
    </row>
    <row r="193" spans="1:26" ht="15.75" customHeight="1" x14ac:dyDescent="0.25">
      <c r="A193" s="522"/>
      <c r="B193" s="522"/>
      <c r="C193" s="522"/>
      <c r="D193" s="522"/>
      <c r="E193" s="522"/>
      <c r="F193" s="522"/>
      <c r="G193" s="522"/>
      <c r="H193" s="522"/>
      <c r="I193" s="522"/>
      <c r="J193" s="522"/>
      <c r="K193" s="522"/>
      <c r="L193" s="522"/>
      <c r="M193" s="466"/>
      <c r="N193" s="466"/>
      <c r="O193" s="466"/>
      <c r="P193" s="466"/>
      <c r="Q193" s="466"/>
      <c r="R193" s="466"/>
      <c r="S193" s="466"/>
      <c r="T193" s="466"/>
      <c r="U193" s="466"/>
      <c r="V193" s="466"/>
      <c r="W193" s="466"/>
      <c r="X193" s="466"/>
      <c r="Y193" s="466"/>
      <c r="Z193" s="466"/>
    </row>
    <row r="194" spans="1:26" ht="15.75" customHeight="1" x14ac:dyDescent="0.25">
      <c r="A194" s="522"/>
      <c r="B194" s="522"/>
      <c r="C194" s="522"/>
      <c r="D194" s="522"/>
      <c r="E194" s="522"/>
      <c r="F194" s="522"/>
      <c r="G194" s="522"/>
      <c r="H194" s="522"/>
      <c r="I194" s="522"/>
      <c r="J194" s="522"/>
      <c r="K194" s="522"/>
      <c r="L194" s="522"/>
      <c r="M194" s="466"/>
      <c r="N194" s="466"/>
      <c r="O194" s="466"/>
      <c r="P194" s="466"/>
      <c r="Q194" s="466"/>
      <c r="R194" s="466"/>
      <c r="S194" s="466"/>
      <c r="T194" s="466"/>
      <c r="U194" s="466"/>
      <c r="V194" s="466"/>
      <c r="W194" s="466"/>
      <c r="X194" s="466"/>
      <c r="Y194" s="466"/>
      <c r="Z194" s="466"/>
    </row>
    <row r="195" spans="1:26" ht="15.75" customHeight="1" x14ac:dyDescent="0.25">
      <c r="A195" s="522"/>
      <c r="B195" s="522"/>
      <c r="C195" s="522"/>
      <c r="D195" s="522"/>
      <c r="E195" s="522"/>
      <c r="F195" s="522"/>
      <c r="G195" s="522"/>
      <c r="H195" s="522"/>
      <c r="I195" s="522"/>
      <c r="J195" s="522"/>
      <c r="K195" s="522"/>
      <c r="L195" s="522"/>
      <c r="M195" s="466"/>
      <c r="N195" s="466"/>
      <c r="O195" s="466"/>
      <c r="P195" s="466"/>
      <c r="Q195" s="466"/>
      <c r="R195" s="466"/>
      <c r="S195" s="466"/>
      <c r="T195" s="466"/>
      <c r="U195" s="466"/>
      <c r="V195" s="466"/>
      <c r="W195" s="466"/>
      <c r="X195" s="466"/>
      <c r="Y195" s="466"/>
      <c r="Z195" s="466"/>
    </row>
    <row r="196" spans="1:26" ht="15.75" customHeight="1" x14ac:dyDescent="0.25">
      <c r="A196" s="522"/>
      <c r="B196" s="522"/>
      <c r="C196" s="522"/>
      <c r="D196" s="522"/>
      <c r="E196" s="522"/>
      <c r="F196" s="522"/>
      <c r="G196" s="522"/>
      <c r="H196" s="522"/>
      <c r="I196" s="522"/>
      <c r="J196" s="522"/>
      <c r="K196" s="522"/>
      <c r="L196" s="522"/>
      <c r="M196" s="466"/>
      <c r="N196" s="466"/>
      <c r="O196" s="466"/>
      <c r="P196" s="466"/>
      <c r="Q196" s="466"/>
      <c r="R196" s="466"/>
      <c r="S196" s="466"/>
      <c r="T196" s="466"/>
      <c r="U196" s="466"/>
      <c r="V196" s="466"/>
      <c r="W196" s="466"/>
      <c r="X196" s="466"/>
      <c r="Y196" s="466"/>
      <c r="Z196" s="466"/>
    </row>
    <row r="197" spans="1:26" ht="15.75" customHeight="1" x14ac:dyDescent="0.25">
      <c r="A197" s="522"/>
      <c r="B197" s="522"/>
      <c r="C197" s="522"/>
      <c r="D197" s="522"/>
      <c r="E197" s="522"/>
      <c r="F197" s="522"/>
      <c r="G197" s="522"/>
      <c r="H197" s="522"/>
      <c r="I197" s="522"/>
      <c r="J197" s="522"/>
      <c r="K197" s="522"/>
      <c r="L197" s="522"/>
      <c r="M197" s="466"/>
      <c r="N197" s="466"/>
      <c r="O197" s="466"/>
      <c r="P197" s="466"/>
      <c r="Q197" s="466"/>
      <c r="R197" s="466"/>
      <c r="S197" s="466"/>
      <c r="T197" s="466"/>
      <c r="U197" s="466"/>
      <c r="V197" s="466"/>
      <c r="W197" s="466"/>
      <c r="X197" s="466"/>
      <c r="Y197" s="466"/>
      <c r="Z197" s="466"/>
    </row>
    <row r="198" spans="1:26" ht="15.75" customHeight="1" x14ac:dyDescent="0.25">
      <c r="A198" s="522"/>
      <c r="B198" s="522"/>
      <c r="C198" s="522"/>
      <c r="D198" s="522"/>
      <c r="E198" s="522"/>
      <c r="F198" s="522"/>
      <c r="G198" s="522"/>
      <c r="H198" s="522"/>
      <c r="I198" s="522"/>
      <c r="J198" s="522"/>
      <c r="K198" s="522"/>
      <c r="L198" s="522"/>
      <c r="M198" s="466"/>
      <c r="N198" s="466"/>
      <c r="O198" s="466"/>
      <c r="P198" s="466"/>
      <c r="Q198" s="466"/>
      <c r="R198" s="466"/>
      <c r="S198" s="466"/>
      <c r="T198" s="466"/>
      <c r="U198" s="466"/>
      <c r="V198" s="466"/>
      <c r="W198" s="466"/>
      <c r="X198" s="466"/>
      <c r="Y198" s="466"/>
      <c r="Z198" s="466"/>
    </row>
    <row r="199" spans="1:26" ht="15.75" customHeight="1" x14ac:dyDescent="0.25">
      <c r="A199" s="522"/>
      <c r="B199" s="522"/>
      <c r="C199" s="522"/>
      <c r="D199" s="522"/>
      <c r="E199" s="522"/>
      <c r="F199" s="522"/>
      <c r="G199" s="522"/>
      <c r="H199" s="522"/>
      <c r="I199" s="522"/>
      <c r="J199" s="522"/>
      <c r="K199" s="522"/>
      <c r="L199" s="522"/>
      <c r="M199" s="466"/>
      <c r="N199" s="466"/>
      <c r="O199" s="466"/>
      <c r="P199" s="466"/>
      <c r="Q199" s="466"/>
      <c r="R199" s="466"/>
      <c r="S199" s="466"/>
      <c r="T199" s="466"/>
      <c r="U199" s="466"/>
      <c r="V199" s="466"/>
      <c r="W199" s="466"/>
      <c r="X199" s="466"/>
      <c r="Y199" s="466"/>
      <c r="Z199" s="466"/>
    </row>
    <row r="200" spans="1:26" ht="15.75" customHeight="1" x14ac:dyDescent="0.25">
      <c r="A200" s="522"/>
      <c r="B200" s="522"/>
      <c r="C200" s="522"/>
      <c r="D200" s="522"/>
      <c r="E200" s="522"/>
      <c r="F200" s="522"/>
      <c r="G200" s="522"/>
      <c r="H200" s="522"/>
      <c r="I200" s="522"/>
      <c r="J200" s="522"/>
      <c r="K200" s="522"/>
      <c r="L200" s="522"/>
      <c r="M200" s="466"/>
      <c r="N200" s="466"/>
      <c r="O200" s="466"/>
      <c r="P200" s="466"/>
      <c r="Q200" s="466"/>
      <c r="R200" s="466"/>
      <c r="S200" s="466"/>
      <c r="T200" s="466"/>
      <c r="U200" s="466"/>
      <c r="V200" s="466"/>
      <c r="W200" s="466"/>
      <c r="X200" s="466"/>
      <c r="Y200" s="466"/>
      <c r="Z200" s="466"/>
    </row>
    <row r="201" spans="1:26" ht="15.75" customHeight="1" x14ac:dyDescent="0.25">
      <c r="A201" s="522"/>
      <c r="B201" s="522"/>
      <c r="C201" s="522"/>
      <c r="D201" s="522"/>
      <c r="E201" s="522"/>
      <c r="F201" s="522"/>
      <c r="G201" s="522"/>
      <c r="H201" s="522"/>
      <c r="I201" s="522"/>
      <c r="J201" s="522"/>
      <c r="K201" s="522"/>
      <c r="L201" s="522"/>
      <c r="M201" s="466"/>
      <c r="N201" s="466"/>
      <c r="O201" s="466"/>
      <c r="P201" s="466"/>
      <c r="Q201" s="466"/>
      <c r="R201" s="466"/>
      <c r="S201" s="466"/>
      <c r="T201" s="466"/>
      <c r="U201" s="466"/>
      <c r="V201" s="466"/>
      <c r="W201" s="466"/>
      <c r="X201" s="466"/>
      <c r="Y201" s="466"/>
      <c r="Z201" s="466"/>
    </row>
    <row r="202" spans="1:26" ht="15.75" customHeight="1" x14ac:dyDescent="0.25">
      <c r="A202" s="522"/>
      <c r="B202" s="522"/>
      <c r="C202" s="522"/>
      <c r="D202" s="522"/>
      <c r="E202" s="522"/>
      <c r="F202" s="522"/>
      <c r="G202" s="522"/>
      <c r="H202" s="522"/>
      <c r="I202" s="522"/>
      <c r="J202" s="522"/>
      <c r="K202" s="522"/>
      <c r="L202" s="522"/>
      <c r="M202" s="466"/>
      <c r="N202" s="466"/>
      <c r="O202" s="466"/>
      <c r="P202" s="466"/>
      <c r="Q202" s="466"/>
      <c r="R202" s="466"/>
      <c r="S202" s="466"/>
      <c r="T202" s="466"/>
      <c r="U202" s="466"/>
      <c r="V202" s="466"/>
      <c r="W202" s="466"/>
      <c r="X202" s="466"/>
      <c r="Y202" s="466"/>
      <c r="Z202" s="466"/>
    </row>
    <row r="203" spans="1:26" ht="15.75" customHeight="1" x14ac:dyDescent="0.25">
      <c r="A203" s="522"/>
      <c r="B203" s="522"/>
      <c r="C203" s="522"/>
      <c r="D203" s="522"/>
      <c r="E203" s="522"/>
      <c r="F203" s="522"/>
      <c r="G203" s="522"/>
      <c r="H203" s="522"/>
      <c r="I203" s="522"/>
      <c r="J203" s="522"/>
      <c r="K203" s="522"/>
      <c r="L203" s="522"/>
      <c r="M203" s="466"/>
      <c r="N203" s="466"/>
      <c r="O203" s="466"/>
      <c r="P203" s="466"/>
      <c r="Q203" s="466"/>
      <c r="R203" s="466"/>
      <c r="S203" s="466"/>
      <c r="T203" s="466"/>
      <c r="U203" s="466"/>
      <c r="V203" s="466"/>
      <c r="W203" s="466"/>
      <c r="X203" s="466"/>
      <c r="Y203" s="466"/>
      <c r="Z203" s="466"/>
    </row>
    <row r="204" spans="1:26" ht="15.75" customHeight="1" x14ac:dyDescent="0.25">
      <c r="A204" s="522"/>
      <c r="B204" s="522"/>
      <c r="C204" s="522"/>
      <c r="D204" s="522"/>
      <c r="E204" s="522"/>
      <c r="F204" s="522"/>
      <c r="G204" s="522"/>
      <c r="H204" s="522"/>
      <c r="I204" s="522"/>
      <c r="J204" s="522"/>
      <c r="K204" s="522"/>
      <c r="L204" s="522"/>
      <c r="M204" s="466"/>
      <c r="N204" s="466"/>
      <c r="O204" s="466"/>
      <c r="P204" s="466"/>
      <c r="Q204" s="466"/>
      <c r="R204" s="466"/>
      <c r="S204" s="466"/>
      <c r="T204" s="466"/>
      <c r="U204" s="466"/>
      <c r="V204" s="466"/>
      <c r="W204" s="466"/>
      <c r="X204" s="466"/>
      <c r="Y204" s="466"/>
      <c r="Z204" s="466"/>
    </row>
    <row r="205" spans="1:26" ht="15.75" customHeight="1" x14ac:dyDescent="0.25">
      <c r="A205" s="522"/>
      <c r="B205" s="522"/>
      <c r="C205" s="522"/>
      <c r="D205" s="522"/>
      <c r="E205" s="522"/>
      <c r="F205" s="522"/>
      <c r="G205" s="522"/>
      <c r="H205" s="522"/>
      <c r="I205" s="522"/>
      <c r="J205" s="522"/>
      <c r="K205" s="522"/>
      <c r="L205" s="522"/>
      <c r="M205" s="466"/>
      <c r="N205" s="466"/>
      <c r="O205" s="466"/>
      <c r="P205" s="466"/>
      <c r="Q205" s="466"/>
      <c r="R205" s="466"/>
      <c r="S205" s="466"/>
      <c r="T205" s="466"/>
      <c r="U205" s="466"/>
      <c r="V205" s="466"/>
      <c r="W205" s="466"/>
      <c r="X205" s="466"/>
      <c r="Y205" s="466"/>
      <c r="Z205" s="466"/>
    </row>
    <row r="206" spans="1:26" ht="15.75" customHeight="1" x14ac:dyDescent="0.25">
      <c r="A206" s="522"/>
      <c r="B206" s="522"/>
      <c r="C206" s="522"/>
      <c r="D206" s="522"/>
      <c r="E206" s="522"/>
      <c r="F206" s="522"/>
      <c r="G206" s="522"/>
      <c r="H206" s="522"/>
      <c r="I206" s="522"/>
      <c r="J206" s="522"/>
      <c r="K206" s="522"/>
      <c r="L206" s="522"/>
      <c r="M206" s="466"/>
      <c r="N206" s="466"/>
      <c r="O206" s="466"/>
      <c r="P206" s="466"/>
      <c r="Q206" s="466"/>
      <c r="R206" s="466"/>
      <c r="S206" s="466"/>
      <c r="T206" s="466"/>
      <c r="U206" s="466"/>
      <c r="V206" s="466"/>
      <c r="W206" s="466"/>
      <c r="X206" s="466"/>
      <c r="Y206" s="466"/>
      <c r="Z206" s="466"/>
    </row>
    <row r="207" spans="1:26" ht="15.75" customHeight="1" x14ac:dyDescent="0.25">
      <c r="A207" s="522"/>
      <c r="B207" s="522"/>
      <c r="C207" s="522"/>
      <c r="D207" s="522"/>
      <c r="E207" s="522"/>
      <c r="F207" s="522"/>
      <c r="G207" s="522"/>
      <c r="H207" s="522"/>
      <c r="I207" s="522"/>
      <c r="J207" s="522"/>
      <c r="K207" s="522"/>
      <c r="L207" s="522"/>
      <c r="M207" s="466"/>
      <c r="N207" s="466"/>
      <c r="O207" s="466"/>
      <c r="P207" s="466"/>
      <c r="Q207" s="466"/>
      <c r="R207" s="466"/>
      <c r="S207" s="466"/>
      <c r="T207" s="466"/>
      <c r="U207" s="466"/>
      <c r="V207" s="466"/>
      <c r="W207" s="466"/>
      <c r="X207" s="466"/>
      <c r="Y207" s="466"/>
      <c r="Z207" s="466"/>
    </row>
    <row r="208" spans="1:26" ht="15.75" customHeight="1" x14ac:dyDescent="0.25">
      <c r="A208" s="522"/>
      <c r="B208" s="522"/>
      <c r="C208" s="522"/>
      <c r="D208" s="522"/>
      <c r="E208" s="522"/>
      <c r="F208" s="522"/>
      <c r="G208" s="522"/>
      <c r="H208" s="522"/>
      <c r="I208" s="522"/>
      <c r="J208" s="522"/>
      <c r="K208" s="522"/>
      <c r="L208" s="522"/>
      <c r="M208" s="466"/>
      <c r="N208" s="466"/>
      <c r="O208" s="466"/>
      <c r="P208" s="466"/>
      <c r="Q208" s="466"/>
      <c r="R208" s="466"/>
      <c r="S208" s="466"/>
      <c r="T208" s="466"/>
      <c r="U208" s="466"/>
      <c r="V208" s="466"/>
      <c r="W208" s="466"/>
      <c r="X208" s="466"/>
      <c r="Y208" s="466"/>
      <c r="Z208" s="466"/>
    </row>
    <row r="209" spans="1:26" ht="15.75" customHeight="1" x14ac:dyDescent="0.25">
      <c r="A209" s="522"/>
      <c r="B209" s="522"/>
      <c r="C209" s="522"/>
      <c r="D209" s="522"/>
      <c r="E209" s="522"/>
      <c r="F209" s="522"/>
      <c r="G209" s="522"/>
      <c r="H209" s="522"/>
      <c r="I209" s="522"/>
      <c r="J209" s="522"/>
      <c r="K209" s="522"/>
      <c r="L209" s="522"/>
      <c r="M209" s="466"/>
      <c r="N209" s="466"/>
      <c r="O209" s="466"/>
      <c r="P209" s="466"/>
      <c r="Q209" s="466"/>
      <c r="R209" s="466"/>
      <c r="S209" s="466"/>
      <c r="T209" s="466"/>
      <c r="U209" s="466"/>
      <c r="V209" s="466"/>
      <c r="W209" s="466"/>
      <c r="X209" s="466"/>
      <c r="Y209" s="466"/>
      <c r="Z209" s="466"/>
    </row>
    <row r="210" spans="1:26" ht="15.75" customHeight="1" x14ac:dyDescent="0.25">
      <c r="A210" s="522"/>
      <c r="B210" s="522"/>
      <c r="C210" s="522"/>
      <c r="D210" s="522"/>
      <c r="E210" s="522"/>
      <c r="F210" s="522"/>
      <c r="G210" s="522"/>
      <c r="H210" s="522"/>
      <c r="I210" s="522"/>
      <c r="J210" s="522"/>
      <c r="K210" s="522"/>
      <c r="L210" s="522"/>
      <c r="M210" s="466"/>
      <c r="N210" s="466"/>
      <c r="O210" s="466"/>
      <c r="P210" s="466"/>
      <c r="Q210" s="466"/>
      <c r="R210" s="466"/>
      <c r="S210" s="466"/>
      <c r="T210" s="466"/>
      <c r="U210" s="466"/>
      <c r="V210" s="466"/>
      <c r="W210" s="466"/>
      <c r="X210" s="466"/>
      <c r="Y210" s="466"/>
      <c r="Z210" s="466"/>
    </row>
    <row r="211" spans="1:26" ht="15.75" customHeight="1" x14ac:dyDescent="0.25">
      <c r="A211" s="522"/>
      <c r="B211" s="522"/>
      <c r="C211" s="522"/>
      <c r="D211" s="522"/>
      <c r="E211" s="522"/>
      <c r="F211" s="522"/>
      <c r="G211" s="522"/>
      <c r="H211" s="522"/>
      <c r="I211" s="522"/>
      <c r="J211" s="522"/>
      <c r="K211" s="522"/>
      <c r="L211" s="522"/>
      <c r="M211" s="466"/>
      <c r="N211" s="466"/>
      <c r="O211" s="466"/>
      <c r="P211" s="466"/>
      <c r="Q211" s="466"/>
      <c r="R211" s="466"/>
      <c r="S211" s="466"/>
      <c r="T211" s="466"/>
      <c r="U211" s="466"/>
      <c r="V211" s="466"/>
      <c r="W211" s="466"/>
      <c r="X211" s="466"/>
      <c r="Y211" s="466"/>
      <c r="Z211" s="466"/>
    </row>
    <row r="212" spans="1:26" ht="15.75" customHeight="1" x14ac:dyDescent="0.25">
      <c r="A212" s="522"/>
      <c r="B212" s="522"/>
      <c r="C212" s="522"/>
      <c r="D212" s="522"/>
      <c r="E212" s="522"/>
      <c r="F212" s="522"/>
      <c r="G212" s="522"/>
      <c r="H212" s="522"/>
      <c r="I212" s="522"/>
      <c r="J212" s="522"/>
      <c r="K212" s="522"/>
      <c r="L212" s="522"/>
      <c r="M212" s="466"/>
      <c r="N212" s="466"/>
      <c r="O212" s="466"/>
      <c r="P212" s="466"/>
      <c r="Q212" s="466"/>
      <c r="R212" s="466"/>
      <c r="S212" s="466"/>
      <c r="T212" s="466"/>
      <c r="U212" s="466"/>
      <c r="V212" s="466"/>
      <c r="W212" s="466"/>
      <c r="X212" s="466"/>
      <c r="Y212" s="466"/>
      <c r="Z212" s="466"/>
    </row>
    <row r="213" spans="1:26" ht="15.75" customHeight="1" x14ac:dyDescent="0.25">
      <c r="A213" s="522"/>
      <c r="B213" s="522"/>
      <c r="C213" s="522"/>
      <c r="D213" s="522"/>
      <c r="E213" s="522"/>
      <c r="F213" s="522"/>
      <c r="G213" s="522"/>
      <c r="H213" s="522"/>
      <c r="I213" s="522"/>
      <c r="J213" s="522"/>
      <c r="K213" s="522"/>
      <c r="L213" s="522"/>
      <c r="M213" s="466"/>
      <c r="N213" s="466"/>
      <c r="O213" s="466"/>
      <c r="P213" s="466"/>
      <c r="Q213" s="466"/>
      <c r="R213" s="466"/>
      <c r="S213" s="466"/>
      <c r="T213" s="466"/>
      <c r="U213" s="466"/>
      <c r="V213" s="466"/>
      <c r="W213" s="466"/>
      <c r="X213" s="466"/>
      <c r="Y213" s="466"/>
      <c r="Z213" s="466"/>
    </row>
    <row r="214" spans="1:26" ht="15.75" customHeight="1" x14ac:dyDescent="0.25">
      <c r="A214" s="522"/>
      <c r="B214" s="522"/>
      <c r="C214" s="522"/>
      <c r="D214" s="522"/>
      <c r="E214" s="522"/>
      <c r="F214" s="522"/>
      <c r="G214" s="522"/>
      <c r="H214" s="522"/>
      <c r="I214" s="522"/>
      <c r="J214" s="522"/>
      <c r="K214" s="522"/>
      <c r="L214" s="522"/>
      <c r="M214" s="466"/>
      <c r="N214" s="466"/>
      <c r="O214" s="466"/>
      <c r="P214" s="466"/>
      <c r="Q214" s="466"/>
      <c r="R214" s="466"/>
      <c r="S214" s="466"/>
      <c r="T214" s="466"/>
      <c r="U214" s="466"/>
      <c r="V214" s="466"/>
      <c r="W214" s="466"/>
      <c r="X214" s="466"/>
      <c r="Y214" s="466"/>
      <c r="Z214" s="466"/>
    </row>
    <row r="215" spans="1:26" ht="15.75" customHeight="1" x14ac:dyDescent="0.25">
      <c r="A215" s="522"/>
      <c r="B215" s="522"/>
      <c r="C215" s="522"/>
      <c r="D215" s="522"/>
      <c r="E215" s="522"/>
      <c r="F215" s="522"/>
      <c r="G215" s="522"/>
      <c r="H215" s="522"/>
      <c r="I215" s="522"/>
      <c r="J215" s="522"/>
      <c r="K215" s="522"/>
      <c r="L215" s="522"/>
      <c r="M215" s="466"/>
      <c r="N215" s="466"/>
      <c r="O215" s="466"/>
      <c r="P215" s="466"/>
      <c r="Q215" s="466"/>
      <c r="R215" s="466"/>
      <c r="S215" s="466"/>
      <c r="T215" s="466"/>
      <c r="U215" s="466"/>
      <c r="V215" s="466"/>
      <c r="W215" s="466"/>
      <c r="X215" s="466"/>
      <c r="Y215" s="466"/>
      <c r="Z215" s="466"/>
    </row>
    <row r="216" spans="1:26" ht="15.75" customHeight="1" x14ac:dyDescent="0.25">
      <c r="A216" s="522"/>
      <c r="B216" s="522"/>
      <c r="C216" s="522"/>
      <c r="D216" s="522"/>
      <c r="E216" s="522"/>
      <c r="F216" s="522"/>
      <c r="G216" s="522"/>
      <c r="H216" s="522"/>
      <c r="I216" s="522"/>
      <c r="J216" s="522"/>
      <c r="K216" s="522"/>
      <c r="L216" s="522"/>
      <c r="M216" s="466"/>
      <c r="N216" s="466"/>
      <c r="O216" s="466"/>
      <c r="P216" s="466"/>
      <c r="Q216" s="466"/>
      <c r="R216" s="466"/>
      <c r="S216" s="466"/>
      <c r="T216" s="466"/>
      <c r="U216" s="466"/>
      <c r="V216" s="466"/>
      <c r="W216" s="466"/>
      <c r="X216" s="466"/>
      <c r="Y216" s="466"/>
      <c r="Z216" s="466"/>
    </row>
    <row r="217" spans="1:26" ht="15.75" customHeight="1" x14ac:dyDescent="0.25">
      <c r="A217" s="522"/>
      <c r="B217" s="522"/>
      <c r="C217" s="522"/>
      <c r="D217" s="522"/>
      <c r="E217" s="522"/>
      <c r="F217" s="522"/>
      <c r="G217" s="522"/>
      <c r="H217" s="522"/>
      <c r="I217" s="522"/>
      <c r="J217" s="522"/>
      <c r="K217" s="522"/>
      <c r="L217" s="522"/>
      <c r="M217" s="466"/>
      <c r="N217" s="466"/>
      <c r="O217" s="466"/>
      <c r="P217" s="466"/>
      <c r="Q217" s="466"/>
      <c r="R217" s="466"/>
      <c r="S217" s="466"/>
      <c r="T217" s="466"/>
      <c r="U217" s="466"/>
      <c r="V217" s="466"/>
      <c r="W217" s="466"/>
      <c r="X217" s="466"/>
      <c r="Y217" s="466"/>
      <c r="Z217" s="466"/>
    </row>
    <row r="218" spans="1:26" ht="15.75" customHeight="1" x14ac:dyDescent="0.25">
      <c r="A218" s="522"/>
      <c r="B218" s="522"/>
      <c r="C218" s="522"/>
      <c r="D218" s="522"/>
      <c r="E218" s="522"/>
      <c r="F218" s="522"/>
      <c r="G218" s="522"/>
      <c r="H218" s="522"/>
      <c r="I218" s="522"/>
      <c r="J218" s="522"/>
      <c r="K218" s="522"/>
      <c r="L218" s="522"/>
      <c r="M218" s="466"/>
      <c r="N218" s="466"/>
      <c r="O218" s="466"/>
      <c r="P218" s="466"/>
      <c r="Q218" s="466"/>
      <c r="R218" s="466"/>
      <c r="S218" s="466"/>
      <c r="T218" s="466"/>
      <c r="U218" s="466"/>
      <c r="V218" s="466"/>
      <c r="W218" s="466"/>
      <c r="X218" s="466"/>
      <c r="Y218" s="466"/>
      <c r="Z218" s="466"/>
    </row>
    <row r="219" spans="1:26" ht="15.75" customHeight="1" x14ac:dyDescent="0.25">
      <c r="A219" s="522"/>
      <c r="B219" s="522"/>
      <c r="C219" s="522"/>
      <c r="D219" s="522"/>
      <c r="E219" s="522"/>
      <c r="F219" s="522"/>
      <c r="G219" s="522"/>
      <c r="H219" s="522"/>
      <c r="I219" s="522"/>
      <c r="J219" s="522"/>
      <c r="K219" s="522"/>
      <c r="L219" s="522"/>
      <c r="M219" s="466"/>
      <c r="N219" s="466"/>
      <c r="O219" s="466"/>
      <c r="P219" s="466"/>
      <c r="Q219" s="466"/>
      <c r="R219" s="466"/>
      <c r="S219" s="466"/>
      <c r="T219" s="466"/>
      <c r="U219" s="466"/>
      <c r="V219" s="466"/>
      <c r="W219" s="466"/>
      <c r="X219" s="466"/>
      <c r="Y219" s="466"/>
      <c r="Z219" s="466"/>
    </row>
    <row r="220" spans="1:26" ht="15.75" customHeight="1" x14ac:dyDescent="0.25">
      <c r="A220" s="522"/>
      <c r="B220" s="522"/>
      <c r="C220" s="522"/>
      <c r="D220" s="522"/>
      <c r="E220" s="522"/>
      <c r="F220" s="522"/>
      <c r="G220" s="522"/>
      <c r="H220" s="522"/>
      <c r="I220" s="522"/>
      <c r="J220" s="522"/>
      <c r="K220" s="522"/>
      <c r="L220" s="522"/>
      <c r="M220" s="466"/>
      <c r="N220" s="466"/>
      <c r="O220" s="466"/>
      <c r="P220" s="466"/>
      <c r="Q220" s="466"/>
      <c r="R220" s="466"/>
      <c r="S220" s="466"/>
      <c r="T220" s="466"/>
      <c r="U220" s="466"/>
      <c r="V220" s="466"/>
      <c r="W220" s="466"/>
      <c r="X220" s="466"/>
      <c r="Y220" s="466"/>
      <c r="Z220" s="466"/>
    </row>
    <row r="221" spans="1:26" ht="15.75" customHeight="1" x14ac:dyDescent="0.25">
      <c r="A221" s="522"/>
      <c r="B221" s="522"/>
      <c r="C221" s="522"/>
      <c r="D221" s="522"/>
      <c r="E221" s="522"/>
      <c r="F221" s="522"/>
      <c r="G221" s="522"/>
      <c r="H221" s="522"/>
      <c r="I221" s="522"/>
      <c r="J221" s="522"/>
      <c r="K221" s="522"/>
      <c r="L221" s="522"/>
      <c r="M221" s="466"/>
      <c r="N221" s="466"/>
      <c r="O221" s="466"/>
      <c r="P221" s="466"/>
      <c r="Q221" s="466"/>
      <c r="R221" s="466"/>
      <c r="S221" s="466"/>
      <c r="T221" s="466"/>
      <c r="U221" s="466"/>
      <c r="V221" s="466"/>
      <c r="W221" s="466"/>
      <c r="X221" s="466"/>
      <c r="Y221" s="466"/>
      <c r="Z221" s="466"/>
    </row>
    <row r="222" spans="1:26" ht="15.75" customHeight="1" x14ac:dyDescent="0.25">
      <c r="A222" s="522"/>
      <c r="B222" s="522"/>
      <c r="C222" s="522"/>
      <c r="D222" s="522"/>
      <c r="E222" s="522"/>
      <c r="F222" s="522"/>
      <c r="G222" s="522"/>
      <c r="H222" s="522"/>
      <c r="I222" s="522"/>
      <c r="J222" s="522"/>
      <c r="K222" s="522"/>
      <c r="L222" s="522"/>
      <c r="M222" s="466"/>
      <c r="N222" s="466"/>
      <c r="O222" s="466"/>
      <c r="P222" s="466"/>
      <c r="Q222" s="466"/>
      <c r="R222" s="466"/>
      <c r="S222" s="466"/>
      <c r="T222" s="466"/>
      <c r="U222" s="466"/>
      <c r="V222" s="466"/>
      <c r="W222" s="466"/>
      <c r="X222" s="466"/>
      <c r="Y222" s="466"/>
      <c r="Z222" s="466"/>
    </row>
    <row r="223" spans="1:26" ht="15.75" customHeight="1" x14ac:dyDescent="0.25">
      <c r="A223" s="522"/>
      <c r="B223" s="522"/>
      <c r="C223" s="522"/>
      <c r="D223" s="522"/>
      <c r="E223" s="522"/>
      <c r="F223" s="522"/>
      <c r="G223" s="522"/>
      <c r="H223" s="522"/>
      <c r="I223" s="522"/>
      <c r="J223" s="522"/>
      <c r="K223" s="522"/>
      <c r="L223" s="522"/>
      <c r="M223" s="466"/>
      <c r="N223" s="466"/>
      <c r="O223" s="466"/>
      <c r="P223" s="466"/>
      <c r="Q223" s="466"/>
      <c r="R223" s="466"/>
      <c r="S223" s="466"/>
      <c r="T223" s="466"/>
      <c r="U223" s="466"/>
      <c r="V223" s="466"/>
      <c r="W223" s="466"/>
      <c r="X223" s="466"/>
      <c r="Y223" s="466"/>
      <c r="Z223" s="466"/>
    </row>
    <row r="224" spans="1:26" ht="15.75" customHeight="1" x14ac:dyDescent="0.25">
      <c r="A224" s="522"/>
      <c r="B224" s="522"/>
      <c r="C224" s="522"/>
      <c r="D224" s="522"/>
      <c r="E224" s="522"/>
      <c r="F224" s="522"/>
      <c r="G224" s="522"/>
      <c r="H224" s="522"/>
      <c r="I224" s="522"/>
      <c r="J224" s="522"/>
      <c r="K224" s="522"/>
      <c r="L224" s="522"/>
      <c r="M224" s="466"/>
      <c r="N224" s="466"/>
      <c r="O224" s="466"/>
      <c r="P224" s="466"/>
      <c r="Q224" s="466"/>
      <c r="R224" s="466"/>
      <c r="S224" s="466"/>
      <c r="T224" s="466"/>
      <c r="U224" s="466"/>
      <c r="V224" s="466"/>
      <c r="W224" s="466"/>
      <c r="X224" s="466"/>
      <c r="Y224" s="466"/>
      <c r="Z224" s="466"/>
    </row>
    <row r="225" spans="1:26" ht="15.75" customHeight="1" x14ac:dyDescent="0.25">
      <c r="A225" s="522"/>
      <c r="B225" s="522"/>
      <c r="C225" s="522"/>
      <c r="D225" s="522"/>
      <c r="E225" s="522"/>
      <c r="F225" s="522"/>
      <c r="G225" s="522"/>
      <c r="H225" s="522"/>
      <c r="I225" s="522"/>
      <c r="J225" s="522"/>
      <c r="K225" s="522"/>
      <c r="L225" s="522"/>
      <c r="M225" s="466"/>
      <c r="N225" s="466"/>
      <c r="O225" s="466"/>
      <c r="P225" s="466"/>
      <c r="Q225" s="466"/>
      <c r="R225" s="466"/>
      <c r="S225" s="466"/>
      <c r="T225" s="466"/>
      <c r="U225" s="466"/>
      <c r="V225" s="466"/>
      <c r="W225" s="466"/>
      <c r="X225" s="466"/>
      <c r="Y225" s="466"/>
      <c r="Z225" s="466"/>
    </row>
    <row r="226" spans="1:26" ht="15.75" customHeight="1" x14ac:dyDescent="0.25">
      <c r="A226" s="522"/>
      <c r="B226" s="522"/>
      <c r="C226" s="522"/>
      <c r="D226" s="522"/>
      <c r="E226" s="522"/>
      <c r="F226" s="522"/>
      <c r="G226" s="522"/>
      <c r="H226" s="522"/>
      <c r="I226" s="522"/>
      <c r="J226" s="522"/>
      <c r="K226" s="522"/>
      <c r="L226" s="522"/>
      <c r="M226" s="466"/>
      <c r="N226" s="466"/>
      <c r="O226" s="466"/>
      <c r="P226" s="466"/>
      <c r="Q226" s="466"/>
      <c r="R226" s="466"/>
      <c r="S226" s="466"/>
      <c r="T226" s="466"/>
      <c r="U226" s="466"/>
      <c r="V226" s="466"/>
      <c r="W226" s="466"/>
      <c r="X226" s="466"/>
      <c r="Y226" s="466"/>
      <c r="Z226" s="466"/>
    </row>
    <row r="227" spans="1:26" ht="15.75" customHeight="1" x14ac:dyDescent="0.25">
      <c r="A227" s="522"/>
      <c r="B227" s="522"/>
      <c r="C227" s="522"/>
      <c r="D227" s="522"/>
      <c r="E227" s="522"/>
      <c r="F227" s="522"/>
      <c r="G227" s="522"/>
      <c r="H227" s="522"/>
      <c r="I227" s="522"/>
      <c r="J227" s="522"/>
      <c r="K227" s="522"/>
      <c r="L227" s="522"/>
      <c r="M227" s="466"/>
      <c r="N227" s="466"/>
      <c r="O227" s="466"/>
      <c r="P227" s="466"/>
      <c r="Q227" s="466"/>
      <c r="R227" s="466"/>
      <c r="S227" s="466"/>
      <c r="T227" s="466"/>
      <c r="U227" s="466"/>
      <c r="V227" s="466"/>
      <c r="W227" s="466"/>
      <c r="X227" s="466"/>
      <c r="Y227" s="466"/>
      <c r="Z227" s="466"/>
    </row>
    <row r="228" spans="1:26" ht="15.75" customHeight="1" x14ac:dyDescent="0.25">
      <c r="A228" s="522"/>
      <c r="B228" s="522"/>
      <c r="C228" s="522"/>
      <c r="D228" s="522"/>
      <c r="E228" s="522"/>
      <c r="F228" s="522"/>
      <c r="G228" s="522"/>
      <c r="H228" s="522"/>
      <c r="I228" s="522"/>
      <c r="J228" s="522"/>
      <c r="K228" s="522"/>
      <c r="L228" s="522"/>
      <c r="M228" s="466"/>
      <c r="N228" s="466"/>
      <c r="O228" s="466"/>
      <c r="P228" s="466"/>
      <c r="Q228" s="466"/>
      <c r="R228" s="466"/>
      <c r="S228" s="466"/>
      <c r="T228" s="466"/>
      <c r="U228" s="466"/>
      <c r="V228" s="466"/>
      <c r="W228" s="466"/>
      <c r="X228" s="466"/>
      <c r="Y228" s="466"/>
      <c r="Z228" s="466"/>
    </row>
    <row r="229" spans="1:26" ht="15.75" customHeight="1" x14ac:dyDescent="0.25">
      <c r="A229" s="522"/>
      <c r="B229" s="522"/>
      <c r="C229" s="522"/>
      <c r="D229" s="522"/>
      <c r="E229" s="522"/>
      <c r="F229" s="522"/>
      <c r="G229" s="522"/>
      <c r="H229" s="522"/>
      <c r="I229" s="522"/>
      <c r="J229" s="522"/>
      <c r="K229" s="522"/>
      <c r="L229" s="522"/>
      <c r="M229" s="466"/>
      <c r="N229" s="466"/>
      <c r="O229" s="466"/>
      <c r="P229" s="466"/>
      <c r="Q229" s="466"/>
      <c r="R229" s="466"/>
      <c r="S229" s="466"/>
      <c r="T229" s="466"/>
      <c r="U229" s="466"/>
      <c r="V229" s="466"/>
      <c r="W229" s="466"/>
      <c r="X229" s="466"/>
      <c r="Y229" s="466"/>
      <c r="Z229" s="466"/>
    </row>
    <row r="230" spans="1:26" ht="15.75" customHeight="1" x14ac:dyDescent="0.25">
      <c r="A230" s="522"/>
      <c r="B230" s="522"/>
      <c r="C230" s="522"/>
      <c r="D230" s="522"/>
      <c r="E230" s="522"/>
      <c r="F230" s="522"/>
      <c r="G230" s="522"/>
      <c r="H230" s="522"/>
      <c r="I230" s="522"/>
      <c r="J230" s="522"/>
      <c r="K230" s="522"/>
      <c r="L230" s="522"/>
      <c r="M230" s="466"/>
      <c r="N230" s="466"/>
      <c r="O230" s="466"/>
      <c r="P230" s="466"/>
      <c r="Q230" s="466"/>
      <c r="R230" s="466"/>
      <c r="S230" s="466"/>
      <c r="T230" s="466"/>
      <c r="U230" s="466"/>
      <c r="V230" s="466"/>
      <c r="W230" s="466"/>
      <c r="X230" s="466"/>
      <c r="Y230" s="466"/>
      <c r="Z230" s="466"/>
    </row>
    <row r="231" spans="1:26" ht="15.75" customHeight="1" x14ac:dyDescent="0.25">
      <c r="A231" s="522"/>
      <c r="B231" s="522"/>
      <c r="C231" s="522"/>
      <c r="D231" s="522"/>
      <c r="E231" s="522"/>
      <c r="F231" s="522"/>
      <c r="G231" s="522"/>
      <c r="H231" s="522"/>
      <c r="I231" s="522"/>
      <c r="J231" s="522"/>
      <c r="K231" s="522"/>
      <c r="L231" s="522"/>
      <c r="M231" s="466"/>
      <c r="N231" s="466"/>
      <c r="O231" s="466"/>
      <c r="P231" s="466"/>
      <c r="Q231" s="466"/>
      <c r="R231" s="466"/>
      <c r="S231" s="466"/>
      <c r="T231" s="466"/>
      <c r="U231" s="466"/>
      <c r="V231" s="466"/>
      <c r="W231" s="466"/>
      <c r="X231" s="466"/>
      <c r="Y231" s="466"/>
      <c r="Z231" s="466"/>
    </row>
    <row r="232" spans="1:26" ht="15.75" customHeight="1" x14ac:dyDescent="0.25">
      <c r="A232" s="522"/>
      <c r="B232" s="522"/>
      <c r="C232" s="522"/>
      <c r="D232" s="522"/>
      <c r="E232" s="522"/>
      <c r="F232" s="522"/>
      <c r="G232" s="522"/>
      <c r="H232" s="522"/>
      <c r="I232" s="522"/>
      <c r="J232" s="522"/>
      <c r="K232" s="522"/>
      <c r="L232" s="522"/>
      <c r="M232" s="466"/>
      <c r="N232" s="466"/>
      <c r="O232" s="466"/>
      <c r="P232" s="466"/>
      <c r="Q232" s="466"/>
      <c r="R232" s="466"/>
      <c r="S232" s="466"/>
      <c r="T232" s="466"/>
      <c r="U232" s="466"/>
      <c r="V232" s="466"/>
      <c r="W232" s="466"/>
      <c r="X232" s="466"/>
      <c r="Y232" s="466"/>
      <c r="Z232" s="466"/>
    </row>
    <row r="233" spans="1:26" ht="15.75" customHeight="1" x14ac:dyDescent="0.25">
      <c r="A233" s="522"/>
      <c r="B233" s="522"/>
      <c r="C233" s="522"/>
      <c r="D233" s="522"/>
      <c r="E233" s="522"/>
      <c r="F233" s="522"/>
      <c r="G233" s="522"/>
      <c r="H233" s="522"/>
      <c r="I233" s="522"/>
      <c r="J233" s="522"/>
      <c r="K233" s="522"/>
      <c r="L233" s="522"/>
      <c r="M233" s="466"/>
      <c r="N233" s="466"/>
      <c r="O233" s="466"/>
      <c r="P233" s="466"/>
      <c r="Q233" s="466"/>
      <c r="R233" s="466"/>
      <c r="S233" s="466"/>
      <c r="T233" s="466"/>
      <c r="U233" s="466"/>
      <c r="V233" s="466"/>
      <c r="W233" s="466"/>
      <c r="X233" s="466"/>
      <c r="Y233" s="466"/>
      <c r="Z233" s="466"/>
    </row>
    <row r="234" spans="1:26" ht="15.75" customHeight="1" x14ac:dyDescent="0.25">
      <c r="A234" s="522"/>
      <c r="B234" s="522"/>
      <c r="C234" s="522"/>
      <c r="D234" s="522"/>
      <c r="E234" s="522"/>
      <c r="F234" s="522"/>
      <c r="G234" s="522"/>
      <c r="H234" s="522"/>
      <c r="I234" s="522"/>
      <c r="J234" s="522"/>
      <c r="K234" s="522"/>
      <c r="L234" s="522"/>
      <c r="M234" s="466"/>
      <c r="N234" s="466"/>
      <c r="O234" s="466"/>
      <c r="P234" s="466"/>
      <c r="Q234" s="466"/>
      <c r="R234" s="466"/>
      <c r="S234" s="466"/>
      <c r="T234" s="466"/>
      <c r="U234" s="466"/>
      <c r="V234" s="466"/>
      <c r="W234" s="466"/>
      <c r="X234" s="466"/>
      <c r="Y234" s="466"/>
      <c r="Z234" s="466"/>
    </row>
    <row r="235" spans="1:26" ht="15.75" customHeight="1" x14ac:dyDescent="0.25">
      <c r="A235" s="522"/>
      <c r="B235" s="522"/>
      <c r="C235" s="522"/>
      <c r="D235" s="522"/>
      <c r="E235" s="522"/>
      <c r="F235" s="522"/>
      <c r="G235" s="522"/>
      <c r="H235" s="522"/>
      <c r="I235" s="522"/>
      <c r="J235" s="522"/>
      <c r="K235" s="522"/>
      <c r="L235" s="522"/>
      <c r="M235" s="466"/>
      <c r="N235" s="466"/>
      <c r="O235" s="466"/>
      <c r="P235" s="466"/>
      <c r="Q235" s="466"/>
      <c r="R235" s="466"/>
      <c r="S235" s="466"/>
      <c r="T235" s="466"/>
      <c r="U235" s="466"/>
      <c r="V235" s="466"/>
      <c r="W235" s="466"/>
      <c r="X235" s="466"/>
      <c r="Y235" s="466"/>
      <c r="Z235" s="466"/>
    </row>
    <row r="236" spans="1:26" ht="15.75" customHeight="1" x14ac:dyDescent="0.25">
      <c r="A236" s="522"/>
      <c r="B236" s="522"/>
      <c r="C236" s="522"/>
      <c r="D236" s="522"/>
      <c r="E236" s="522"/>
      <c r="F236" s="522"/>
      <c r="G236" s="522"/>
      <c r="H236" s="522"/>
      <c r="I236" s="522"/>
      <c r="J236" s="522"/>
      <c r="K236" s="522"/>
      <c r="L236" s="522"/>
      <c r="M236" s="466"/>
      <c r="N236" s="466"/>
      <c r="O236" s="466"/>
      <c r="P236" s="466"/>
      <c r="Q236" s="466"/>
      <c r="R236" s="466"/>
      <c r="S236" s="466"/>
      <c r="T236" s="466"/>
      <c r="U236" s="466"/>
      <c r="V236" s="466"/>
      <c r="W236" s="466"/>
      <c r="X236" s="466"/>
      <c r="Y236" s="466"/>
      <c r="Z236" s="466"/>
    </row>
    <row r="237" spans="1:26" ht="15.75" customHeight="1" x14ac:dyDescent="0.25">
      <c r="A237" s="522"/>
      <c r="B237" s="522"/>
      <c r="C237" s="522"/>
      <c r="D237" s="522"/>
      <c r="E237" s="522"/>
      <c r="F237" s="522"/>
      <c r="G237" s="522"/>
      <c r="H237" s="522"/>
      <c r="I237" s="522"/>
      <c r="J237" s="522"/>
      <c r="K237" s="522"/>
      <c r="L237" s="522"/>
      <c r="M237" s="466"/>
      <c r="N237" s="466"/>
      <c r="O237" s="466"/>
      <c r="P237" s="466"/>
      <c r="Q237" s="466"/>
      <c r="R237" s="466"/>
      <c r="S237" s="466"/>
      <c r="T237" s="466"/>
      <c r="U237" s="466"/>
      <c r="V237" s="466"/>
      <c r="W237" s="466"/>
      <c r="X237" s="466"/>
      <c r="Y237" s="466"/>
      <c r="Z237" s="466"/>
    </row>
    <row r="238" spans="1:26" ht="15.75" customHeight="1" x14ac:dyDescent="0.25">
      <c r="A238" s="522"/>
      <c r="B238" s="522"/>
      <c r="C238" s="522"/>
      <c r="D238" s="522"/>
      <c r="E238" s="522"/>
      <c r="F238" s="522"/>
      <c r="G238" s="522"/>
      <c r="H238" s="522"/>
      <c r="I238" s="522"/>
      <c r="J238" s="522"/>
      <c r="K238" s="522"/>
      <c r="L238" s="522"/>
      <c r="M238" s="466"/>
      <c r="N238" s="466"/>
      <c r="O238" s="466"/>
      <c r="P238" s="466"/>
      <c r="Q238" s="466"/>
      <c r="R238" s="466"/>
      <c r="S238" s="466"/>
      <c r="T238" s="466"/>
      <c r="U238" s="466"/>
      <c r="V238" s="466"/>
      <c r="W238" s="466"/>
      <c r="X238" s="466"/>
      <c r="Y238" s="466"/>
      <c r="Z238" s="466"/>
    </row>
    <row r="239" spans="1:26" ht="15.75" customHeight="1" x14ac:dyDescent="0.25">
      <c r="A239" s="522"/>
      <c r="B239" s="522"/>
      <c r="C239" s="522"/>
      <c r="D239" s="522"/>
      <c r="E239" s="522"/>
      <c r="F239" s="522"/>
      <c r="G239" s="522"/>
      <c r="H239" s="522"/>
      <c r="I239" s="522"/>
      <c r="J239" s="522"/>
      <c r="K239" s="522"/>
      <c r="L239" s="522"/>
      <c r="M239" s="466"/>
      <c r="N239" s="466"/>
      <c r="O239" s="466"/>
      <c r="P239" s="466"/>
      <c r="Q239" s="466"/>
      <c r="R239" s="466"/>
      <c r="S239" s="466"/>
      <c r="T239" s="466"/>
      <c r="U239" s="466"/>
      <c r="V239" s="466"/>
      <c r="W239" s="466"/>
      <c r="X239" s="466"/>
      <c r="Y239" s="466"/>
      <c r="Z239" s="466"/>
    </row>
    <row r="240" spans="1:26" ht="15.75" customHeight="1" x14ac:dyDescent="0.25">
      <c r="A240" s="522"/>
      <c r="B240" s="522"/>
      <c r="C240" s="522"/>
      <c r="D240" s="522"/>
      <c r="E240" s="522"/>
      <c r="F240" s="522"/>
      <c r="G240" s="522"/>
      <c r="H240" s="522"/>
      <c r="I240" s="522"/>
      <c r="J240" s="522"/>
      <c r="K240" s="522"/>
      <c r="L240" s="522"/>
      <c r="M240" s="466"/>
      <c r="N240" s="466"/>
      <c r="O240" s="466"/>
      <c r="P240" s="466"/>
      <c r="Q240" s="466"/>
      <c r="R240" s="466"/>
      <c r="S240" s="466"/>
      <c r="T240" s="466"/>
      <c r="U240" s="466"/>
      <c r="V240" s="466"/>
      <c r="W240" s="466"/>
      <c r="X240" s="466"/>
      <c r="Y240" s="466"/>
      <c r="Z240" s="466"/>
    </row>
    <row r="241" spans="1:26" ht="15.75" customHeight="1" x14ac:dyDescent="0.25">
      <c r="A241" s="522"/>
      <c r="B241" s="522"/>
      <c r="C241" s="522"/>
      <c r="D241" s="522"/>
      <c r="E241" s="522"/>
      <c r="F241" s="522"/>
      <c r="G241" s="522"/>
      <c r="H241" s="522"/>
      <c r="I241" s="522"/>
      <c r="J241" s="522"/>
      <c r="K241" s="522"/>
      <c r="L241" s="522"/>
      <c r="M241" s="466"/>
      <c r="N241" s="466"/>
      <c r="O241" s="466"/>
      <c r="P241" s="466"/>
      <c r="Q241" s="466"/>
      <c r="R241" s="466"/>
      <c r="S241" s="466"/>
      <c r="T241" s="466"/>
      <c r="U241" s="466"/>
      <c r="V241" s="466"/>
      <c r="W241" s="466"/>
      <c r="X241" s="466"/>
      <c r="Y241" s="466"/>
      <c r="Z241" s="466"/>
    </row>
    <row r="242" spans="1:26" ht="15.75" customHeight="1" x14ac:dyDescent="0.25">
      <c r="A242" s="522"/>
      <c r="B242" s="522"/>
      <c r="C242" s="522"/>
      <c r="D242" s="522"/>
      <c r="E242" s="522"/>
      <c r="F242" s="522"/>
      <c r="G242" s="522"/>
      <c r="H242" s="522"/>
      <c r="I242" s="522"/>
      <c r="J242" s="522"/>
      <c r="K242" s="522"/>
      <c r="L242" s="522"/>
      <c r="M242" s="466"/>
      <c r="N242" s="466"/>
      <c r="O242" s="466"/>
      <c r="P242" s="466"/>
      <c r="Q242" s="466"/>
      <c r="R242" s="466"/>
      <c r="S242" s="466"/>
      <c r="T242" s="466"/>
      <c r="U242" s="466"/>
      <c r="V242" s="466"/>
      <c r="W242" s="466"/>
      <c r="X242" s="466"/>
      <c r="Y242" s="466"/>
      <c r="Z242" s="466"/>
    </row>
    <row r="243" spans="1:26" ht="15.75" customHeight="1" x14ac:dyDescent="0.25">
      <c r="A243" s="522"/>
      <c r="B243" s="522"/>
      <c r="C243" s="522"/>
      <c r="D243" s="522"/>
      <c r="E243" s="522"/>
      <c r="F243" s="522"/>
      <c r="G243" s="522"/>
      <c r="H243" s="522"/>
      <c r="I243" s="522"/>
      <c r="J243" s="522"/>
      <c r="K243" s="522"/>
      <c r="L243" s="522"/>
      <c r="M243" s="466"/>
      <c r="N243" s="466"/>
      <c r="O243" s="466"/>
      <c r="P243" s="466"/>
      <c r="Q243" s="466"/>
      <c r="R243" s="466"/>
      <c r="S243" s="466"/>
      <c r="T243" s="466"/>
      <c r="U243" s="466"/>
      <c r="V243" s="466"/>
      <c r="W243" s="466"/>
      <c r="X243" s="466"/>
      <c r="Y243" s="466"/>
      <c r="Z243" s="466"/>
    </row>
    <row r="244" spans="1:26" ht="15.75" customHeight="1" x14ac:dyDescent="0.25">
      <c r="A244" s="522"/>
      <c r="B244" s="522"/>
      <c r="C244" s="522"/>
      <c r="D244" s="522"/>
      <c r="E244" s="522"/>
      <c r="F244" s="522"/>
      <c r="G244" s="522"/>
      <c r="H244" s="522"/>
      <c r="I244" s="522"/>
      <c r="J244" s="522"/>
      <c r="K244" s="522"/>
      <c r="L244" s="522"/>
      <c r="M244" s="466"/>
      <c r="N244" s="466"/>
      <c r="O244" s="466"/>
      <c r="P244" s="466"/>
      <c r="Q244" s="466"/>
      <c r="R244" s="466"/>
      <c r="S244" s="466"/>
      <c r="T244" s="466"/>
      <c r="U244" s="466"/>
      <c r="V244" s="466"/>
      <c r="W244" s="466"/>
      <c r="X244" s="466"/>
      <c r="Y244" s="466"/>
      <c r="Z244" s="466"/>
    </row>
    <row r="245" spans="1:26" ht="15.75" customHeight="1" x14ac:dyDescent="0.25">
      <c r="A245" s="522"/>
      <c r="B245" s="522"/>
      <c r="C245" s="522"/>
      <c r="D245" s="522"/>
      <c r="E245" s="522"/>
      <c r="F245" s="522"/>
      <c r="G245" s="522"/>
      <c r="H245" s="522"/>
      <c r="I245" s="522"/>
      <c r="J245" s="522"/>
      <c r="K245" s="522"/>
      <c r="L245" s="522"/>
      <c r="M245" s="466"/>
      <c r="N245" s="466"/>
      <c r="O245" s="466"/>
      <c r="P245" s="466"/>
      <c r="Q245" s="466"/>
      <c r="R245" s="466"/>
      <c r="S245" s="466"/>
      <c r="T245" s="466"/>
      <c r="U245" s="466"/>
      <c r="V245" s="466"/>
      <c r="W245" s="466"/>
      <c r="X245" s="466"/>
      <c r="Y245" s="466"/>
      <c r="Z245" s="466"/>
    </row>
    <row r="246" spans="1:26" ht="15.75" customHeight="1" x14ac:dyDescent="0.25">
      <c r="A246" s="522"/>
      <c r="B246" s="522"/>
      <c r="C246" s="522"/>
      <c r="D246" s="522"/>
      <c r="E246" s="522"/>
      <c r="F246" s="522"/>
      <c r="G246" s="522"/>
      <c r="H246" s="522"/>
      <c r="I246" s="522"/>
      <c r="J246" s="522"/>
      <c r="K246" s="522"/>
      <c r="L246" s="522"/>
      <c r="M246" s="466"/>
      <c r="N246" s="466"/>
      <c r="O246" s="466"/>
      <c r="P246" s="466"/>
      <c r="Q246" s="466"/>
      <c r="R246" s="466"/>
      <c r="S246" s="466"/>
      <c r="T246" s="466"/>
      <c r="U246" s="466"/>
      <c r="V246" s="466"/>
      <c r="W246" s="466"/>
      <c r="X246" s="466"/>
      <c r="Y246" s="466"/>
      <c r="Z246" s="466"/>
    </row>
    <row r="247" spans="1:26" ht="15.75" customHeight="1" x14ac:dyDescent="0.25">
      <c r="A247" s="522"/>
      <c r="B247" s="522"/>
      <c r="C247" s="522"/>
      <c r="D247" s="522"/>
      <c r="E247" s="522"/>
      <c r="F247" s="522"/>
      <c r="G247" s="522"/>
      <c r="H247" s="522"/>
      <c r="I247" s="522"/>
      <c r="J247" s="522"/>
      <c r="K247" s="522"/>
      <c r="L247" s="522"/>
      <c r="M247" s="466"/>
      <c r="N247" s="466"/>
      <c r="O247" s="466"/>
      <c r="P247" s="466"/>
      <c r="Q247" s="466"/>
      <c r="R247" s="466"/>
      <c r="S247" s="466"/>
      <c r="T247" s="466"/>
      <c r="U247" s="466"/>
      <c r="V247" s="466"/>
      <c r="W247" s="466"/>
      <c r="X247" s="466"/>
      <c r="Y247" s="466"/>
      <c r="Z247" s="466"/>
    </row>
    <row r="248" spans="1:26" ht="15.75" customHeight="1" x14ac:dyDescent="0.25">
      <c r="A248" s="522"/>
      <c r="B248" s="522"/>
      <c r="C248" s="522"/>
      <c r="D248" s="522"/>
      <c r="E248" s="522"/>
      <c r="F248" s="522"/>
      <c r="G248" s="522"/>
      <c r="H248" s="522"/>
      <c r="I248" s="522"/>
      <c r="J248" s="522"/>
      <c r="K248" s="522"/>
      <c r="L248" s="522"/>
      <c r="M248" s="466"/>
      <c r="N248" s="466"/>
      <c r="O248" s="466"/>
      <c r="P248" s="466"/>
      <c r="Q248" s="466"/>
      <c r="R248" s="466"/>
      <c r="S248" s="466"/>
      <c r="T248" s="466"/>
      <c r="U248" s="466"/>
      <c r="V248" s="466"/>
      <c r="W248" s="466"/>
      <c r="X248" s="466"/>
      <c r="Y248" s="466"/>
      <c r="Z248" s="466"/>
    </row>
    <row r="249" spans="1:26" ht="15.75" customHeight="1" x14ac:dyDescent="0.25">
      <c r="A249" s="522"/>
      <c r="B249" s="522"/>
      <c r="C249" s="522"/>
      <c r="D249" s="522"/>
      <c r="E249" s="522"/>
      <c r="F249" s="522"/>
      <c r="G249" s="522"/>
      <c r="H249" s="522"/>
      <c r="I249" s="522"/>
      <c r="J249" s="522"/>
      <c r="K249" s="522"/>
      <c r="L249" s="522"/>
      <c r="M249" s="466"/>
      <c r="N249" s="466"/>
      <c r="O249" s="466"/>
      <c r="P249" s="466"/>
      <c r="Q249" s="466"/>
      <c r="R249" s="466"/>
      <c r="S249" s="466"/>
      <c r="T249" s="466"/>
      <c r="U249" s="466"/>
      <c r="V249" s="466"/>
      <c r="W249" s="466"/>
      <c r="X249" s="466"/>
      <c r="Y249" s="466"/>
      <c r="Z249" s="466"/>
    </row>
    <row r="250" spans="1:26" ht="15.75" customHeight="1" x14ac:dyDescent="0.25">
      <c r="A250" s="522"/>
      <c r="B250" s="522"/>
      <c r="C250" s="522"/>
      <c r="D250" s="522"/>
      <c r="E250" s="522"/>
      <c r="F250" s="522"/>
      <c r="G250" s="522"/>
      <c r="H250" s="522"/>
      <c r="I250" s="522"/>
      <c r="J250" s="522"/>
      <c r="K250" s="522"/>
      <c r="L250" s="522"/>
      <c r="M250" s="466"/>
      <c r="N250" s="466"/>
      <c r="O250" s="466"/>
      <c r="P250" s="466"/>
      <c r="Q250" s="466"/>
      <c r="R250" s="466"/>
      <c r="S250" s="466"/>
      <c r="T250" s="466"/>
      <c r="U250" s="466"/>
      <c r="V250" s="466"/>
      <c r="W250" s="466"/>
      <c r="X250" s="466"/>
      <c r="Y250" s="466"/>
      <c r="Z250" s="466"/>
    </row>
    <row r="251" spans="1:26" ht="15.75" customHeight="1" x14ac:dyDescent="0.25">
      <c r="A251" s="522"/>
      <c r="B251" s="522"/>
      <c r="C251" s="522"/>
      <c r="D251" s="522"/>
      <c r="E251" s="522"/>
      <c r="F251" s="522"/>
      <c r="G251" s="522"/>
      <c r="H251" s="522"/>
      <c r="I251" s="522"/>
      <c r="J251" s="522"/>
      <c r="K251" s="522"/>
      <c r="L251" s="522"/>
      <c r="M251" s="466"/>
      <c r="N251" s="466"/>
      <c r="O251" s="466"/>
      <c r="P251" s="466"/>
      <c r="Q251" s="466"/>
      <c r="R251" s="466"/>
      <c r="S251" s="466"/>
      <c r="T251" s="466"/>
      <c r="U251" s="466"/>
      <c r="V251" s="466"/>
      <c r="W251" s="466"/>
      <c r="X251" s="466"/>
      <c r="Y251" s="466"/>
      <c r="Z251" s="466"/>
    </row>
    <row r="252" spans="1:26" ht="15.75" customHeight="1" x14ac:dyDescent="0.25">
      <c r="A252" s="522"/>
      <c r="B252" s="522"/>
      <c r="C252" s="522"/>
      <c r="D252" s="522"/>
      <c r="E252" s="522"/>
      <c r="F252" s="522"/>
      <c r="G252" s="522"/>
      <c r="H252" s="522"/>
      <c r="I252" s="522"/>
      <c r="J252" s="522"/>
      <c r="K252" s="522"/>
      <c r="L252" s="522"/>
      <c r="M252" s="466"/>
      <c r="N252" s="466"/>
      <c r="O252" s="466"/>
      <c r="P252" s="466"/>
      <c r="Q252" s="466"/>
      <c r="R252" s="466"/>
      <c r="S252" s="466"/>
      <c r="T252" s="466"/>
      <c r="U252" s="466"/>
      <c r="V252" s="466"/>
      <c r="W252" s="466"/>
      <c r="X252" s="466"/>
      <c r="Y252" s="466"/>
      <c r="Z252" s="466"/>
    </row>
    <row r="253" spans="1:26" ht="15.75" customHeight="1" x14ac:dyDescent="0.25">
      <c r="A253" s="522"/>
      <c r="B253" s="522"/>
      <c r="C253" s="522"/>
      <c r="D253" s="522"/>
      <c r="E253" s="522"/>
      <c r="F253" s="522"/>
      <c r="G253" s="522"/>
      <c r="H253" s="522"/>
      <c r="I253" s="522"/>
      <c r="J253" s="522"/>
      <c r="K253" s="522"/>
      <c r="L253" s="522"/>
      <c r="M253" s="466"/>
      <c r="N253" s="466"/>
      <c r="O253" s="466"/>
      <c r="P253" s="466"/>
      <c r="Q253" s="466"/>
      <c r="R253" s="466"/>
      <c r="S253" s="466"/>
      <c r="T253" s="466"/>
      <c r="U253" s="466"/>
      <c r="V253" s="466"/>
      <c r="W253" s="466"/>
      <c r="X253" s="466"/>
      <c r="Y253" s="466"/>
      <c r="Z253" s="466"/>
    </row>
    <row r="254" spans="1:26" ht="15.75" customHeight="1" x14ac:dyDescent="0.25">
      <c r="A254" s="522"/>
      <c r="B254" s="522"/>
      <c r="C254" s="522"/>
      <c r="D254" s="522"/>
      <c r="E254" s="522"/>
      <c r="F254" s="522"/>
      <c r="G254" s="522"/>
      <c r="H254" s="522"/>
      <c r="I254" s="522"/>
      <c r="J254" s="522"/>
      <c r="K254" s="522"/>
      <c r="L254" s="522"/>
      <c r="M254" s="466"/>
      <c r="N254" s="466"/>
      <c r="O254" s="466"/>
      <c r="P254" s="466"/>
      <c r="Q254" s="466"/>
      <c r="R254" s="466"/>
      <c r="S254" s="466"/>
      <c r="T254" s="466"/>
      <c r="U254" s="466"/>
      <c r="V254" s="466"/>
      <c r="W254" s="466"/>
      <c r="X254" s="466"/>
      <c r="Y254" s="466"/>
      <c r="Z254" s="466"/>
    </row>
    <row r="255" spans="1:26" ht="15.75" customHeight="1" x14ac:dyDescent="0.25">
      <c r="A255" s="522"/>
      <c r="B255" s="522"/>
      <c r="C255" s="522"/>
      <c r="D255" s="522"/>
      <c r="E255" s="522"/>
      <c r="F255" s="522"/>
      <c r="G255" s="522"/>
      <c r="H255" s="522"/>
      <c r="I255" s="522"/>
      <c r="J255" s="522"/>
      <c r="K255" s="522"/>
      <c r="L255" s="522"/>
      <c r="M255" s="466"/>
      <c r="N255" s="466"/>
      <c r="O255" s="466"/>
      <c r="P255" s="466"/>
      <c r="Q255" s="466"/>
      <c r="R255" s="466"/>
      <c r="S255" s="466"/>
      <c r="T255" s="466"/>
      <c r="U255" s="466"/>
      <c r="V255" s="466"/>
      <c r="W255" s="466"/>
      <c r="X255" s="466"/>
      <c r="Y255" s="466"/>
      <c r="Z255" s="466"/>
    </row>
    <row r="256" spans="1:26" ht="15.75" customHeight="1" x14ac:dyDescent="0.25">
      <c r="A256" s="522"/>
      <c r="B256" s="522"/>
      <c r="C256" s="522"/>
      <c r="D256" s="522"/>
      <c r="E256" s="522"/>
      <c r="F256" s="522"/>
      <c r="G256" s="522"/>
      <c r="H256" s="522"/>
      <c r="I256" s="522"/>
      <c r="J256" s="522"/>
      <c r="K256" s="522"/>
      <c r="L256" s="522"/>
      <c r="M256" s="466"/>
      <c r="N256" s="466"/>
      <c r="O256" s="466"/>
      <c r="P256" s="466"/>
      <c r="Q256" s="466"/>
      <c r="R256" s="466"/>
      <c r="S256" s="466"/>
      <c r="T256" s="466"/>
      <c r="U256" s="466"/>
      <c r="V256" s="466"/>
      <c r="W256" s="466"/>
      <c r="X256" s="466"/>
      <c r="Y256" s="466"/>
      <c r="Z256" s="466"/>
    </row>
    <row r="257" spans="1:26" ht="15.75" customHeight="1" x14ac:dyDescent="0.25">
      <c r="A257" s="522"/>
      <c r="B257" s="522"/>
      <c r="C257" s="522"/>
      <c r="D257" s="522"/>
      <c r="E257" s="522"/>
      <c r="F257" s="522"/>
      <c r="G257" s="522"/>
      <c r="H257" s="522"/>
      <c r="I257" s="522"/>
      <c r="J257" s="522"/>
      <c r="K257" s="522"/>
      <c r="L257" s="522"/>
      <c r="M257" s="466"/>
      <c r="N257" s="466"/>
      <c r="O257" s="466"/>
      <c r="P257" s="466"/>
      <c r="Q257" s="466"/>
      <c r="R257" s="466"/>
      <c r="S257" s="466"/>
      <c r="T257" s="466"/>
      <c r="U257" s="466"/>
      <c r="V257" s="466"/>
      <c r="W257" s="466"/>
      <c r="X257" s="466"/>
      <c r="Y257" s="466"/>
      <c r="Z257" s="466"/>
    </row>
    <row r="258" spans="1:26" ht="15.75" customHeight="1" x14ac:dyDescent="0.25">
      <c r="A258" s="522"/>
      <c r="B258" s="522"/>
      <c r="C258" s="522"/>
      <c r="D258" s="522"/>
      <c r="E258" s="522"/>
      <c r="F258" s="522"/>
      <c r="G258" s="522"/>
      <c r="H258" s="522"/>
      <c r="I258" s="522"/>
      <c r="J258" s="522"/>
      <c r="K258" s="522"/>
      <c r="L258" s="522"/>
      <c r="M258" s="466"/>
      <c r="N258" s="466"/>
      <c r="O258" s="466"/>
      <c r="P258" s="466"/>
      <c r="Q258" s="466"/>
      <c r="R258" s="466"/>
      <c r="S258" s="466"/>
      <c r="T258" s="466"/>
      <c r="U258" s="466"/>
      <c r="V258" s="466"/>
      <c r="W258" s="466"/>
      <c r="X258" s="466"/>
      <c r="Y258" s="466"/>
      <c r="Z258" s="466"/>
    </row>
    <row r="259" spans="1:26" ht="15.75" customHeight="1" x14ac:dyDescent="0.25">
      <c r="A259" s="522"/>
      <c r="B259" s="522"/>
      <c r="C259" s="522"/>
      <c r="D259" s="522"/>
      <c r="E259" s="522"/>
      <c r="F259" s="522"/>
      <c r="G259" s="522"/>
      <c r="H259" s="522"/>
      <c r="I259" s="522"/>
      <c r="J259" s="522"/>
      <c r="K259" s="522"/>
      <c r="L259" s="522"/>
      <c r="M259" s="466"/>
      <c r="N259" s="466"/>
      <c r="O259" s="466"/>
      <c r="P259" s="466"/>
      <c r="Q259" s="466"/>
      <c r="R259" s="466"/>
      <c r="S259" s="466"/>
      <c r="T259" s="466"/>
      <c r="U259" s="466"/>
      <c r="V259" s="466"/>
      <c r="W259" s="466"/>
      <c r="X259" s="466"/>
      <c r="Y259" s="466"/>
      <c r="Z259" s="466"/>
    </row>
    <row r="260" spans="1:26" ht="15.75" customHeight="1" x14ac:dyDescent="0.25">
      <c r="A260" s="522"/>
      <c r="B260" s="522"/>
      <c r="C260" s="522"/>
      <c r="D260" s="522"/>
      <c r="E260" s="522"/>
      <c r="F260" s="522"/>
      <c r="G260" s="522"/>
      <c r="H260" s="522"/>
      <c r="I260" s="522"/>
      <c r="J260" s="522"/>
      <c r="K260" s="522"/>
      <c r="L260" s="522"/>
      <c r="M260" s="466"/>
      <c r="N260" s="466"/>
      <c r="O260" s="466"/>
      <c r="P260" s="466"/>
      <c r="Q260" s="466"/>
      <c r="R260" s="466"/>
      <c r="S260" s="466"/>
      <c r="T260" s="466"/>
      <c r="U260" s="466"/>
      <c r="V260" s="466"/>
      <c r="W260" s="466"/>
      <c r="X260" s="466"/>
      <c r="Y260" s="466"/>
      <c r="Z260" s="466"/>
    </row>
    <row r="261" spans="1:26" ht="15.75" customHeight="1" x14ac:dyDescent="0.25">
      <c r="A261" s="522"/>
      <c r="B261" s="522"/>
      <c r="C261" s="522"/>
      <c r="D261" s="522"/>
      <c r="E261" s="522"/>
      <c r="F261" s="522"/>
      <c r="G261" s="522"/>
      <c r="H261" s="522"/>
      <c r="I261" s="522"/>
      <c r="J261" s="522"/>
      <c r="K261" s="522"/>
      <c r="L261" s="522"/>
      <c r="M261" s="466"/>
      <c r="N261" s="466"/>
      <c r="O261" s="466"/>
      <c r="P261" s="466"/>
      <c r="Q261" s="466"/>
      <c r="R261" s="466"/>
      <c r="S261" s="466"/>
      <c r="T261" s="466"/>
      <c r="U261" s="466"/>
      <c r="V261" s="466"/>
      <c r="W261" s="466"/>
      <c r="X261" s="466"/>
      <c r="Y261" s="466"/>
      <c r="Z261" s="466"/>
    </row>
    <row r="262" spans="1:26" ht="15.75" customHeight="1" x14ac:dyDescent="0.25">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spans="1:26" ht="15.75" customHeight="1" x14ac:dyDescent="0.25">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spans="1:26" ht="15.75" customHeight="1" x14ac:dyDescent="0.25">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spans="1:26" ht="15.75" customHeight="1" x14ac:dyDescent="0.25">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spans="1:26" ht="15.75" customHeight="1" x14ac:dyDescent="0.25">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spans="1:26" ht="15.75" customHeight="1" x14ac:dyDescent="0.25">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spans="1:26" ht="15.75" customHeight="1" x14ac:dyDescent="0.25">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spans="1:26" ht="15.75" customHeight="1" x14ac:dyDescent="0.25">
      <c r="A269" s="46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spans="1:26" ht="15.75" customHeight="1" x14ac:dyDescent="0.25">
      <c r="A270" s="46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spans="1:26" ht="15.75" customHeight="1" x14ac:dyDescent="0.25">
      <c r="A271" s="46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spans="1:26" ht="15.75" customHeight="1" x14ac:dyDescent="0.25">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spans="1:26" ht="15.75" customHeight="1" x14ac:dyDescent="0.25">
      <c r="A273" s="46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spans="1:26" ht="15.75" customHeight="1" x14ac:dyDescent="0.25">
      <c r="A274" s="46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spans="1:26" ht="15.75" customHeight="1" x14ac:dyDescent="0.25">
      <c r="A275" s="46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spans="1:26" ht="15.75" customHeight="1" x14ac:dyDescent="0.25">
      <c r="A276" s="46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spans="1:26" ht="15.75" customHeight="1" x14ac:dyDescent="0.25">
      <c r="A277" s="46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spans="1:26" ht="15.75" customHeight="1" x14ac:dyDescent="0.25">
      <c r="A278" s="46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spans="1:26" ht="15.75" customHeight="1" x14ac:dyDescent="0.25">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spans="1:26" ht="15.75" customHeight="1" x14ac:dyDescent="0.25">
      <c r="A280" s="46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spans="1:26" ht="15.75" customHeight="1" x14ac:dyDescent="0.25">
      <c r="A281" s="46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spans="1:26" ht="15.75" customHeight="1" x14ac:dyDescent="0.25">
      <c r="A282" s="46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spans="1:26" ht="15.75" customHeight="1" x14ac:dyDescent="0.25">
      <c r="A283" s="46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spans="1:26" ht="15.75" customHeight="1" x14ac:dyDescent="0.25">
      <c r="A284" s="46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spans="1:26" ht="15.75" customHeight="1" x14ac:dyDescent="0.25">
      <c r="A285" s="46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spans="1:26" ht="15.75" customHeight="1" x14ac:dyDescent="0.25">
      <c r="A286" s="46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spans="1:26" ht="15.75" customHeight="1" x14ac:dyDescent="0.25">
      <c r="A287" s="46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spans="1:26" ht="15.75" customHeight="1" x14ac:dyDescent="0.25">
      <c r="A288" s="46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spans="1:26" ht="15.75" customHeight="1" x14ac:dyDescent="0.25">
      <c r="A289" s="46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spans="1:26" ht="15.75" customHeight="1" x14ac:dyDescent="0.25">
      <c r="A290" s="46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spans="1:26" ht="15.75" customHeight="1" x14ac:dyDescent="0.25">
      <c r="A291" s="46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spans="1:26" ht="15.75" customHeight="1" x14ac:dyDescent="0.25">
      <c r="A292" s="46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spans="1:26" ht="15.75" customHeight="1" x14ac:dyDescent="0.25">
      <c r="A293" s="46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spans="1:26" ht="15.75" customHeight="1" x14ac:dyDescent="0.25">
      <c r="A294" s="46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spans="1:26" ht="15.75" customHeight="1" x14ac:dyDescent="0.25">
      <c r="A295" s="46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spans="1:26" ht="15.75" customHeight="1" x14ac:dyDescent="0.25">
      <c r="A296" s="46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spans="1:26" ht="15.75" customHeight="1" x14ac:dyDescent="0.25">
      <c r="A297" s="46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spans="1:26" ht="15.75" customHeight="1" x14ac:dyDescent="0.25">
      <c r="A298" s="46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spans="1:26" ht="15.75" customHeight="1" x14ac:dyDescent="0.25">
      <c r="A299" s="46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spans="1:26" ht="15.75" customHeight="1" x14ac:dyDescent="0.25">
      <c r="A300" s="46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spans="1:26" ht="15.75" customHeight="1" x14ac:dyDescent="0.25">
      <c r="A301" s="46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spans="1:26" ht="15.75" customHeight="1" x14ac:dyDescent="0.25">
      <c r="A302" s="46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spans="1:26" ht="15.75" customHeight="1" x14ac:dyDescent="0.25">
      <c r="A303" s="46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spans="1:26" ht="15.75" customHeight="1" x14ac:dyDescent="0.25">
      <c r="A304" s="46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spans="1:26" ht="15.75" customHeight="1" x14ac:dyDescent="0.25">
      <c r="A305" s="46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spans="1:26" ht="15.75" customHeight="1" x14ac:dyDescent="0.25">
      <c r="A306" s="46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spans="1:26" ht="15.75" customHeight="1" x14ac:dyDescent="0.25">
      <c r="A307" s="46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spans="1:26" ht="15.75" customHeight="1" x14ac:dyDescent="0.25">
      <c r="A308" s="46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spans="1:26" ht="15.75" customHeight="1" x14ac:dyDescent="0.25">
      <c r="A309" s="46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spans="1:26" ht="15.75" customHeight="1" x14ac:dyDescent="0.25">
      <c r="A310" s="46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spans="1:26" ht="15.75" customHeight="1" x14ac:dyDescent="0.25">
      <c r="A311" s="46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spans="1:26" ht="15.75" customHeight="1" x14ac:dyDescent="0.25">
      <c r="A312" s="46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spans="1:26" ht="15.75" customHeight="1" x14ac:dyDescent="0.25">
      <c r="A313" s="46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spans="1:26" ht="15.75" customHeight="1" x14ac:dyDescent="0.25">
      <c r="A314" s="46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spans="1:26" ht="15.75" customHeight="1" x14ac:dyDescent="0.25">
      <c r="A315" s="46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spans="1:26" ht="15.75" customHeight="1" x14ac:dyDescent="0.25">
      <c r="A316" s="46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spans="1:26" ht="15.75" customHeight="1" x14ac:dyDescent="0.25">
      <c r="A317" s="46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spans="1:26" ht="15.75" customHeight="1" x14ac:dyDescent="0.25">
      <c r="A318" s="46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spans="1:26" ht="15.75" customHeight="1" x14ac:dyDescent="0.25">
      <c r="A319" s="46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spans="1:26" ht="15.75" customHeight="1" x14ac:dyDescent="0.25">
      <c r="A320" s="46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spans="1:26" ht="15.75" customHeight="1" x14ac:dyDescent="0.25">
      <c r="A321" s="46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spans="1:26" ht="15.75" customHeight="1" x14ac:dyDescent="0.25">
      <c r="A322" s="46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spans="1:26" ht="15.75" customHeight="1" x14ac:dyDescent="0.25">
      <c r="A323" s="46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spans="1:26" ht="15.75" customHeight="1" x14ac:dyDescent="0.25">
      <c r="A324" s="46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spans="1:26" ht="15.75" customHeight="1" x14ac:dyDescent="0.25">
      <c r="A325" s="46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spans="1:26" ht="15.75" customHeight="1" x14ac:dyDescent="0.25">
      <c r="A326" s="46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spans="1:26" ht="15.75" customHeight="1" x14ac:dyDescent="0.25">
      <c r="A327" s="46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spans="1:26" ht="15.75" customHeight="1" x14ac:dyDescent="0.25">
      <c r="A328" s="46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spans="1:26" ht="15.75" customHeight="1" x14ac:dyDescent="0.25">
      <c r="A329" s="46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spans="1:26" ht="15.75" customHeight="1" x14ac:dyDescent="0.25">
      <c r="A330" s="46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spans="1:26" ht="15.75" customHeight="1" x14ac:dyDescent="0.25">
      <c r="A331" s="46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spans="1:26" ht="15.75" customHeight="1" x14ac:dyDescent="0.25">
      <c r="A332" s="46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spans="1:26" ht="15.75" customHeight="1" x14ac:dyDescent="0.25">
      <c r="A333" s="46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spans="1:26" ht="15.75" customHeight="1" x14ac:dyDescent="0.25">
      <c r="A334" s="46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spans="1:26" ht="15.75" customHeight="1" x14ac:dyDescent="0.25">
      <c r="A335" s="46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spans="1:26" ht="15.75" customHeight="1" x14ac:dyDescent="0.25">
      <c r="A336" s="46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spans="1:26" ht="15.75" customHeight="1" x14ac:dyDescent="0.25">
      <c r="A337" s="46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spans="1:26" ht="15.75" customHeight="1" x14ac:dyDescent="0.25">
      <c r="A338" s="46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spans="1:26" ht="15.75" customHeight="1" x14ac:dyDescent="0.25">
      <c r="A339" s="46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spans="1:26" ht="15.75" customHeight="1" x14ac:dyDescent="0.25">
      <c r="A340" s="46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spans="1:26" ht="15.75" customHeight="1" x14ac:dyDescent="0.25">
      <c r="A341" s="46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spans="1:26" ht="15.75" customHeight="1" x14ac:dyDescent="0.25">
      <c r="A342" s="46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spans="1:26" ht="15.75" customHeight="1" x14ac:dyDescent="0.25">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spans="1:26" ht="15.75" customHeight="1" x14ac:dyDescent="0.25">
      <c r="A344" s="46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spans="1:26" ht="15.75" customHeight="1" x14ac:dyDescent="0.25">
      <c r="A345" s="46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spans="1:26" ht="15.75" customHeight="1" x14ac:dyDescent="0.25">
      <c r="A346" s="46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spans="1:26" ht="15.75" customHeight="1" x14ac:dyDescent="0.25">
      <c r="A347" s="46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spans="1:26" ht="15.75" customHeight="1" x14ac:dyDescent="0.25">
      <c r="A348" s="46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spans="1:26" ht="15.75" customHeight="1" x14ac:dyDescent="0.25">
      <c r="A349" s="46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spans="1:26" ht="15.75" customHeight="1" x14ac:dyDescent="0.25">
      <c r="A350" s="46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spans="1:26" ht="15.75" customHeight="1" x14ac:dyDescent="0.25">
      <c r="A351" s="46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spans="1:26" ht="15.75" customHeight="1" x14ac:dyDescent="0.25">
      <c r="A352" s="46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spans="1:26" ht="15.75" customHeight="1" x14ac:dyDescent="0.25">
      <c r="A353" s="46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spans="1:26" ht="15.75" customHeight="1" x14ac:dyDescent="0.25">
      <c r="A354" s="46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spans="1:26" ht="15.75" customHeight="1" x14ac:dyDescent="0.25">
      <c r="A355" s="46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spans="1:26" ht="15.75" customHeight="1" x14ac:dyDescent="0.25">
      <c r="A356" s="46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spans="1:26" ht="15.75" customHeight="1" x14ac:dyDescent="0.25">
      <c r="A357" s="46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spans="1:26" ht="15.75" customHeight="1" x14ac:dyDescent="0.25">
      <c r="A358" s="46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spans="1:26" ht="15.75" customHeight="1" x14ac:dyDescent="0.25">
      <c r="A359" s="46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spans="1:26" ht="15.75" customHeight="1" x14ac:dyDescent="0.25">
      <c r="A360" s="46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spans="1:26" ht="15.75" customHeight="1" x14ac:dyDescent="0.25">
      <c r="A361" s="46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spans="1:26" ht="15.75" customHeight="1" x14ac:dyDescent="0.25">
      <c r="A362" s="46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spans="1:26" ht="15.75" customHeight="1" x14ac:dyDescent="0.25">
      <c r="A363" s="46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spans="1:26" ht="15.75" customHeight="1" x14ac:dyDescent="0.25">
      <c r="A364" s="46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spans="1:26" ht="15.75" customHeight="1" x14ac:dyDescent="0.25">
      <c r="A365" s="46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spans="1:26" ht="15.75" customHeight="1" x14ac:dyDescent="0.25">
      <c r="A366" s="46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spans="1:26" ht="15.75" customHeight="1" x14ac:dyDescent="0.25">
      <c r="A367" s="46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spans="1:26" ht="15.75" customHeight="1" x14ac:dyDescent="0.25">
      <c r="A368" s="46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spans="1:26" ht="15.75" customHeight="1" x14ac:dyDescent="0.25">
      <c r="A369" s="46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spans="1:26" ht="15.75" customHeight="1" x14ac:dyDescent="0.25">
      <c r="A370" s="46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spans="1:26" ht="15.75" customHeight="1" x14ac:dyDescent="0.25">
      <c r="A371" s="46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spans="1:26" ht="15.75" customHeight="1" x14ac:dyDescent="0.25">
      <c r="A372" s="46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spans="1:26" ht="15.75" customHeight="1" x14ac:dyDescent="0.25">
      <c r="A373" s="46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spans="1:26" ht="15.75" customHeight="1" x14ac:dyDescent="0.25">
      <c r="A374" s="46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spans="1:26" ht="15.75" customHeight="1" x14ac:dyDescent="0.25">
      <c r="A375" s="46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spans="1:26" ht="15.75" customHeight="1" x14ac:dyDescent="0.25">
      <c r="A376" s="46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spans="1:26" ht="15.75" customHeight="1" x14ac:dyDescent="0.25">
      <c r="A377" s="46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spans="1:26" ht="15.75" customHeight="1" x14ac:dyDescent="0.25">
      <c r="A378" s="46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spans="1:26" ht="15.75" customHeight="1" x14ac:dyDescent="0.25">
      <c r="A379" s="46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spans="1:26" ht="15.75" customHeight="1" x14ac:dyDescent="0.25">
      <c r="A380" s="46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spans="1:26" ht="15.75" customHeight="1" x14ac:dyDescent="0.25">
      <c r="A381" s="46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spans="1:26" ht="15.75" customHeight="1" x14ac:dyDescent="0.25">
      <c r="A382" s="46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spans="1:26" ht="15.75" customHeight="1" x14ac:dyDescent="0.25">
      <c r="A383" s="46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spans="1:26" ht="15.75" customHeight="1" x14ac:dyDescent="0.25">
      <c r="A384" s="46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spans="1:26" ht="15.75" customHeight="1" x14ac:dyDescent="0.25">
      <c r="A385" s="46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spans="1:26" ht="15.75" customHeight="1" x14ac:dyDescent="0.25">
      <c r="A386" s="46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spans="1:26" ht="15.75" customHeight="1" x14ac:dyDescent="0.25">
      <c r="A387" s="46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spans="1:26" ht="15.75" customHeight="1" x14ac:dyDescent="0.25">
      <c r="A388" s="46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spans="1:26" ht="15.75" customHeight="1" x14ac:dyDescent="0.25">
      <c r="A389" s="46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spans="1:26" ht="15.75" customHeight="1" x14ac:dyDescent="0.25">
      <c r="A390" s="46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spans="1:26" ht="15.75" customHeight="1" x14ac:dyDescent="0.25">
      <c r="A391" s="46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spans="1:26" ht="15.75" customHeight="1" x14ac:dyDescent="0.25">
      <c r="A392" s="46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spans="1:26" ht="15.75" customHeight="1" x14ac:dyDescent="0.25">
      <c r="A393" s="46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spans="1:26" ht="15.75" customHeight="1" x14ac:dyDescent="0.25">
      <c r="A394" s="46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spans="1:26" ht="15.75" customHeight="1" x14ac:dyDescent="0.25">
      <c r="A395" s="46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spans="1:26" ht="15.75" customHeight="1" x14ac:dyDescent="0.25">
      <c r="A396" s="46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spans="1:26" ht="15.75" customHeight="1" x14ac:dyDescent="0.25">
      <c r="A397" s="46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spans="1:26" ht="15.75" customHeight="1" x14ac:dyDescent="0.25">
      <c r="A398" s="46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spans="1:26" ht="15.75" customHeight="1" x14ac:dyDescent="0.25">
      <c r="A399" s="46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spans="1:26" ht="15.75" customHeight="1" x14ac:dyDescent="0.25">
      <c r="A400" s="46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spans="1:26" ht="15.75" customHeight="1" x14ac:dyDescent="0.25">
      <c r="A401" s="46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spans="1:26" ht="15.75" customHeight="1" x14ac:dyDescent="0.25">
      <c r="A402" s="46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spans="1:26" ht="15.75" customHeight="1" x14ac:dyDescent="0.25">
      <c r="A403" s="46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spans="1:26" ht="15.75" customHeight="1" x14ac:dyDescent="0.25">
      <c r="A404" s="46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spans="1:26" ht="15.75" customHeight="1" x14ac:dyDescent="0.25">
      <c r="A405" s="46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spans="1:26" ht="15.75" customHeight="1" x14ac:dyDescent="0.25">
      <c r="A406" s="46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spans="1:26" ht="15.75" customHeight="1" x14ac:dyDescent="0.25">
      <c r="A407" s="46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spans="1:26" ht="15.75" customHeight="1" x14ac:dyDescent="0.25">
      <c r="A408" s="46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spans="1:26" ht="15.75" customHeight="1" x14ac:dyDescent="0.25">
      <c r="A409" s="46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spans="1:26" ht="15.75" customHeight="1" x14ac:dyDescent="0.25">
      <c r="A410" s="46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spans="1:26" ht="15.75" customHeight="1" x14ac:dyDescent="0.25">
      <c r="A411" s="46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spans="1:26" ht="15.75" customHeight="1" x14ac:dyDescent="0.25">
      <c r="A412" s="46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spans="1:26" ht="15.75" customHeight="1" x14ac:dyDescent="0.25">
      <c r="A413" s="46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spans="1:26" ht="15.75" customHeight="1" x14ac:dyDescent="0.25">
      <c r="A414" s="46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spans="1:26" ht="15.75" customHeight="1" x14ac:dyDescent="0.25">
      <c r="A415" s="46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spans="1:26" ht="15.75" customHeight="1" x14ac:dyDescent="0.25">
      <c r="A416" s="46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spans="1:26" ht="15.75" customHeight="1" x14ac:dyDescent="0.25">
      <c r="A417" s="46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spans="1:26" ht="15.75" customHeight="1" x14ac:dyDescent="0.25">
      <c r="A418" s="46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spans="1:26" ht="15.75" customHeight="1" x14ac:dyDescent="0.25">
      <c r="A419" s="46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spans="1:26" ht="15.75" customHeight="1" x14ac:dyDescent="0.25">
      <c r="A420" s="46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spans="1:26" ht="15.75" customHeight="1" x14ac:dyDescent="0.25">
      <c r="A421" s="46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spans="1:26" ht="15.75" customHeight="1" x14ac:dyDescent="0.25">
      <c r="A422" s="46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spans="1:26" ht="15.75" customHeight="1" x14ac:dyDescent="0.25">
      <c r="A423" s="46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spans="1:26" ht="15.75" customHeight="1" x14ac:dyDescent="0.25">
      <c r="A424" s="46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spans="1:26" ht="15.75" customHeight="1" x14ac:dyDescent="0.25">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spans="1:26" ht="15.75" customHeight="1" x14ac:dyDescent="0.25">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spans="1:26" ht="15.75" customHeight="1" x14ac:dyDescent="0.25">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spans="1:26" ht="15.75" customHeight="1" x14ac:dyDescent="0.25">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spans="1:26" ht="15.75" customHeight="1" x14ac:dyDescent="0.25">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spans="1:26" ht="15.75" customHeight="1" x14ac:dyDescent="0.25">
      <c r="A430" s="46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spans="1:26" ht="15.75" customHeight="1" x14ac:dyDescent="0.25">
      <c r="A431" s="46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spans="1:26" ht="15.75" customHeight="1" x14ac:dyDescent="0.25">
      <c r="A432" s="46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spans="1:26" ht="15.75" customHeight="1" x14ac:dyDescent="0.25">
      <c r="A433" s="46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spans="1:26" ht="15.75" customHeight="1" x14ac:dyDescent="0.25">
      <c r="A434" s="46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spans="1:26" ht="15.75" customHeight="1" x14ac:dyDescent="0.25">
      <c r="A435" s="46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spans="1:26" ht="15.75" customHeight="1" x14ac:dyDescent="0.25">
      <c r="A436" s="46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spans="1:26" ht="15.75" customHeight="1" x14ac:dyDescent="0.25">
      <c r="A437" s="46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spans="1:26" ht="15.75" customHeight="1" x14ac:dyDescent="0.25">
      <c r="A438" s="46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spans="1:26" ht="15.75" customHeight="1" x14ac:dyDescent="0.25">
      <c r="A439" s="46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spans="1:26" ht="15.75" customHeight="1" x14ac:dyDescent="0.25">
      <c r="A440" s="46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spans="1:26" ht="15.75" customHeight="1" x14ac:dyDescent="0.25">
      <c r="A441" s="46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spans="1:26" ht="15.75" customHeight="1" x14ac:dyDescent="0.25">
      <c r="A442" s="46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spans="1:26" ht="15.75" customHeight="1" x14ac:dyDescent="0.25">
      <c r="A443" s="46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spans="1:26" ht="15.75" customHeight="1" x14ac:dyDescent="0.25">
      <c r="A444" s="46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spans="1:26" ht="15.75" customHeight="1" x14ac:dyDescent="0.25">
      <c r="A445" s="46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spans="1:26" ht="15.75" customHeight="1" x14ac:dyDescent="0.25">
      <c r="A446" s="46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spans="1:26" ht="15.75" customHeight="1" x14ac:dyDescent="0.25">
      <c r="A447" s="46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spans="1:26" ht="15.75" customHeight="1" x14ac:dyDescent="0.25">
      <c r="A448" s="46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spans="1:26" ht="15.75" customHeight="1" x14ac:dyDescent="0.25">
      <c r="A449" s="46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spans="1:26" ht="15.75" customHeight="1" x14ac:dyDescent="0.25">
      <c r="A450" s="46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spans="1:26" ht="15.75" customHeight="1" x14ac:dyDescent="0.25">
      <c r="A451" s="46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spans="1:26" ht="15.75" customHeight="1" x14ac:dyDescent="0.25">
      <c r="A452" s="46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spans="1:26" ht="15.75" customHeight="1" x14ac:dyDescent="0.25">
      <c r="A453" s="46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spans="1:26" ht="15.75" customHeight="1" x14ac:dyDescent="0.25">
      <c r="A454" s="46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spans="1:26" ht="15.75" customHeight="1" x14ac:dyDescent="0.25">
      <c r="A455" s="46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spans="1:26" ht="15.75" customHeight="1" x14ac:dyDescent="0.25">
      <c r="A456" s="46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spans="1:26" ht="15.75" customHeight="1" x14ac:dyDescent="0.25">
      <c r="A457" s="46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spans="1:26" ht="15.75" customHeight="1" x14ac:dyDescent="0.25">
      <c r="A458" s="46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spans="1:26" ht="15.75" customHeight="1" x14ac:dyDescent="0.25">
      <c r="A459" s="46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spans="1:26" ht="15.75" customHeight="1" x14ac:dyDescent="0.25">
      <c r="A460" s="46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spans="1:26" ht="15.75" customHeight="1" x14ac:dyDescent="0.25">
      <c r="A461" s="46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spans="1:26" ht="15.75" customHeight="1" x14ac:dyDescent="0.25">
      <c r="A462" s="46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spans="1:26" ht="15.75" customHeight="1" x14ac:dyDescent="0.25">
      <c r="A463" s="46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spans="1:26" ht="15.75" customHeight="1" x14ac:dyDescent="0.25">
      <c r="A464" s="46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spans="1:26" ht="15.75" customHeight="1" x14ac:dyDescent="0.25">
      <c r="A465" s="46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spans="1:26" ht="15.75" customHeight="1" x14ac:dyDescent="0.25">
      <c r="A466" s="46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spans="1:26" ht="15.75" customHeight="1" x14ac:dyDescent="0.25">
      <c r="A467" s="46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spans="1:26" ht="15.75" customHeight="1" x14ac:dyDescent="0.25">
      <c r="A468" s="46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spans="1:26" ht="15.75" customHeight="1" x14ac:dyDescent="0.25">
      <c r="A469" s="46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spans="1:26" ht="15.75" customHeight="1" x14ac:dyDescent="0.25">
      <c r="A470" s="46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spans="1:26" ht="15.75" customHeight="1" x14ac:dyDescent="0.25">
      <c r="A471" s="46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spans="1:26" ht="15.75" customHeight="1" x14ac:dyDescent="0.25">
      <c r="A472" s="46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spans="1:26" ht="15.75" customHeight="1" x14ac:dyDescent="0.25">
      <c r="A473" s="46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spans="1:26" ht="15.75" customHeight="1" x14ac:dyDescent="0.25">
      <c r="A474" s="46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spans="1:26" ht="15.75" customHeight="1" x14ac:dyDescent="0.25">
      <c r="A475" s="46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spans="1:26" ht="15.75" customHeight="1" x14ac:dyDescent="0.25">
      <c r="A476" s="46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spans="1:26" ht="15.75" customHeight="1" x14ac:dyDescent="0.25">
      <c r="A477" s="46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spans="1:26" ht="15.75" customHeight="1" x14ac:dyDescent="0.25">
      <c r="A478" s="46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spans="1:26" ht="15.75" customHeight="1" x14ac:dyDescent="0.25">
      <c r="A479" s="46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spans="1:26" ht="15.75" customHeight="1" x14ac:dyDescent="0.25">
      <c r="A480" s="46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spans="1:26" ht="15.75" customHeight="1" x14ac:dyDescent="0.25">
      <c r="A481" s="46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spans="1:26" ht="15.75" customHeight="1" x14ac:dyDescent="0.25">
      <c r="A482" s="46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spans="1:26" ht="15.75" customHeight="1" x14ac:dyDescent="0.25">
      <c r="A483" s="46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spans="1:26" ht="15.75" customHeight="1" x14ac:dyDescent="0.25">
      <c r="A484" s="46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spans="1:26" ht="15.75" customHeight="1" x14ac:dyDescent="0.25">
      <c r="A485" s="46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spans="1:26" ht="15.75" customHeight="1" x14ac:dyDescent="0.25">
      <c r="A486" s="46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spans="1:26" ht="15.75" customHeight="1" x14ac:dyDescent="0.25">
      <c r="A487" s="46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spans="1:26" ht="15.75" customHeight="1" x14ac:dyDescent="0.25">
      <c r="A488" s="46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spans="1:26" ht="15.75" customHeight="1" x14ac:dyDescent="0.25">
      <c r="A489" s="46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spans="1:26" ht="15.75" customHeight="1" x14ac:dyDescent="0.25">
      <c r="A490" s="46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spans="1:26" ht="15.75" customHeight="1" x14ac:dyDescent="0.25">
      <c r="A491" s="46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spans="1:26" ht="15.75" customHeight="1" x14ac:dyDescent="0.25">
      <c r="A492" s="46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spans="1:26" ht="15.75" customHeight="1" x14ac:dyDescent="0.25">
      <c r="A493" s="46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spans="1:26" ht="15.75" customHeight="1" x14ac:dyDescent="0.25">
      <c r="A494" s="46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spans="1:26" ht="15.75" customHeight="1" x14ac:dyDescent="0.25">
      <c r="A495" s="46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spans="1:26" ht="15.75" customHeight="1" x14ac:dyDescent="0.25">
      <c r="A496" s="46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spans="1:26" ht="15.75" customHeight="1" x14ac:dyDescent="0.25">
      <c r="A497" s="46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spans="1:26" ht="15.75" customHeight="1" x14ac:dyDescent="0.25">
      <c r="A498" s="46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spans="1:26" ht="15.75" customHeight="1" x14ac:dyDescent="0.25">
      <c r="A499" s="46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spans="1:26" ht="15.75" customHeight="1" x14ac:dyDescent="0.25">
      <c r="A500" s="46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spans="1:26" ht="15.75" customHeight="1" x14ac:dyDescent="0.25">
      <c r="A501" s="46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spans="1:26" ht="15.75" customHeight="1" x14ac:dyDescent="0.25">
      <c r="A502" s="46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spans="1:26" ht="15.75" customHeight="1" x14ac:dyDescent="0.25">
      <c r="A503" s="46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spans="1:26" ht="15.75" customHeight="1" x14ac:dyDescent="0.25">
      <c r="A504" s="46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spans="1:26" ht="15.75" customHeight="1" x14ac:dyDescent="0.25">
      <c r="A505" s="46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spans="1:26" ht="15.75" customHeight="1" x14ac:dyDescent="0.25">
      <c r="A506" s="46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spans="1:26" ht="15.75" customHeight="1" x14ac:dyDescent="0.25">
      <c r="A507" s="46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spans="1:26" ht="15.75" customHeight="1" x14ac:dyDescent="0.25">
      <c r="A508" s="46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spans="1:26" ht="15.75" customHeight="1" x14ac:dyDescent="0.25">
      <c r="A509" s="46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spans="1:26" ht="15.75" customHeight="1" x14ac:dyDescent="0.25">
      <c r="A510" s="46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spans="1:26" ht="15.75" customHeight="1" x14ac:dyDescent="0.25">
      <c r="A511" s="46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spans="1:26" ht="15.75" customHeight="1" x14ac:dyDescent="0.25">
      <c r="A512" s="46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spans="1:26" ht="15.75" customHeight="1" x14ac:dyDescent="0.25">
      <c r="A513" s="46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spans="1:26" ht="15.75" customHeight="1" x14ac:dyDescent="0.25">
      <c r="A514" s="46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spans="1:26" ht="15.75" customHeight="1" x14ac:dyDescent="0.25">
      <c r="A515" s="46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spans="1:26" ht="15.75" customHeight="1" x14ac:dyDescent="0.25">
      <c r="A516" s="46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spans="1:26" ht="15.75" customHeight="1" x14ac:dyDescent="0.25">
      <c r="A517" s="46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spans="1:26" ht="15.75" customHeight="1" x14ac:dyDescent="0.25">
      <c r="A518" s="46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spans="1:26" ht="15.75" customHeight="1" x14ac:dyDescent="0.25">
      <c r="A519" s="46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spans="1:26" ht="15.75" customHeight="1" x14ac:dyDescent="0.25">
      <c r="A520" s="46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spans="1:26" ht="15.75" customHeight="1" x14ac:dyDescent="0.25">
      <c r="A521" s="46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spans="1:26" ht="15.75" customHeight="1" x14ac:dyDescent="0.25">
      <c r="A522" s="46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spans="1:26" ht="15.75" customHeight="1" x14ac:dyDescent="0.25">
      <c r="A523" s="46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spans="1:26" ht="15.75" customHeight="1" x14ac:dyDescent="0.25">
      <c r="A524" s="46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spans="1:26" ht="15.75" customHeight="1" x14ac:dyDescent="0.25">
      <c r="A525" s="46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spans="1:26" ht="15.75" customHeight="1" x14ac:dyDescent="0.25">
      <c r="A526" s="46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spans="1:26" ht="15.75" customHeight="1" x14ac:dyDescent="0.25">
      <c r="A527" s="46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spans="1:26" ht="15.75" customHeight="1" x14ac:dyDescent="0.25">
      <c r="A528" s="46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spans="1:26" ht="15.75" customHeight="1" x14ac:dyDescent="0.25">
      <c r="A529" s="46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spans="1:26" ht="15.75" customHeight="1" x14ac:dyDescent="0.25">
      <c r="A530" s="46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spans="1:26" ht="15.75" customHeight="1" x14ac:dyDescent="0.25">
      <c r="A531" s="46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spans="1:26" ht="15.75" customHeight="1" x14ac:dyDescent="0.25">
      <c r="A532" s="46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spans="1:26" ht="15.75" customHeight="1" x14ac:dyDescent="0.25">
      <c r="A533" s="46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spans="1:26" ht="15.75" customHeight="1" x14ac:dyDescent="0.25">
      <c r="A534" s="46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spans="1:26" ht="15.75" customHeight="1" x14ac:dyDescent="0.25">
      <c r="A535" s="46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spans="1:26" ht="15.75" customHeight="1" x14ac:dyDescent="0.25">
      <c r="A536" s="46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spans="1:26" ht="15.75" customHeight="1" x14ac:dyDescent="0.25">
      <c r="A537" s="46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spans="1:26" ht="15.75" customHeight="1" x14ac:dyDescent="0.25">
      <c r="A538" s="46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spans="1:26" ht="15.75" customHeight="1" x14ac:dyDescent="0.25">
      <c r="A539" s="46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spans="1:26" ht="15.75" customHeight="1" x14ac:dyDescent="0.25">
      <c r="A540" s="46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spans="1:26" ht="15.75" customHeight="1" x14ac:dyDescent="0.25">
      <c r="A541" s="46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spans="1:26" ht="15.75" customHeight="1" x14ac:dyDescent="0.25">
      <c r="A542" s="46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spans="1:26" ht="15.75" customHeight="1" x14ac:dyDescent="0.25">
      <c r="A543" s="46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spans="1:26" ht="15.75" customHeight="1" x14ac:dyDescent="0.25">
      <c r="A544" s="46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spans="1:26" ht="15.75" customHeight="1" x14ac:dyDescent="0.25">
      <c r="A545" s="46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spans="1:26" ht="15.75" customHeight="1" x14ac:dyDescent="0.25">
      <c r="A546" s="46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spans="1:26" ht="15.75" customHeight="1" x14ac:dyDescent="0.25">
      <c r="A547" s="46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spans="1:26" ht="15.75" customHeight="1" x14ac:dyDescent="0.25">
      <c r="A548" s="46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spans="1:26" ht="15.75" customHeight="1" x14ac:dyDescent="0.25">
      <c r="A549" s="46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spans="1:26" ht="15.75" customHeight="1" x14ac:dyDescent="0.25">
      <c r="A550" s="46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spans="1:26" ht="15.75" customHeight="1" x14ac:dyDescent="0.25">
      <c r="A551" s="46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spans="1:26" ht="15.75" customHeight="1" x14ac:dyDescent="0.25">
      <c r="A552" s="46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spans="1:26" ht="15.75" customHeight="1" x14ac:dyDescent="0.25">
      <c r="A553" s="46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spans="1:26" ht="15.75" customHeight="1" x14ac:dyDescent="0.25">
      <c r="A554" s="46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spans="1:26" ht="15.75" customHeight="1" x14ac:dyDescent="0.25">
      <c r="A555" s="46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spans="1:26" ht="15.75" customHeight="1" x14ac:dyDescent="0.25">
      <c r="A556" s="46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spans="1:26" ht="15.75" customHeight="1" x14ac:dyDescent="0.25">
      <c r="A557" s="46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spans="1:26" ht="15.75" customHeight="1" x14ac:dyDescent="0.25">
      <c r="A558" s="46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spans="1:26" ht="15.75" customHeight="1" x14ac:dyDescent="0.25">
      <c r="A559" s="46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spans="1:26" ht="15.75" customHeight="1" x14ac:dyDescent="0.25">
      <c r="A560" s="46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spans="1:26" ht="15.75" customHeight="1" x14ac:dyDescent="0.25">
      <c r="A561" s="46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spans="1:26" ht="15.75" customHeight="1" x14ac:dyDescent="0.25">
      <c r="A562" s="46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spans="1:26" ht="15.75" customHeight="1" x14ac:dyDescent="0.25">
      <c r="A563" s="46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spans="1:26" ht="15.75" customHeight="1" x14ac:dyDescent="0.25">
      <c r="A564" s="46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spans="1:26" ht="15.75" customHeight="1" x14ac:dyDescent="0.25">
      <c r="A565" s="46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spans="1:26" ht="15.75" customHeight="1" x14ac:dyDescent="0.25">
      <c r="A566" s="46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spans="1:26" ht="15.75" customHeight="1" x14ac:dyDescent="0.25">
      <c r="A567" s="46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spans="1:26" ht="15.75" customHeight="1" x14ac:dyDescent="0.25">
      <c r="A568" s="46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spans="1:26" ht="15.75" customHeight="1" x14ac:dyDescent="0.25">
      <c r="A569" s="46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spans="1:26" ht="15.75" customHeight="1" x14ac:dyDescent="0.25">
      <c r="A570" s="46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spans="1:26" ht="15.75" customHeight="1" x14ac:dyDescent="0.25">
      <c r="A571" s="46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spans="1:26" ht="15.75" customHeight="1" x14ac:dyDescent="0.25">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spans="1:26" ht="15.75" customHeight="1" x14ac:dyDescent="0.25">
      <c r="A573" s="46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spans="1:26" ht="15.75" customHeight="1" x14ac:dyDescent="0.25">
      <c r="A574" s="46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spans="1:26" ht="15.75" customHeight="1" x14ac:dyDescent="0.25">
      <c r="A575" s="46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spans="1:26" ht="15.75" customHeight="1" x14ac:dyDescent="0.25">
      <c r="A576" s="46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spans="1:26" ht="15.75" customHeight="1" x14ac:dyDescent="0.25">
      <c r="A577" s="46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spans="1:26" ht="15.75" customHeight="1" x14ac:dyDescent="0.25">
      <c r="A578" s="46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spans="1:26" ht="15.75" customHeight="1" x14ac:dyDescent="0.25">
      <c r="A579" s="46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spans="1:26" ht="15.75" customHeight="1" x14ac:dyDescent="0.25">
      <c r="A580" s="46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spans="1:26" ht="15.75" customHeight="1" x14ac:dyDescent="0.25">
      <c r="A581" s="46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spans="1:26" ht="15.75" customHeight="1" x14ac:dyDescent="0.25">
      <c r="A582" s="46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spans="1:26" ht="15.75" customHeight="1" x14ac:dyDescent="0.25">
      <c r="A583" s="46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spans="1:26" ht="15.75" customHeight="1" x14ac:dyDescent="0.25">
      <c r="A584" s="46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spans="1:26" ht="15.75" customHeight="1" x14ac:dyDescent="0.25">
      <c r="A585" s="46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spans="1:26" ht="15.75" customHeight="1" x14ac:dyDescent="0.25">
      <c r="A586" s="46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spans="1:26" ht="15.75" customHeight="1" x14ac:dyDescent="0.25">
      <c r="A587" s="46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spans="1:26" ht="15.75" customHeight="1" x14ac:dyDescent="0.25">
      <c r="A588" s="46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spans="1:26" ht="15.75" customHeight="1" x14ac:dyDescent="0.25">
      <c r="A589" s="46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spans="1:26" ht="15.75" customHeight="1" x14ac:dyDescent="0.25">
      <c r="A590" s="46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spans="1:26" ht="15.75" customHeight="1" x14ac:dyDescent="0.25">
      <c r="A591" s="46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spans="1:26" ht="15.75" customHeight="1" x14ac:dyDescent="0.25">
      <c r="A592" s="46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spans="1:26" ht="15.75" customHeight="1" x14ac:dyDescent="0.25">
      <c r="A593" s="46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spans="1:26" ht="15.75" customHeight="1" x14ac:dyDescent="0.25">
      <c r="A594" s="46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spans="1:26" ht="15.75" customHeight="1" x14ac:dyDescent="0.25">
      <c r="A595" s="46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spans="1:26" ht="15.75" customHeight="1" x14ac:dyDescent="0.25">
      <c r="A596" s="46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spans="1:26" ht="15.75" customHeight="1" x14ac:dyDescent="0.25">
      <c r="A597" s="46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spans="1:26" ht="15.75" customHeight="1" x14ac:dyDescent="0.25">
      <c r="A598" s="46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spans="1:26" ht="15.75" customHeight="1" x14ac:dyDescent="0.25">
      <c r="A599" s="46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spans="1:26" ht="15.75" customHeight="1" x14ac:dyDescent="0.25">
      <c r="A600" s="46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spans="1:26" ht="15.75" customHeight="1" x14ac:dyDescent="0.25">
      <c r="A601" s="46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spans="1:26" ht="15.75" customHeight="1" x14ac:dyDescent="0.25">
      <c r="A602" s="46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spans="1:26" ht="15.75" customHeight="1" x14ac:dyDescent="0.25">
      <c r="A603" s="46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spans="1:26" ht="15.75" customHeight="1" x14ac:dyDescent="0.25">
      <c r="A604" s="46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spans="1:26" ht="15.75" customHeight="1" x14ac:dyDescent="0.25">
      <c r="A605" s="46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spans="1:26" ht="15.75" customHeight="1" x14ac:dyDescent="0.25">
      <c r="A606" s="46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spans="1:26" ht="15.75" customHeight="1" x14ac:dyDescent="0.25">
      <c r="A607" s="46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spans="1:26" ht="15.75" customHeight="1" x14ac:dyDescent="0.25">
      <c r="A608" s="46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spans="1:26" ht="15.75" customHeight="1" x14ac:dyDescent="0.25">
      <c r="A609" s="46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spans="1:26" ht="15.75" customHeight="1" x14ac:dyDescent="0.25">
      <c r="A610" s="46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spans="1:26" ht="15.75" customHeight="1" x14ac:dyDescent="0.25">
      <c r="A611" s="46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spans="1:26" ht="15.75" customHeight="1" x14ac:dyDescent="0.25">
      <c r="A612" s="46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spans="1:26" ht="15.75" customHeight="1" x14ac:dyDescent="0.25">
      <c r="A613" s="46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spans="1:26" ht="15.75" customHeight="1" x14ac:dyDescent="0.25">
      <c r="A614" s="46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spans="1:26" ht="15.75" customHeight="1" x14ac:dyDescent="0.25">
      <c r="A615" s="46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spans="1:26" ht="15.75" customHeight="1" x14ac:dyDescent="0.25">
      <c r="A616" s="46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spans="1:26" ht="15.75" customHeight="1" x14ac:dyDescent="0.25">
      <c r="A617" s="46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spans="1:26" ht="15.75" customHeight="1" x14ac:dyDescent="0.25">
      <c r="A618" s="46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spans="1:26" ht="15.75" customHeight="1" x14ac:dyDescent="0.25">
      <c r="A619" s="46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spans="1:26" ht="15.75" customHeight="1" x14ac:dyDescent="0.25">
      <c r="A620" s="46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spans="1:26" ht="15.75" customHeight="1" x14ac:dyDescent="0.25">
      <c r="A621" s="46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spans="1:26" ht="15.75" customHeight="1" x14ac:dyDescent="0.25">
      <c r="A622" s="46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spans="1:26" ht="15.75" customHeight="1" x14ac:dyDescent="0.25">
      <c r="A623" s="46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spans="1:26" ht="15.75" customHeight="1" x14ac:dyDescent="0.25">
      <c r="A624" s="46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spans="1:26" ht="15.75" customHeight="1" x14ac:dyDescent="0.25">
      <c r="A625" s="46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spans="1:26" ht="15.75" customHeight="1" x14ac:dyDescent="0.25">
      <c r="A626" s="46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spans="1:26" ht="15.75" customHeight="1" x14ac:dyDescent="0.25">
      <c r="A627" s="46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spans="1:26" ht="15.75" customHeight="1" x14ac:dyDescent="0.25">
      <c r="A628" s="46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spans="1:26" ht="15.75" customHeight="1" x14ac:dyDescent="0.25">
      <c r="A629" s="46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spans="1:26" ht="15.75" customHeight="1" x14ac:dyDescent="0.25">
      <c r="A630" s="46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spans="1:26" ht="15.75" customHeight="1" x14ac:dyDescent="0.25">
      <c r="A631" s="46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spans="1:26" ht="15.75" customHeight="1" x14ac:dyDescent="0.25">
      <c r="A632" s="46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spans="1:26" ht="15.75" customHeight="1" x14ac:dyDescent="0.25">
      <c r="A633" s="46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spans="1:26" ht="15.75" customHeight="1" x14ac:dyDescent="0.25">
      <c r="A634" s="46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spans="1:26" ht="15.75" customHeight="1" x14ac:dyDescent="0.25">
      <c r="A635" s="46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spans="1:26" ht="15.75" customHeight="1" x14ac:dyDescent="0.25">
      <c r="A636" s="46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spans="1:26" ht="15.75" customHeight="1" x14ac:dyDescent="0.25">
      <c r="A637" s="46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spans="1:26" ht="15.75" customHeight="1" x14ac:dyDescent="0.25">
      <c r="A638" s="46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spans="1:26" ht="15.75" customHeight="1" x14ac:dyDescent="0.25">
      <c r="A639" s="46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spans="1:26" ht="15.75" customHeight="1" x14ac:dyDescent="0.25">
      <c r="A640" s="46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spans="1:26" ht="15.75" customHeight="1" x14ac:dyDescent="0.25">
      <c r="A641" s="46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spans="1:26" ht="15.75" customHeight="1" x14ac:dyDescent="0.25">
      <c r="A642" s="46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spans="1:26" ht="15.75" customHeight="1" x14ac:dyDescent="0.25">
      <c r="A643" s="46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spans="1:26" ht="15.75" customHeight="1" x14ac:dyDescent="0.25">
      <c r="A644" s="46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spans="1:26" ht="15.75" customHeight="1" x14ac:dyDescent="0.25">
      <c r="A645" s="46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spans="1:26" ht="15.75" customHeight="1" x14ac:dyDescent="0.25">
      <c r="A646" s="46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spans="1:26" ht="15.75" customHeight="1" x14ac:dyDescent="0.25">
      <c r="A647" s="46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spans="1:26" ht="15.75" customHeight="1" x14ac:dyDescent="0.25">
      <c r="A648" s="46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spans="1:26" ht="15.75" customHeight="1" x14ac:dyDescent="0.25">
      <c r="A649" s="46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spans="1:26" ht="15.75" customHeight="1" x14ac:dyDescent="0.25">
      <c r="A650" s="46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spans="1:26" ht="15.75" customHeight="1" x14ac:dyDescent="0.25">
      <c r="A651" s="46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spans="1:26" ht="15.75" customHeight="1" x14ac:dyDescent="0.25">
      <c r="A652" s="46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spans="1:26" ht="15.75" customHeight="1" x14ac:dyDescent="0.25">
      <c r="A653" s="46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spans="1:26" ht="15.75" customHeight="1" x14ac:dyDescent="0.25">
      <c r="A654" s="46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spans="1:26" ht="15.75" customHeight="1" x14ac:dyDescent="0.25">
      <c r="A655" s="46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spans="1:26" ht="15.75" customHeight="1" x14ac:dyDescent="0.25">
      <c r="A656" s="46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spans="1:26" ht="15.75" customHeight="1" x14ac:dyDescent="0.25">
      <c r="A657" s="46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spans="1:26" ht="15.75" customHeight="1" x14ac:dyDescent="0.25">
      <c r="A658" s="46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spans="1:26" ht="15.75" customHeight="1" x14ac:dyDescent="0.25">
      <c r="A659" s="46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spans="1:26" ht="15.75" customHeight="1" x14ac:dyDescent="0.25">
      <c r="A660" s="46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spans="1:26" ht="15.75" customHeight="1" x14ac:dyDescent="0.25">
      <c r="A661" s="46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spans="1:26" ht="15.75" customHeight="1" x14ac:dyDescent="0.25">
      <c r="A662" s="46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spans="1:26" ht="15.75" customHeight="1" x14ac:dyDescent="0.25">
      <c r="A663" s="46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spans="1:26" ht="15.75" customHeight="1" x14ac:dyDescent="0.25">
      <c r="A664" s="46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spans="1:26" ht="15.75" customHeight="1" x14ac:dyDescent="0.25">
      <c r="A665" s="46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spans="1:26" ht="15.75" customHeight="1" x14ac:dyDescent="0.25">
      <c r="A666" s="46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spans="1:26" ht="15.75" customHeight="1" x14ac:dyDescent="0.25">
      <c r="A667" s="46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spans="1:26" ht="15.75" customHeight="1" x14ac:dyDescent="0.25">
      <c r="A668" s="46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spans="1:26" ht="15.75" customHeight="1" x14ac:dyDescent="0.25">
      <c r="A669" s="46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spans="1:26" ht="15.75" customHeight="1" x14ac:dyDescent="0.25">
      <c r="A670" s="46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spans="1:26" ht="15.75" customHeight="1" x14ac:dyDescent="0.25">
      <c r="A671" s="46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spans="1:26" ht="15.75" customHeight="1" x14ac:dyDescent="0.25">
      <c r="A672" s="46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spans="1:26" ht="15.75" customHeight="1" x14ac:dyDescent="0.25">
      <c r="A673" s="46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spans="1:26" ht="15.75" customHeight="1" x14ac:dyDescent="0.25">
      <c r="A674" s="46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spans="1:26" ht="15.75" customHeight="1" x14ac:dyDescent="0.25">
      <c r="A675" s="46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spans="1:26" ht="15.75" customHeight="1" x14ac:dyDescent="0.25">
      <c r="A676" s="46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spans="1:26" ht="15.75" customHeight="1" x14ac:dyDescent="0.25">
      <c r="A677" s="46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spans="1:26" ht="15.75" customHeight="1" x14ac:dyDescent="0.25">
      <c r="A678" s="46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spans="1:26" ht="15.75" customHeight="1" x14ac:dyDescent="0.25">
      <c r="A679" s="46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spans="1:26" ht="15.75" customHeight="1" x14ac:dyDescent="0.25">
      <c r="A680" s="46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spans="1:26" ht="15.75" customHeight="1" x14ac:dyDescent="0.25">
      <c r="A681" s="46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spans="1:26" ht="15.75" customHeight="1" x14ac:dyDescent="0.25">
      <c r="A682" s="46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spans="1:26" ht="15.75" customHeight="1" x14ac:dyDescent="0.25">
      <c r="A683" s="46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spans="1:26" ht="15.75" customHeight="1" x14ac:dyDescent="0.25">
      <c r="A684" s="46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spans="1:26" ht="15.75" customHeight="1" x14ac:dyDescent="0.25">
      <c r="A685" s="46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spans="1:26" ht="15.75" customHeight="1" x14ac:dyDescent="0.25">
      <c r="A686" s="46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spans="1:26" ht="15.75" customHeight="1" x14ac:dyDescent="0.25">
      <c r="A687" s="46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spans="1:26" ht="15.75" customHeight="1" x14ac:dyDescent="0.25">
      <c r="A688" s="46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spans="1:26" ht="15.75" customHeight="1" x14ac:dyDescent="0.25">
      <c r="A689" s="46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spans="1:26" ht="15.75" customHeight="1" x14ac:dyDescent="0.25">
      <c r="A690" s="46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spans="1:26" ht="15.75" customHeight="1" x14ac:dyDescent="0.25">
      <c r="A691" s="46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spans="1:26" ht="15.75" customHeight="1" x14ac:dyDescent="0.25">
      <c r="A692" s="46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spans="1:26" ht="15.75" customHeight="1" x14ac:dyDescent="0.25">
      <c r="A693" s="46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spans="1:26" ht="15.75" customHeight="1" x14ac:dyDescent="0.25">
      <c r="A694" s="46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spans="1:26" ht="15.75" customHeight="1" x14ac:dyDescent="0.25">
      <c r="A695" s="46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spans="1:26" ht="15.75" customHeight="1" x14ac:dyDescent="0.25">
      <c r="A696" s="46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spans="1:26" ht="15.75" customHeight="1" x14ac:dyDescent="0.25">
      <c r="A697" s="46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spans="1:26" ht="15.75" customHeight="1" x14ac:dyDescent="0.25">
      <c r="A698" s="46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spans="1:26" ht="15.75" customHeight="1" x14ac:dyDescent="0.25">
      <c r="A699" s="46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spans="1:26" ht="15.75" customHeight="1" x14ac:dyDescent="0.25">
      <c r="A700" s="46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spans="1:26" ht="15.75" customHeight="1" x14ac:dyDescent="0.25">
      <c r="A701" s="46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spans="1:26" ht="15.75" customHeight="1" x14ac:dyDescent="0.25">
      <c r="A702" s="46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spans="1:26" ht="15.75" customHeight="1" x14ac:dyDescent="0.25">
      <c r="A703" s="46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spans="1:26" ht="15.75" customHeight="1" x14ac:dyDescent="0.25">
      <c r="A704" s="46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spans="1:26" ht="15.75" customHeight="1" x14ac:dyDescent="0.25">
      <c r="A705" s="46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spans="1:26" ht="15.75" customHeight="1" x14ac:dyDescent="0.25">
      <c r="A706" s="46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spans="1:26" ht="15.75" customHeight="1" x14ac:dyDescent="0.25">
      <c r="A707" s="46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spans="1:26" ht="15.75" customHeight="1" x14ac:dyDescent="0.25">
      <c r="A708" s="46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spans="1:26" ht="15.75" customHeight="1" x14ac:dyDescent="0.25">
      <c r="A709" s="46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spans="1:26" ht="15.75" customHeight="1" x14ac:dyDescent="0.25">
      <c r="A710" s="46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spans="1:26" ht="15.75" customHeight="1" x14ac:dyDescent="0.25">
      <c r="A711" s="46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spans="1:26" ht="15.75" customHeight="1" x14ac:dyDescent="0.25">
      <c r="A712" s="46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spans="1:26" ht="15.75" customHeight="1" x14ac:dyDescent="0.25">
      <c r="A713" s="46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spans="1:26" ht="15.75" customHeight="1" x14ac:dyDescent="0.25">
      <c r="A714" s="46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spans="1:26" ht="15.75" customHeight="1" x14ac:dyDescent="0.25">
      <c r="A715" s="46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spans="1:26" ht="15.75" customHeight="1" x14ac:dyDescent="0.25">
      <c r="A716" s="46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spans="1:26" ht="15.75" customHeight="1" x14ac:dyDescent="0.25">
      <c r="A717" s="46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spans="1:26" ht="15.75" customHeight="1" x14ac:dyDescent="0.25">
      <c r="A718" s="46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spans="1:26" ht="15.75" customHeight="1" x14ac:dyDescent="0.25">
      <c r="A719" s="46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spans="1:26" ht="15.75" customHeight="1" x14ac:dyDescent="0.25">
      <c r="A720" s="46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spans="1:26" ht="15.75" customHeight="1" x14ac:dyDescent="0.25">
      <c r="A721" s="46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spans="1:26" ht="15.75" customHeight="1" x14ac:dyDescent="0.25">
      <c r="A722" s="46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spans="1:26" ht="15.75" customHeight="1" x14ac:dyDescent="0.25">
      <c r="A723" s="46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spans="1:26" ht="15.75" customHeight="1" x14ac:dyDescent="0.25">
      <c r="A724" s="46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spans="1:26" ht="15.75" customHeight="1" x14ac:dyDescent="0.25">
      <c r="A725" s="46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spans="1:26" ht="15.75" customHeight="1" x14ac:dyDescent="0.25">
      <c r="A726" s="46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spans="1:26" ht="15.75" customHeight="1" x14ac:dyDescent="0.25">
      <c r="A727" s="46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spans="1:26" ht="15.75" customHeight="1" x14ac:dyDescent="0.25">
      <c r="A728" s="46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spans="1:26" ht="15.75" customHeight="1" x14ac:dyDescent="0.25">
      <c r="A729" s="46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spans="1:26" ht="15.75" customHeight="1" x14ac:dyDescent="0.25">
      <c r="A730" s="46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spans="1:26" ht="15.75" customHeight="1" x14ac:dyDescent="0.25">
      <c r="A731" s="46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spans="1:26" ht="15.75" customHeight="1" x14ac:dyDescent="0.25">
      <c r="A732" s="46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spans="1:26" ht="15.75" customHeight="1" x14ac:dyDescent="0.25">
      <c r="A733" s="46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spans="1:26" ht="15.75" customHeight="1" x14ac:dyDescent="0.25">
      <c r="A734" s="46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spans="1:26" ht="15.75" customHeight="1" x14ac:dyDescent="0.25">
      <c r="A735" s="46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spans="1:26" ht="15.75" customHeight="1" x14ac:dyDescent="0.25">
      <c r="A736" s="46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spans="1:26" ht="15.75" customHeight="1" x14ac:dyDescent="0.25">
      <c r="A737" s="46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spans="1:26" ht="15.75" customHeight="1" x14ac:dyDescent="0.25">
      <c r="A738" s="46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spans="1:26" ht="15.75" customHeight="1" x14ac:dyDescent="0.25">
      <c r="A739" s="46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spans="1:26" ht="15.75" customHeight="1" x14ac:dyDescent="0.25">
      <c r="A740" s="46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spans="1:26" ht="15.75" customHeight="1" x14ac:dyDescent="0.25">
      <c r="A741" s="46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spans="1:26" ht="15.75" customHeight="1" x14ac:dyDescent="0.25">
      <c r="A742" s="46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spans="1:26" ht="15.75" customHeight="1" x14ac:dyDescent="0.25">
      <c r="A743" s="46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spans="1:26" ht="15.75" customHeight="1" x14ac:dyDescent="0.25">
      <c r="A744" s="46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spans="1:26" ht="15.75" customHeight="1" x14ac:dyDescent="0.25">
      <c r="A745" s="46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spans="1:26" ht="15.75" customHeight="1" x14ac:dyDescent="0.25">
      <c r="A746" s="46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spans="1:26" ht="15.75" customHeight="1" x14ac:dyDescent="0.25">
      <c r="A747" s="46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spans="1:26" ht="15.75" customHeight="1" x14ac:dyDescent="0.25">
      <c r="A748" s="46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spans="1:26" ht="15.75" customHeight="1" x14ac:dyDescent="0.25">
      <c r="A749" s="46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spans="1:26" ht="15.75" customHeight="1" x14ac:dyDescent="0.25">
      <c r="A750" s="46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spans="1:26" ht="15.75" customHeight="1" x14ac:dyDescent="0.25">
      <c r="A751" s="46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spans="1:26" ht="15.75" customHeight="1" x14ac:dyDescent="0.25">
      <c r="A752" s="46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spans="1:26" ht="15.75" customHeight="1" x14ac:dyDescent="0.25">
      <c r="A753" s="46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spans="1:26" ht="15.75" customHeight="1" x14ac:dyDescent="0.25">
      <c r="A754" s="46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spans="1:26" ht="15.75" customHeight="1" x14ac:dyDescent="0.25">
      <c r="A755" s="46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spans="1:26" ht="15.75" customHeight="1" x14ac:dyDescent="0.25">
      <c r="A756" s="46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spans="1:26" ht="15.75" customHeight="1" x14ac:dyDescent="0.25">
      <c r="A757" s="46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spans="1:26" ht="15.75" customHeight="1" x14ac:dyDescent="0.25">
      <c r="A758" s="46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spans="1:26" ht="15.75" customHeight="1" x14ac:dyDescent="0.25">
      <c r="A759" s="46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spans="1:26" ht="15.75" customHeight="1" x14ac:dyDescent="0.25">
      <c r="A760" s="46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spans="1:26" ht="15.75" customHeight="1" x14ac:dyDescent="0.25">
      <c r="A761" s="46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spans="1:26" ht="15.75" customHeight="1" x14ac:dyDescent="0.25">
      <c r="A762" s="46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spans="1:26" ht="15.75" customHeight="1" x14ac:dyDescent="0.25">
      <c r="A763" s="46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spans="1:26" ht="15.75" customHeight="1" x14ac:dyDescent="0.25">
      <c r="A764" s="46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spans="1:26" ht="15.75" customHeight="1" x14ac:dyDescent="0.25">
      <c r="A765" s="46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spans="1:26" ht="15.75" customHeight="1" x14ac:dyDescent="0.25">
      <c r="A766" s="46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spans="1:26" ht="15.75" customHeight="1" x14ac:dyDescent="0.25">
      <c r="A767" s="46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spans="1:26" ht="15.75" customHeight="1" x14ac:dyDescent="0.25">
      <c r="A768" s="46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spans="1:26" ht="15.75" customHeight="1" x14ac:dyDescent="0.25">
      <c r="A769" s="46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spans="1:26" ht="15.75" customHeight="1" x14ac:dyDescent="0.25">
      <c r="A770" s="46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spans="1:26" ht="15.75" customHeight="1" x14ac:dyDescent="0.25">
      <c r="A771" s="46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spans="1:26" ht="15.75" customHeight="1" x14ac:dyDescent="0.25">
      <c r="A772" s="46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spans="1:26" ht="15.75" customHeight="1" x14ac:dyDescent="0.25">
      <c r="A773" s="46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spans="1:26" ht="15.75" customHeight="1" x14ac:dyDescent="0.25">
      <c r="A774" s="46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spans="1:26" ht="15.75" customHeight="1" x14ac:dyDescent="0.25">
      <c r="A775" s="46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spans="1:26" ht="15.75" customHeight="1" x14ac:dyDescent="0.25">
      <c r="A776" s="46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spans="1:26" ht="15.75" customHeight="1" x14ac:dyDescent="0.25">
      <c r="A777" s="46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spans="1:26" ht="15.75" customHeight="1" x14ac:dyDescent="0.25">
      <c r="A778" s="46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spans="1:26" ht="15.75" customHeight="1" x14ac:dyDescent="0.25">
      <c r="A779" s="46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spans="1:26" ht="15.75" customHeight="1" x14ac:dyDescent="0.25">
      <c r="A780" s="46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spans="1:26" ht="15.75" customHeight="1" x14ac:dyDescent="0.25">
      <c r="A781" s="46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spans="1:26" ht="15.75" customHeight="1" x14ac:dyDescent="0.25">
      <c r="A782" s="46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spans="1:26" ht="15.75" customHeight="1" x14ac:dyDescent="0.25">
      <c r="A783" s="46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spans="1:26" ht="15.75" customHeight="1" x14ac:dyDescent="0.25">
      <c r="A784" s="46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spans="1:26" ht="15.75" customHeight="1" x14ac:dyDescent="0.25">
      <c r="A785" s="46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spans="1:26" ht="15.75" customHeight="1" x14ac:dyDescent="0.25">
      <c r="A786" s="46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spans="1:26" ht="15.75" customHeight="1" x14ac:dyDescent="0.25">
      <c r="A787" s="46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spans="1:26" ht="15.75" customHeight="1" x14ac:dyDescent="0.25">
      <c r="A788" s="46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spans="1:26" ht="15.75" customHeight="1" x14ac:dyDescent="0.25">
      <c r="A789" s="46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spans="1:26" ht="15.75" customHeight="1" x14ac:dyDescent="0.25">
      <c r="A790" s="46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spans="1:26" ht="15.75" customHeight="1" x14ac:dyDescent="0.25">
      <c r="A791" s="46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spans="1:26" ht="15.75" customHeight="1" x14ac:dyDescent="0.25">
      <c r="A792" s="46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spans="1:26" ht="15.75" customHeight="1" x14ac:dyDescent="0.25">
      <c r="A793" s="46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spans="1:26" ht="15.75" customHeight="1" x14ac:dyDescent="0.25">
      <c r="A794" s="46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spans="1:26" ht="15.75" customHeight="1" x14ac:dyDescent="0.25">
      <c r="A795" s="46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spans="1:26" ht="15.75" customHeight="1" x14ac:dyDescent="0.25">
      <c r="A796" s="46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spans="1:26" ht="15.75" customHeight="1" x14ac:dyDescent="0.25">
      <c r="A797" s="46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spans="1:26" ht="15.75" customHeight="1" x14ac:dyDescent="0.25">
      <c r="A798" s="46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spans="1:26" ht="15.75" customHeight="1" x14ac:dyDescent="0.25">
      <c r="A799" s="46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spans="1:26" ht="15.75" customHeight="1" x14ac:dyDescent="0.25">
      <c r="A800" s="46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spans="1:26" ht="15.75" customHeight="1" x14ac:dyDescent="0.25">
      <c r="A801" s="46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spans="1:26" ht="15.75" customHeight="1" x14ac:dyDescent="0.25">
      <c r="A802" s="46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spans="1:26" ht="15.75" customHeight="1" x14ac:dyDescent="0.25">
      <c r="A803" s="46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spans="1:26" ht="15.75" customHeight="1" x14ac:dyDescent="0.25">
      <c r="A804" s="46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spans="1:26" ht="15.75" customHeight="1" x14ac:dyDescent="0.25">
      <c r="A805" s="46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spans="1:26" ht="15.75" customHeight="1" x14ac:dyDescent="0.25">
      <c r="A806" s="46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spans="1:26" ht="15.75" customHeight="1" x14ac:dyDescent="0.25">
      <c r="A807" s="46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spans="1:26" ht="15.75" customHeight="1" x14ac:dyDescent="0.25">
      <c r="A808" s="46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spans="1:26" ht="15.75" customHeight="1" x14ac:dyDescent="0.25">
      <c r="A809" s="46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spans="1:26" ht="15.75" customHeight="1" x14ac:dyDescent="0.25">
      <c r="A810" s="46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spans="1:26" ht="15.75" customHeight="1" x14ac:dyDescent="0.25">
      <c r="A811" s="46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spans="1:26" ht="15.75" customHeight="1" x14ac:dyDescent="0.25">
      <c r="A812" s="46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spans="1:26" ht="15.75" customHeight="1" x14ac:dyDescent="0.25">
      <c r="A813" s="46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spans="1:26" ht="15.75" customHeight="1" x14ac:dyDescent="0.25">
      <c r="A814" s="46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spans="1:26" ht="15.75" customHeight="1" x14ac:dyDescent="0.25">
      <c r="A815" s="46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spans="1:26" ht="15.75" customHeight="1" x14ac:dyDescent="0.25">
      <c r="A816" s="46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spans="1:26" ht="15.75" customHeight="1" x14ac:dyDescent="0.25">
      <c r="A817" s="46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spans="1:26" ht="15.75" customHeight="1" x14ac:dyDescent="0.25">
      <c r="A818" s="46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spans="1:26" ht="15.75" customHeight="1" x14ac:dyDescent="0.25">
      <c r="A819" s="46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spans="1:26" ht="15.75" customHeight="1" x14ac:dyDescent="0.25">
      <c r="A820" s="46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spans="1:26" ht="15.75" customHeight="1" x14ac:dyDescent="0.25">
      <c r="A821" s="46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spans="1:26" ht="15.75" customHeight="1" x14ac:dyDescent="0.25">
      <c r="A822" s="46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spans="1:26" ht="15.75" customHeight="1" x14ac:dyDescent="0.25">
      <c r="A823" s="46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spans="1:26" ht="15.75" customHeight="1" x14ac:dyDescent="0.25">
      <c r="A824" s="46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spans="1:26" ht="15.75" customHeight="1" x14ac:dyDescent="0.25">
      <c r="A825" s="46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spans="1:26" ht="15.75" customHeight="1" x14ac:dyDescent="0.25">
      <c r="A826" s="46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spans="1:26" ht="15.75" customHeight="1" x14ac:dyDescent="0.25">
      <c r="A827" s="46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spans="1:26" ht="15.75" customHeight="1" x14ac:dyDescent="0.25">
      <c r="A828" s="46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spans="1:26" ht="15.75" customHeight="1" x14ac:dyDescent="0.25">
      <c r="A829" s="46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spans="1:26" ht="15.75" customHeight="1" x14ac:dyDescent="0.25">
      <c r="A830" s="46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spans="1:26" ht="15.75" customHeight="1" x14ac:dyDescent="0.25">
      <c r="A831" s="46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spans="1:26" ht="15.75" customHeight="1" x14ac:dyDescent="0.25">
      <c r="A832" s="46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spans="1:26" ht="15.75" customHeight="1" x14ac:dyDescent="0.25">
      <c r="A833" s="46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spans="1:26" ht="15.75" customHeight="1" x14ac:dyDescent="0.25">
      <c r="A834" s="46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spans="1:26" ht="15.75" customHeight="1" x14ac:dyDescent="0.25">
      <c r="A835" s="46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spans="1:26" ht="15.75" customHeight="1" x14ac:dyDescent="0.25">
      <c r="A836" s="46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spans="1:26" ht="15.75" customHeight="1" x14ac:dyDescent="0.25">
      <c r="A837" s="46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spans="1:26" ht="15.75" customHeight="1" x14ac:dyDescent="0.25">
      <c r="A838" s="46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spans="1:26" ht="15.75" customHeight="1" x14ac:dyDescent="0.25">
      <c r="A839" s="46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spans="1:26" ht="15.75" customHeight="1" x14ac:dyDescent="0.25">
      <c r="A840" s="46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spans="1:26" ht="15.75" customHeight="1" x14ac:dyDescent="0.25">
      <c r="A841" s="46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spans="1:26" ht="15.75" customHeight="1" x14ac:dyDescent="0.25">
      <c r="A842" s="46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spans="1:26" ht="15.75" customHeight="1" x14ac:dyDescent="0.25">
      <c r="A843" s="46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spans="1:26" ht="15.75" customHeight="1" x14ac:dyDescent="0.25">
      <c r="A844" s="46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spans="1:26" ht="15.75" customHeight="1" x14ac:dyDescent="0.25">
      <c r="A845" s="46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spans="1:26" ht="15.75" customHeight="1" x14ac:dyDescent="0.25">
      <c r="A846" s="46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spans="1:26" ht="15.75" customHeight="1" x14ac:dyDescent="0.25">
      <c r="A847" s="46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spans="1:26" ht="15.75" customHeight="1" x14ac:dyDescent="0.25">
      <c r="A848" s="46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spans="1:26" ht="15.75" customHeight="1" x14ac:dyDescent="0.25">
      <c r="A849" s="46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spans="1:26" ht="15.75" customHeight="1" x14ac:dyDescent="0.25">
      <c r="A850" s="46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spans="1:26" ht="15.75" customHeight="1" x14ac:dyDescent="0.25">
      <c r="A851" s="46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spans="1:26" ht="15.75" customHeight="1" x14ac:dyDescent="0.25">
      <c r="A852" s="46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spans="1:26" ht="15.75" customHeight="1" x14ac:dyDescent="0.25">
      <c r="A853" s="46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spans="1:26" ht="15.75" customHeight="1" x14ac:dyDescent="0.25">
      <c r="A854" s="46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spans="1:26" ht="15.75" customHeight="1" x14ac:dyDescent="0.25">
      <c r="A855" s="46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spans="1:26" ht="15.75" customHeight="1" x14ac:dyDescent="0.25">
      <c r="A856" s="46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spans="1:26" ht="15.75" customHeight="1" x14ac:dyDescent="0.25">
      <c r="A857" s="46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spans="1:26" ht="15.75" customHeight="1" x14ac:dyDescent="0.25">
      <c r="A858" s="46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spans="1:26" ht="15.75" customHeight="1" x14ac:dyDescent="0.25">
      <c r="A859" s="46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spans="1:26" ht="15.75" customHeight="1" x14ac:dyDescent="0.25">
      <c r="A860" s="46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spans="1:26" ht="15.75" customHeight="1" x14ac:dyDescent="0.25">
      <c r="A861" s="46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spans="1:26" ht="15.75" customHeight="1" x14ac:dyDescent="0.25">
      <c r="A862" s="46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spans="1:26" ht="15.75" customHeight="1" x14ac:dyDescent="0.25">
      <c r="A863" s="46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spans="1:26" ht="15.75" customHeight="1" x14ac:dyDescent="0.25">
      <c r="A864" s="46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spans="1:26" ht="15.75" customHeight="1" x14ac:dyDescent="0.25">
      <c r="A865" s="46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spans="1:26" ht="15.75" customHeight="1" x14ac:dyDescent="0.25">
      <c r="A866" s="46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spans="1:26" ht="15.75" customHeight="1" x14ac:dyDescent="0.25">
      <c r="A867" s="46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spans="1:26" ht="15.75" customHeight="1" x14ac:dyDescent="0.25">
      <c r="A868" s="46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spans="1:26" ht="15.75" customHeight="1" x14ac:dyDescent="0.25">
      <c r="A869" s="46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spans="1:26" ht="15.75" customHeight="1" x14ac:dyDescent="0.25">
      <c r="A870" s="46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spans="1:26" ht="15.75" customHeight="1" x14ac:dyDescent="0.25">
      <c r="A871" s="46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spans="1:26" ht="15.75" customHeight="1" x14ac:dyDescent="0.25">
      <c r="A872" s="46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spans="1:26" ht="15.75" customHeight="1" x14ac:dyDescent="0.25">
      <c r="A873" s="46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spans="1:26" ht="15.75" customHeight="1" x14ac:dyDescent="0.25">
      <c r="A874" s="46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spans="1:26" ht="15.75" customHeight="1" x14ac:dyDescent="0.25">
      <c r="A875" s="46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spans="1:26" ht="15.75" customHeight="1" x14ac:dyDescent="0.25">
      <c r="A876" s="46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spans="1:26" ht="15.75" customHeight="1" x14ac:dyDescent="0.25">
      <c r="A877" s="46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spans="1:26" ht="15.75" customHeight="1" x14ac:dyDescent="0.25">
      <c r="A878" s="46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spans="1:26" ht="15.75" customHeight="1" x14ac:dyDescent="0.25">
      <c r="A879" s="46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spans="1:26" ht="15.75" customHeight="1" x14ac:dyDescent="0.25">
      <c r="A880" s="46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spans="1:26" ht="15.75" customHeight="1" x14ac:dyDescent="0.25">
      <c r="A881" s="46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spans="1:26" ht="15.75" customHeight="1" x14ac:dyDescent="0.25">
      <c r="A882" s="46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spans="1:26" ht="15.75" customHeight="1" x14ac:dyDescent="0.25">
      <c r="A883" s="46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spans="1:26" ht="15.75" customHeight="1" x14ac:dyDescent="0.25">
      <c r="A884" s="46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spans="1:26" ht="15.75" customHeight="1" x14ac:dyDescent="0.25">
      <c r="A885" s="46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spans="1:26" ht="15.75" customHeight="1" x14ac:dyDescent="0.25">
      <c r="A886" s="46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spans="1:26" ht="15.75" customHeight="1" x14ac:dyDescent="0.25">
      <c r="A887" s="46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spans="1:26" ht="15.75" customHeight="1" x14ac:dyDescent="0.25">
      <c r="A888" s="46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spans="1:26" ht="15.75" customHeight="1" x14ac:dyDescent="0.25">
      <c r="A889" s="46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spans="1:26" ht="15.75" customHeight="1" x14ac:dyDescent="0.25">
      <c r="A890" s="46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spans="1:26" ht="15.75" customHeight="1" x14ac:dyDescent="0.25">
      <c r="A891" s="46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spans="1:26" ht="15.75" customHeight="1" x14ac:dyDescent="0.25">
      <c r="A892" s="46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spans="1:26" ht="15.75" customHeight="1" x14ac:dyDescent="0.25">
      <c r="A893" s="46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spans="1:26" ht="15.75" customHeight="1" x14ac:dyDescent="0.25">
      <c r="A894" s="46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spans="1:26" ht="15.75" customHeight="1" x14ac:dyDescent="0.25">
      <c r="A895" s="46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spans="1:26" ht="15.75" customHeight="1" x14ac:dyDescent="0.25">
      <c r="A896" s="46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spans="1:26" ht="15.75" customHeight="1" x14ac:dyDescent="0.25">
      <c r="A897" s="46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spans="1:26" ht="15.75" customHeight="1" x14ac:dyDescent="0.25">
      <c r="A898" s="46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spans="1:26" ht="15.75" customHeight="1" x14ac:dyDescent="0.25">
      <c r="A899" s="46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spans="1:26" ht="15.75" customHeight="1" x14ac:dyDescent="0.25">
      <c r="A900" s="46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spans="1:26" ht="15.75" customHeight="1" x14ac:dyDescent="0.25">
      <c r="A901" s="46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spans="1:26" ht="15.75" customHeight="1" x14ac:dyDescent="0.25">
      <c r="A902" s="46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spans="1:26" ht="15.75" customHeight="1" x14ac:dyDescent="0.25">
      <c r="A903" s="46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spans="1:26" ht="15.75" customHeight="1" x14ac:dyDescent="0.25">
      <c r="A904" s="46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spans="1:26" ht="15.75" customHeight="1" x14ac:dyDescent="0.25">
      <c r="A905" s="46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spans="1:26" ht="15.75" customHeight="1" x14ac:dyDescent="0.25">
      <c r="A906" s="46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spans="1:26" ht="15.75" customHeight="1" x14ac:dyDescent="0.25">
      <c r="A907" s="46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spans="1:26" ht="15.75" customHeight="1" x14ac:dyDescent="0.25">
      <c r="A908" s="46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spans="1:26" ht="15.75" customHeight="1" x14ac:dyDescent="0.25">
      <c r="A909" s="46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spans="1:26" ht="15.75" customHeight="1" x14ac:dyDescent="0.25">
      <c r="A910" s="46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spans="1:26" ht="15.75" customHeight="1" x14ac:dyDescent="0.25">
      <c r="A911" s="46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spans="1:26" ht="15.75" customHeight="1" x14ac:dyDescent="0.25">
      <c r="A912" s="46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spans="1:26" ht="15.75" customHeight="1" x14ac:dyDescent="0.25">
      <c r="A913" s="46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spans="1:26" ht="15.75" customHeight="1" x14ac:dyDescent="0.25">
      <c r="A914" s="46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spans="1:26" ht="15.75" customHeight="1" x14ac:dyDescent="0.25">
      <c r="A915" s="46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spans="1:26" ht="15.75" customHeight="1" x14ac:dyDescent="0.25">
      <c r="A916" s="46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spans="1:26" ht="15.75" customHeight="1" x14ac:dyDescent="0.25">
      <c r="A917" s="46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spans="1:26" ht="15.75" customHeight="1" x14ac:dyDescent="0.25">
      <c r="A918" s="46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spans="1:26" ht="15.75" customHeight="1" x14ac:dyDescent="0.25">
      <c r="A919" s="46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spans="1:26" ht="15.75" customHeight="1" x14ac:dyDescent="0.25">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spans="1:26" ht="15.75" customHeight="1" x14ac:dyDescent="0.25">
      <c r="A921" s="46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spans="1:26" ht="15.75" customHeight="1" x14ac:dyDescent="0.25">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spans="1:26" ht="15.75" customHeight="1" x14ac:dyDescent="0.25">
      <c r="A923" s="46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spans="1:26" ht="15.75" customHeight="1" x14ac:dyDescent="0.25">
      <c r="A924" s="46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spans="1:26" ht="15.75" customHeight="1" x14ac:dyDescent="0.25">
      <c r="A925" s="46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spans="1:26" ht="15.75" customHeight="1" x14ac:dyDescent="0.25">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spans="1:26" ht="15.75" customHeight="1" x14ac:dyDescent="0.25">
      <c r="A927" s="46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spans="1:26" ht="15.75" customHeight="1" x14ac:dyDescent="0.25">
      <c r="A928" s="46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spans="1:26" ht="15.75" customHeight="1" x14ac:dyDescent="0.25">
      <c r="A929" s="46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spans="1:26" ht="15.75" customHeight="1" x14ac:dyDescent="0.25">
      <c r="A930" s="46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spans="1:26" ht="15.75" customHeight="1" x14ac:dyDescent="0.25">
      <c r="A931" s="46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spans="1:26" ht="15.75" customHeight="1" x14ac:dyDescent="0.25">
      <c r="A932" s="46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spans="1:26" ht="15.75" customHeight="1" x14ac:dyDescent="0.25">
      <c r="A933" s="46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spans="1:26" ht="15.75" customHeight="1" x14ac:dyDescent="0.25">
      <c r="A934" s="46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spans="1:26" ht="15.75" customHeight="1" x14ac:dyDescent="0.25">
      <c r="A935" s="46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spans="1:26" ht="15.75" customHeight="1" x14ac:dyDescent="0.25">
      <c r="A936" s="46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spans="1:26" ht="15.75" customHeight="1" x14ac:dyDescent="0.25">
      <c r="A937" s="46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spans="1:26" ht="15.75" customHeight="1" x14ac:dyDescent="0.25">
      <c r="A938" s="46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spans="1:26" ht="15.75" customHeight="1" x14ac:dyDescent="0.25">
      <c r="A939" s="46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spans="1:26" ht="15.75" customHeight="1" x14ac:dyDescent="0.25">
      <c r="A940" s="46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spans="1:26" ht="15.75" customHeight="1" x14ac:dyDescent="0.25">
      <c r="A941" s="46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spans="1:26" ht="15.75" customHeight="1" x14ac:dyDescent="0.25">
      <c r="A942" s="46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spans="1:26" ht="15.75" customHeight="1" x14ac:dyDescent="0.25">
      <c r="A943" s="46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spans="1:26" ht="15.75" customHeight="1" x14ac:dyDescent="0.25">
      <c r="A944" s="46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spans="1:26" ht="15.75" customHeight="1" x14ac:dyDescent="0.25">
      <c r="A945" s="46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spans="1:26" ht="15.75" customHeight="1" x14ac:dyDescent="0.25">
      <c r="A946" s="46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spans="1:26" ht="15.75" customHeight="1" x14ac:dyDescent="0.25">
      <c r="A947" s="46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spans="1:26" ht="15.75" customHeight="1" x14ac:dyDescent="0.25">
      <c r="A948" s="46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spans="1:26" ht="15.75" customHeight="1" x14ac:dyDescent="0.25">
      <c r="A949" s="46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spans="1:26" ht="15.75" customHeight="1" x14ac:dyDescent="0.25">
      <c r="A950" s="46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spans="1:26" ht="15.75" customHeight="1" x14ac:dyDescent="0.25">
      <c r="A951" s="46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spans="1:26" ht="15.75" customHeight="1" x14ac:dyDescent="0.25">
      <c r="A952" s="46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spans="1:26" ht="15.75" customHeight="1" x14ac:dyDescent="0.25">
      <c r="A953" s="46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spans="1:26" ht="15.75" customHeight="1" x14ac:dyDescent="0.25">
      <c r="A954" s="46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spans="1:26" ht="15.75" customHeight="1" x14ac:dyDescent="0.25">
      <c r="A955" s="46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spans="1:26" ht="15.75" customHeight="1" x14ac:dyDescent="0.25">
      <c r="A956" s="46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spans="1:26" ht="15.75" customHeight="1" x14ac:dyDescent="0.25">
      <c r="A957" s="46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spans="1:26" ht="15.75" customHeight="1" x14ac:dyDescent="0.25">
      <c r="A958" s="46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spans="1:26" ht="15.75" customHeight="1" x14ac:dyDescent="0.25">
      <c r="A959" s="46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spans="1:26" ht="15.75" customHeight="1" x14ac:dyDescent="0.25">
      <c r="A960" s="46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spans="1:26" ht="15.75" customHeight="1" x14ac:dyDescent="0.25">
      <c r="A961" s="46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spans="1:26" ht="15.75" customHeight="1" x14ac:dyDescent="0.25">
      <c r="A962" s="46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spans="1:26" ht="15.75" customHeight="1" x14ac:dyDescent="0.25">
      <c r="A963" s="46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spans="1:26" ht="15.75" customHeight="1" x14ac:dyDescent="0.25">
      <c r="A964" s="46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spans="1:26" ht="15.75" customHeight="1" x14ac:dyDescent="0.25">
      <c r="A965" s="46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spans="1:26" ht="15.75" customHeight="1" x14ac:dyDescent="0.25">
      <c r="A966" s="46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spans="1:26" ht="15.75" customHeight="1" x14ac:dyDescent="0.25">
      <c r="A967" s="46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spans="1:26" ht="15.75" customHeight="1" x14ac:dyDescent="0.25">
      <c r="A968" s="46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spans="1:26" ht="15.75" customHeight="1" x14ac:dyDescent="0.25">
      <c r="A969" s="46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spans="1:26" ht="15.75" customHeight="1" x14ac:dyDescent="0.25">
      <c r="A970" s="46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spans="1:26" ht="15.75" customHeight="1" x14ac:dyDescent="0.25">
      <c r="A971" s="46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spans="1:26" ht="15.75" customHeight="1" x14ac:dyDescent="0.25">
      <c r="A972" s="46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spans="1:26" ht="15.75" customHeight="1" x14ac:dyDescent="0.25">
      <c r="A973" s="46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spans="1:26" ht="15.75" customHeight="1" x14ac:dyDescent="0.25">
      <c r="A974" s="46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spans="1:26" ht="15.75" customHeight="1" x14ac:dyDescent="0.25">
      <c r="A975" s="46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spans="1:26" ht="15.75" customHeight="1" x14ac:dyDescent="0.25">
      <c r="A976" s="46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spans="1:26" ht="15.75" customHeight="1" x14ac:dyDescent="0.25">
      <c r="A977" s="46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spans="1:26" ht="15.75" customHeight="1" x14ac:dyDescent="0.25">
      <c r="A978" s="46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spans="1:26" ht="15.75" customHeight="1" x14ac:dyDescent="0.25">
      <c r="A979" s="46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spans="1:26" ht="15.75" customHeight="1" x14ac:dyDescent="0.25">
      <c r="A980" s="46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spans="1:26" ht="15.75" customHeight="1" x14ac:dyDescent="0.25">
      <c r="A981" s="46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spans="1:26" ht="15.75" customHeight="1" x14ac:dyDescent="0.25">
      <c r="A982" s="46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spans="1:26" ht="15.75" customHeight="1" x14ac:dyDescent="0.25">
      <c r="A983" s="46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spans="1:26" ht="15.75" customHeight="1" x14ac:dyDescent="0.25">
      <c r="A984" s="46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spans="1:26" ht="15.75" customHeight="1" x14ac:dyDescent="0.25">
      <c r="A985" s="46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spans="1:26" ht="15.75" customHeight="1" x14ac:dyDescent="0.25">
      <c r="A986" s="46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spans="1:26" ht="15.75" customHeight="1" x14ac:dyDescent="0.25">
      <c r="A987" s="46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spans="1:26" ht="15.75" customHeight="1" x14ac:dyDescent="0.25">
      <c r="A988" s="46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spans="1:26" ht="15.75" customHeight="1" x14ac:dyDescent="0.25">
      <c r="A989" s="46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spans="1:26" ht="15.75" customHeight="1" x14ac:dyDescent="0.25">
      <c r="A990" s="46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spans="1:26" ht="15.75" customHeight="1" x14ac:dyDescent="0.25">
      <c r="A991" s="46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spans="1:26" ht="15.75" customHeight="1" x14ac:dyDescent="0.25">
      <c r="A992" s="46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spans="1:26" ht="15.75" customHeight="1" x14ac:dyDescent="0.25">
      <c r="A993" s="46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spans="1:26" ht="15.75" customHeight="1" x14ac:dyDescent="0.25">
      <c r="A994" s="46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spans="1:26" ht="15.75" customHeight="1" x14ac:dyDescent="0.25">
      <c r="A995" s="46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spans="1:26" ht="15.75" customHeight="1" x14ac:dyDescent="0.25">
      <c r="A996" s="46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spans="1:26" ht="15.75" customHeight="1" x14ac:dyDescent="0.25">
      <c r="A997" s="46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spans="1:26" ht="15.75" customHeight="1" x14ac:dyDescent="0.25">
      <c r="A998" s="46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spans="1:26" ht="15.75" customHeight="1" x14ac:dyDescent="0.25">
      <c r="A999" s="46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spans="1:26" ht="15.75" customHeight="1" x14ac:dyDescent="0.25">
      <c r="A1000" s="46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sheetData>
  <mergeCells count="51">
    <mergeCell ref="A1:B1"/>
    <mergeCell ref="B2:L2"/>
    <mergeCell ref="B3:L3"/>
    <mergeCell ref="E4:F4"/>
    <mergeCell ref="G4:L4"/>
    <mergeCell ref="B16:L16"/>
    <mergeCell ref="B17:L17"/>
    <mergeCell ref="E23:L23"/>
    <mergeCell ref="H9:I9"/>
    <mergeCell ref="H10:I10"/>
    <mergeCell ref="B11:L11"/>
    <mergeCell ref="B12:L12"/>
    <mergeCell ref="B13:L13"/>
    <mergeCell ref="E9:F9"/>
    <mergeCell ref="E10:F10"/>
    <mergeCell ref="E14:L14"/>
    <mergeCell ref="B15:L15"/>
    <mergeCell ref="A14:A15"/>
    <mergeCell ref="B14:C14"/>
    <mergeCell ref="B4:D4"/>
    <mergeCell ref="B7:C7"/>
    <mergeCell ref="A8:A10"/>
    <mergeCell ref="B9:C9"/>
    <mergeCell ref="B10:C10"/>
    <mergeCell ref="B5:L5"/>
    <mergeCell ref="B6:L6"/>
    <mergeCell ref="H7:L7"/>
    <mergeCell ref="A18:A24"/>
    <mergeCell ref="A25:A28"/>
    <mergeCell ref="A32:A34"/>
    <mergeCell ref="A35:A44"/>
    <mergeCell ref="E43:F43"/>
    <mergeCell ref="G43:H43"/>
    <mergeCell ref="A45:A48"/>
    <mergeCell ref="E46:E47"/>
    <mergeCell ref="F46:I47"/>
    <mergeCell ref="K46:L47"/>
    <mergeCell ref="B49:L49"/>
    <mergeCell ref="B50:L50"/>
    <mergeCell ref="B51:L51"/>
    <mergeCell ref="B52:L52"/>
    <mergeCell ref="B60:L60"/>
    <mergeCell ref="B61:L61"/>
    <mergeCell ref="B62:L62"/>
    <mergeCell ref="B53:L53"/>
    <mergeCell ref="B54:L54"/>
    <mergeCell ref="B55:L55"/>
    <mergeCell ref="B56:L56"/>
    <mergeCell ref="B57:L57"/>
    <mergeCell ref="B58:L58"/>
    <mergeCell ref="B59:L59"/>
  </mergeCells>
  <dataValidations count="1">
    <dataValidation type="list" allowBlank="1" showErrorMessage="1" sqref="H7" xr:uid="{00000000-0002-0000-2700-000000000000}">
      <formula1>INDIRECT($C$7)</formula1>
    </dataValidation>
  </dataValidations>
  <hyperlinks>
    <hyperlink ref="B57" r:id="rId1" xr:uid="{00000000-0004-0000-27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outlinePr summaryBelow="0" summaryRight="0"/>
  </sheetPr>
  <dimension ref="A1:L1000"/>
  <sheetViews>
    <sheetView workbookViewId="0">
      <selection sqref="A1:B1"/>
    </sheetView>
  </sheetViews>
  <sheetFormatPr baseColWidth="10" defaultColWidth="12.625" defaultRowHeight="15" customHeight="1" x14ac:dyDescent="0.2"/>
  <cols>
    <col min="1" max="6" width="12.625" customWidth="1"/>
  </cols>
  <sheetData>
    <row r="1" spans="1:12" ht="15" customHeight="1" x14ac:dyDescent="0.25">
      <c r="A1" s="1334" t="s">
        <v>735</v>
      </c>
      <c r="B1" s="1015"/>
      <c r="C1" s="212"/>
      <c r="D1" s="212"/>
      <c r="E1" s="212"/>
      <c r="F1" s="212"/>
      <c r="G1" s="212"/>
      <c r="H1" s="212"/>
      <c r="I1" s="212"/>
      <c r="J1" s="212"/>
      <c r="K1" s="212"/>
      <c r="L1" s="213"/>
    </row>
    <row r="2" spans="1:12" ht="15.75" x14ac:dyDescent="0.25">
      <c r="A2" s="215" t="s">
        <v>494</v>
      </c>
      <c r="B2" s="1335" t="s">
        <v>736</v>
      </c>
      <c r="C2" s="967"/>
      <c r="D2" s="967"/>
      <c r="E2" s="967"/>
      <c r="F2" s="967"/>
      <c r="G2" s="967"/>
      <c r="H2" s="967"/>
      <c r="I2" s="967"/>
      <c r="J2" s="967"/>
      <c r="K2" s="967"/>
      <c r="L2" s="963"/>
    </row>
    <row r="3" spans="1:12" ht="15.75" x14ac:dyDescent="0.25">
      <c r="A3" s="297" t="s">
        <v>496</v>
      </c>
      <c r="B3" s="1256" t="s">
        <v>737</v>
      </c>
      <c r="C3" s="967"/>
      <c r="D3" s="967"/>
      <c r="E3" s="967"/>
      <c r="F3" s="967"/>
      <c r="G3" s="967"/>
      <c r="H3" s="967"/>
      <c r="I3" s="967"/>
      <c r="J3" s="967"/>
      <c r="K3" s="967"/>
      <c r="L3" s="963"/>
    </row>
    <row r="4" spans="1:12" ht="16.5" x14ac:dyDescent="0.3">
      <c r="A4" s="298" t="s">
        <v>38</v>
      </c>
      <c r="B4" s="299" t="s">
        <v>290</v>
      </c>
      <c r="C4" s="300"/>
      <c r="D4" s="299"/>
      <c r="E4" s="1336" t="s">
        <v>738</v>
      </c>
      <c r="F4" s="967"/>
      <c r="G4" s="57" t="s">
        <v>351</v>
      </c>
      <c r="H4" s="301" t="s">
        <v>739</v>
      </c>
      <c r="I4" s="301">
        <v>51</v>
      </c>
      <c r="J4" s="301" t="s">
        <v>740</v>
      </c>
      <c r="K4" s="300"/>
      <c r="L4" s="299"/>
    </row>
    <row r="5" spans="1:12" ht="16.5" x14ac:dyDescent="0.3">
      <c r="A5" s="302" t="s">
        <v>498</v>
      </c>
      <c r="B5" s="1325" t="s">
        <v>741</v>
      </c>
      <c r="C5" s="967"/>
      <c r="D5" s="967"/>
      <c r="E5" s="967"/>
      <c r="F5" s="967"/>
      <c r="G5" s="967"/>
      <c r="H5" s="967"/>
      <c r="I5" s="967"/>
      <c r="J5" s="967"/>
      <c r="K5" s="967"/>
      <c r="L5" s="963"/>
    </row>
    <row r="6" spans="1:12" ht="16.5" x14ac:dyDescent="0.3">
      <c r="A6" s="302" t="s">
        <v>500</v>
      </c>
      <c r="B6" s="1325" t="s">
        <v>742</v>
      </c>
      <c r="C6" s="967"/>
      <c r="D6" s="967"/>
      <c r="E6" s="967"/>
      <c r="F6" s="967"/>
      <c r="G6" s="967"/>
      <c r="H6" s="967"/>
      <c r="I6" s="967"/>
      <c r="J6" s="967"/>
      <c r="K6" s="967"/>
      <c r="L6" s="963"/>
    </row>
    <row r="7" spans="1:12" ht="15.75" x14ac:dyDescent="0.25">
      <c r="A7" s="278" t="s">
        <v>501</v>
      </c>
      <c r="B7" s="1325" t="s">
        <v>743</v>
      </c>
      <c r="C7" s="967"/>
      <c r="D7" s="303"/>
      <c r="E7" s="303"/>
      <c r="F7" s="304"/>
      <c r="G7" s="234" t="s">
        <v>51</v>
      </c>
      <c r="H7" s="1332" t="s">
        <v>744</v>
      </c>
      <c r="I7" s="967"/>
      <c r="J7" s="967"/>
      <c r="K7" s="967"/>
      <c r="L7" s="304"/>
    </row>
    <row r="8" spans="1:12" ht="15.75" x14ac:dyDescent="0.25">
      <c r="A8" s="1326" t="s">
        <v>502</v>
      </c>
      <c r="B8" s="306"/>
      <c r="C8" s="306"/>
      <c r="D8" s="306"/>
      <c r="E8" s="306"/>
      <c r="F8" s="306"/>
      <c r="G8" s="306"/>
      <c r="H8" s="306"/>
      <c r="I8" s="306"/>
      <c r="J8" s="306"/>
      <c r="K8" s="307"/>
      <c r="L8" s="220"/>
    </row>
    <row r="9" spans="1:12" ht="15.75" x14ac:dyDescent="0.25">
      <c r="A9" s="1233"/>
      <c r="B9" s="1333" t="s">
        <v>745</v>
      </c>
      <c r="C9" s="997"/>
      <c r="D9" s="308"/>
      <c r="E9" s="1333" t="s">
        <v>746</v>
      </c>
      <c r="F9" s="997"/>
      <c r="G9" s="308"/>
      <c r="H9" s="1244"/>
      <c r="I9" s="997"/>
      <c r="J9" s="308"/>
      <c r="K9" s="214"/>
      <c r="L9" s="309"/>
    </row>
    <row r="10" spans="1:12" ht="15.75" x14ac:dyDescent="0.25">
      <c r="A10" s="1234"/>
      <c r="B10" s="1333" t="s">
        <v>51</v>
      </c>
      <c r="C10" s="997"/>
      <c r="D10" s="306"/>
      <c r="E10" s="1333" t="s">
        <v>51</v>
      </c>
      <c r="F10" s="997"/>
      <c r="G10" s="306"/>
      <c r="H10" s="1333" t="s">
        <v>51</v>
      </c>
      <c r="I10" s="997"/>
      <c r="J10" s="306"/>
      <c r="K10" s="214"/>
      <c r="L10" s="309"/>
    </row>
    <row r="11" spans="1:12" ht="15.75" x14ac:dyDescent="0.25">
      <c r="A11" s="217" t="s">
        <v>505</v>
      </c>
      <c r="B11" s="1330" t="s">
        <v>747</v>
      </c>
      <c r="C11" s="997"/>
      <c r="D11" s="997"/>
      <c r="E11" s="997"/>
      <c r="F11" s="997"/>
      <c r="G11" s="997"/>
      <c r="H11" s="997"/>
      <c r="I11" s="997"/>
      <c r="J11" s="997"/>
      <c r="K11" s="997"/>
      <c r="L11" s="991"/>
    </row>
    <row r="12" spans="1:12" ht="15.75" x14ac:dyDescent="0.25">
      <c r="A12" s="278" t="s">
        <v>507</v>
      </c>
      <c r="B12" s="1325" t="s">
        <v>748</v>
      </c>
      <c r="C12" s="967"/>
      <c r="D12" s="967"/>
      <c r="E12" s="967"/>
      <c r="F12" s="967"/>
      <c r="G12" s="967"/>
      <c r="H12" s="967"/>
      <c r="I12" s="967"/>
      <c r="J12" s="967"/>
      <c r="K12" s="967"/>
      <c r="L12" s="963"/>
    </row>
    <row r="13" spans="1:12" ht="15.75" x14ac:dyDescent="0.25">
      <c r="A13" s="278" t="s">
        <v>509</v>
      </c>
      <c r="B13" s="1325" t="s">
        <v>737</v>
      </c>
      <c r="C13" s="967"/>
      <c r="D13" s="967"/>
      <c r="E13" s="967"/>
      <c r="F13" s="967"/>
      <c r="G13" s="967"/>
      <c r="H13" s="967"/>
      <c r="I13" s="967"/>
      <c r="J13" s="967"/>
      <c r="K13" s="967"/>
      <c r="L13" s="963"/>
    </row>
    <row r="14" spans="1:12" ht="15" customHeight="1" x14ac:dyDescent="0.3">
      <c r="A14" s="164" t="s">
        <v>511</v>
      </c>
      <c r="B14" s="1219" t="s">
        <v>152</v>
      </c>
      <c r="C14" s="963"/>
      <c r="D14" s="310" t="s">
        <v>512</v>
      </c>
      <c r="E14" s="1331" t="s">
        <v>749</v>
      </c>
      <c r="F14" s="997"/>
      <c r="G14" s="997"/>
      <c r="H14" s="997"/>
      <c r="I14" s="997"/>
      <c r="J14" s="997"/>
      <c r="K14" s="997"/>
      <c r="L14" s="991"/>
    </row>
    <row r="15" spans="1:12" ht="15.75" x14ac:dyDescent="0.25">
      <c r="A15" s="278" t="s">
        <v>36</v>
      </c>
      <c r="B15" s="1325" t="s">
        <v>350</v>
      </c>
      <c r="C15" s="967"/>
      <c r="D15" s="967"/>
      <c r="E15" s="967"/>
      <c r="F15" s="967"/>
      <c r="G15" s="967"/>
      <c r="H15" s="967"/>
      <c r="I15" s="967"/>
      <c r="J15" s="967"/>
      <c r="K15" s="967"/>
      <c r="L15" s="967"/>
    </row>
    <row r="16" spans="1:12" ht="15.75" x14ac:dyDescent="0.25">
      <c r="A16" s="278" t="s">
        <v>515</v>
      </c>
      <c r="B16" s="1325" t="s">
        <v>349</v>
      </c>
      <c r="C16" s="967"/>
      <c r="D16" s="967"/>
      <c r="E16" s="967"/>
      <c r="F16" s="967"/>
      <c r="G16" s="967"/>
      <c r="H16" s="967"/>
      <c r="I16" s="967"/>
      <c r="J16" s="967"/>
      <c r="K16" s="967"/>
      <c r="L16" s="963"/>
    </row>
    <row r="17" spans="1:12" ht="15.75" x14ac:dyDescent="0.25">
      <c r="A17" s="1326" t="s">
        <v>517</v>
      </c>
      <c r="B17" s="214"/>
      <c r="C17" s="214"/>
      <c r="D17" s="214"/>
      <c r="E17" s="214"/>
      <c r="F17" s="214"/>
      <c r="G17" s="214"/>
      <c r="H17" s="214"/>
      <c r="I17" s="214"/>
      <c r="J17" s="214"/>
      <c r="K17" s="214"/>
      <c r="L17" s="309"/>
    </row>
    <row r="18" spans="1:12" ht="15.75" x14ac:dyDescent="0.25">
      <c r="A18" s="1233"/>
      <c r="B18" s="214"/>
      <c r="C18" s="307"/>
      <c r="D18" s="214"/>
      <c r="E18" s="307"/>
      <c r="F18" s="214"/>
      <c r="G18" s="307"/>
      <c r="H18" s="214"/>
      <c r="I18" s="307"/>
      <c r="J18" s="214"/>
      <c r="K18" s="214"/>
      <c r="L18" s="309"/>
    </row>
    <row r="19" spans="1:12" ht="15.75" x14ac:dyDescent="0.25">
      <c r="A19" s="1233"/>
      <c r="B19" s="311" t="s">
        <v>518</v>
      </c>
      <c r="C19" s="254"/>
      <c r="D19" s="311" t="s">
        <v>519</v>
      </c>
      <c r="E19" s="254"/>
      <c r="F19" s="311" t="s">
        <v>520</v>
      </c>
      <c r="G19" s="254"/>
      <c r="H19" s="311" t="s">
        <v>521</v>
      </c>
      <c r="I19" s="254" t="s">
        <v>526</v>
      </c>
      <c r="J19" s="311" t="s">
        <v>750</v>
      </c>
      <c r="K19" s="312"/>
      <c r="L19" s="309"/>
    </row>
    <row r="20" spans="1:12" ht="15.75" x14ac:dyDescent="0.25">
      <c r="A20" s="1233"/>
      <c r="B20" s="311" t="s">
        <v>522</v>
      </c>
      <c r="C20" s="313"/>
      <c r="D20" s="311" t="s">
        <v>523</v>
      </c>
      <c r="E20" s="256"/>
      <c r="F20" s="311" t="s">
        <v>524</v>
      </c>
      <c r="G20" s="256"/>
      <c r="H20" s="311" t="s">
        <v>751</v>
      </c>
      <c r="I20" s="313"/>
      <c r="J20" s="311" t="s">
        <v>752</v>
      </c>
      <c r="K20" s="314"/>
      <c r="L20" s="309"/>
    </row>
    <row r="21" spans="1:12" ht="15.75" customHeight="1" x14ac:dyDescent="0.25">
      <c r="A21" s="1233"/>
      <c r="B21" s="311" t="s">
        <v>528</v>
      </c>
      <c r="C21" s="256"/>
      <c r="D21" s="311" t="s">
        <v>529</v>
      </c>
      <c r="E21" s="306"/>
      <c r="F21" s="306"/>
      <c r="G21" s="306"/>
      <c r="H21" s="306"/>
      <c r="I21" s="306"/>
      <c r="J21" s="306"/>
      <c r="K21" s="306"/>
      <c r="L21" s="315"/>
    </row>
    <row r="22" spans="1:12" ht="15.75" customHeight="1" x14ac:dyDescent="0.25">
      <c r="A22" s="1234"/>
      <c r="B22" s="306"/>
      <c r="C22" s="306"/>
      <c r="D22" s="306"/>
      <c r="E22" s="306"/>
      <c r="F22" s="306"/>
      <c r="G22" s="306"/>
      <c r="H22" s="306"/>
      <c r="I22" s="306"/>
      <c r="J22" s="306"/>
      <c r="K22" s="306"/>
      <c r="L22" s="315"/>
    </row>
    <row r="23" spans="1:12" ht="15.75" customHeight="1" x14ac:dyDescent="0.25">
      <c r="A23" s="1326" t="s">
        <v>530</v>
      </c>
      <c r="B23" s="214"/>
      <c r="C23" s="214"/>
      <c r="D23" s="214"/>
      <c r="E23" s="214"/>
      <c r="F23" s="214"/>
      <c r="G23" s="214"/>
      <c r="H23" s="214"/>
      <c r="I23" s="214"/>
      <c r="J23" s="214"/>
      <c r="K23" s="214"/>
      <c r="L23" s="309"/>
    </row>
    <row r="24" spans="1:12" ht="15.75" customHeight="1" x14ac:dyDescent="0.25">
      <c r="A24" s="1233"/>
      <c r="B24" s="311" t="s">
        <v>531</v>
      </c>
      <c r="C24" s="316" t="s">
        <v>697</v>
      </c>
      <c r="D24" s="308"/>
      <c r="E24" s="311" t="s">
        <v>532</v>
      </c>
      <c r="F24" s="316"/>
      <c r="G24" s="308"/>
      <c r="H24" s="311" t="s">
        <v>533</v>
      </c>
      <c r="I24" s="316"/>
      <c r="J24" s="308"/>
      <c r="K24" s="214"/>
      <c r="L24" s="309"/>
    </row>
    <row r="25" spans="1:12" ht="15.75" customHeight="1" x14ac:dyDescent="0.25">
      <c r="A25" s="1233"/>
      <c r="B25" s="311" t="s">
        <v>534</v>
      </c>
      <c r="C25" s="256"/>
      <c r="D25" s="214"/>
      <c r="E25" s="311" t="s">
        <v>535</v>
      </c>
      <c r="F25" s="256"/>
      <c r="G25" s="214"/>
      <c r="H25" s="311"/>
      <c r="I25" s="214"/>
      <c r="J25" s="308"/>
      <c r="K25" s="214"/>
      <c r="L25" s="309"/>
    </row>
    <row r="26" spans="1:12" ht="15.75" customHeight="1" x14ac:dyDescent="0.25">
      <c r="A26" s="1233"/>
      <c r="B26" s="307"/>
      <c r="C26" s="307"/>
      <c r="D26" s="307"/>
      <c r="E26" s="307"/>
      <c r="F26" s="307"/>
      <c r="G26" s="307"/>
      <c r="H26" s="307"/>
      <c r="I26" s="307"/>
      <c r="J26" s="307"/>
      <c r="K26" s="214"/>
      <c r="L26" s="309"/>
    </row>
    <row r="27" spans="1:12" ht="15.75" customHeight="1" x14ac:dyDescent="0.25">
      <c r="A27" s="305" t="s">
        <v>536</v>
      </c>
      <c r="B27" s="308"/>
      <c r="C27" s="308"/>
      <c r="D27" s="308"/>
      <c r="E27" s="308"/>
      <c r="F27" s="308"/>
      <c r="G27" s="308"/>
      <c r="H27" s="308"/>
      <c r="I27" s="308"/>
      <c r="J27" s="308"/>
      <c r="K27" s="308"/>
      <c r="L27" s="317"/>
    </row>
    <row r="28" spans="1:12" ht="15.75" customHeight="1" x14ac:dyDescent="0.25">
      <c r="A28" s="305"/>
      <c r="B28" s="318" t="s">
        <v>537</v>
      </c>
      <c r="C28" s="319">
        <v>1</v>
      </c>
      <c r="D28" s="308"/>
      <c r="E28" s="311" t="s">
        <v>538</v>
      </c>
      <c r="F28" s="312">
        <v>2019</v>
      </c>
      <c r="G28" s="308"/>
      <c r="H28" s="311" t="s">
        <v>539</v>
      </c>
      <c r="I28" s="320" t="s">
        <v>753</v>
      </c>
      <c r="J28" s="255"/>
      <c r="K28" s="321"/>
      <c r="L28" s="317"/>
    </row>
    <row r="29" spans="1:12" ht="15.75" customHeight="1" x14ac:dyDescent="0.25">
      <c r="A29" s="278"/>
      <c r="B29" s="306"/>
      <c r="C29" s="306"/>
      <c r="D29" s="306"/>
      <c r="E29" s="306"/>
      <c r="F29" s="306"/>
      <c r="G29" s="306"/>
      <c r="H29" s="306"/>
      <c r="I29" s="306"/>
      <c r="J29" s="306"/>
      <c r="K29" s="306"/>
      <c r="L29" s="315"/>
    </row>
    <row r="30" spans="1:12" ht="15.75" customHeight="1" x14ac:dyDescent="0.25">
      <c r="A30" s="1326" t="s">
        <v>540</v>
      </c>
      <c r="B30" s="322"/>
      <c r="C30" s="322"/>
      <c r="D30" s="322"/>
      <c r="E30" s="322"/>
      <c r="F30" s="322"/>
      <c r="G30" s="322"/>
      <c r="H30" s="322"/>
      <c r="I30" s="322"/>
      <c r="J30" s="322"/>
      <c r="K30" s="214"/>
      <c r="L30" s="309"/>
    </row>
    <row r="31" spans="1:12" ht="15.75" customHeight="1" x14ac:dyDescent="0.25">
      <c r="A31" s="1233"/>
      <c r="B31" s="308" t="s">
        <v>541</v>
      </c>
      <c r="C31" s="323">
        <v>2.0190000000000001</v>
      </c>
      <c r="D31" s="322"/>
      <c r="E31" s="308" t="s">
        <v>542</v>
      </c>
      <c r="F31" s="316">
        <v>2031</v>
      </c>
      <c r="G31" s="322"/>
      <c r="H31" s="311"/>
      <c r="I31" s="322"/>
      <c r="J31" s="322"/>
      <c r="K31" s="214"/>
      <c r="L31" s="309"/>
    </row>
    <row r="32" spans="1:12" ht="15.75" customHeight="1" x14ac:dyDescent="0.25">
      <c r="A32" s="1234"/>
      <c r="B32" s="306"/>
      <c r="C32" s="307"/>
      <c r="D32" s="324"/>
      <c r="E32" s="306"/>
      <c r="F32" s="324"/>
      <c r="G32" s="324"/>
      <c r="H32" s="325"/>
      <c r="I32" s="324"/>
      <c r="J32" s="324"/>
      <c r="K32" s="214"/>
      <c r="L32" s="309"/>
    </row>
    <row r="33" spans="1:12" ht="15.75" customHeight="1" x14ac:dyDescent="0.25">
      <c r="A33" s="1326" t="s">
        <v>544</v>
      </c>
      <c r="B33" s="326"/>
      <c r="C33" s="326"/>
      <c r="D33" s="326"/>
      <c r="E33" s="326"/>
      <c r="F33" s="326"/>
      <c r="G33" s="326"/>
      <c r="H33" s="326"/>
      <c r="I33" s="326"/>
      <c r="J33" s="326"/>
      <c r="K33" s="326"/>
      <c r="L33" s="327"/>
    </row>
    <row r="34" spans="1:12" ht="15.75" customHeight="1" x14ac:dyDescent="0.25">
      <c r="A34" s="1233"/>
      <c r="B34" s="311"/>
      <c r="C34" s="308">
        <v>2019</v>
      </c>
      <c r="D34" s="308"/>
      <c r="E34" s="308">
        <v>2020</v>
      </c>
      <c r="F34" s="308"/>
      <c r="G34" s="308">
        <v>2021</v>
      </c>
      <c r="H34" s="308"/>
      <c r="I34" s="308">
        <v>2022</v>
      </c>
      <c r="J34" s="308"/>
      <c r="K34" s="308">
        <v>2023</v>
      </c>
      <c r="L34" s="327"/>
    </row>
    <row r="35" spans="1:12" ht="15.75" customHeight="1" x14ac:dyDescent="0.25">
      <c r="A35" s="1233"/>
      <c r="B35" s="311"/>
      <c r="C35" s="320">
        <v>190000</v>
      </c>
      <c r="D35" s="321"/>
      <c r="E35" s="255">
        <v>190000</v>
      </c>
      <c r="F35" s="321"/>
      <c r="G35" s="255">
        <v>190000</v>
      </c>
      <c r="H35" s="321"/>
      <c r="I35" s="255">
        <v>190000</v>
      </c>
      <c r="J35" s="321"/>
      <c r="K35" s="255">
        <v>190000</v>
      </c>
      <c r="L35" s="321"/>
    </row>
    <row r="36" spans="1:12" ht="15.75" customHeight="1" x14ac:dyDescent="0.25">
      <c r="A36" s="1233"/>
      <c r="B36" s="311"/>
      <c r="C36" s="308">
        <v>2025</v>
      </c>
      <c r="D36" s="308"/>
      <c r="E36" s="308">
        <v>2025</v>
      </c>
      <c r="F36" s="308"/>
      <c r="G36" s="308">
        <v>2026</v>
      </c>
      <c r="H36" s="308"/>
      <c r="I36" s="308">
        <v>2027</v>
      </c>
      <c r="J36" s="308"/>
      <c r="K36" s="308">
        <v>2028</v>
      </c>
      <c r="L36" s="309"/>
    </row>
    <row r="37" spans="1:12" ht="15.75" customHeight="1" x14ac:dyDescent="0.25">
      <c r="A37" s="1233"/>
      <c r="B37" s="311"/>
      <c r="C37" s="320">
        <v>190000</v>
      </c>
      <c r="D37" s="321"/>
      <c r="E37" s="255">
        <v>190000</v>
      </c>
      <c r="F37" s="321"/>
      <c r="G37" s="255">
        <v>190000</v>
      </c>
      <c r="H37" s="321"/>
      <c r="I37" s="255">
        <v>190000</v>
      </c>
      <c r="J37" s="321"/>
      <c r="K37" s="255">
        <v>190000</v>
      </c>
      <c r="L37" s="321"/>
    </row>
    <row r="38" spans="1:12" ht="15.75" customHeight="1" x14ac:dyDescent="0.25">
      <c r="A38" s="1233"/>
      <c r="B38" s="311"/>
      <c r="C38" s="308">
        <v>2029</v>
      </c>
      <c r="D38" s="308"/>
      <c r="E38" s="308">
        <v>2030</v>
      </c>
      <c r="F38" s="308"/>
      <c r="G38" s="308">
        <v>2031</v>
      </c>
      <c r="H38" s="308"/>
      <c r="I38" s="308" t="s">
        <v>558</v>
      </c>
      <c r="J38" s="308"/>
      <c r="K38" s="308" t="s">
        <v>559</v>
      </c>
      <c r="L38" s="309"/>
    </row>
    <row r="39" spans="1:12" ht="15.75" customHeight="1" x14ac:dyDescent="0.25">
      <c r="A39" s="1233"/>
      <c r="B39" s="311"/>
      <c r="C39" s="320">
        <v>190000</v>
      </c>
      <c r="D39" s="321"/>
      <c r="E39" s="255">
        <v>190000</v>
      </c>
      <c r="F39" s="321"/>
      <c r="G39" s="255"/>
      <c r="H39" s="321"/>
      <c r="I39" s="255"/>
      <c r="J39" s="321"/>
      <c r="K39" s="255"/>
      <c r="L39" s="321"/>
    </row>
    <row r="40" spans="1:12" ht="15.75" customHeight="1" x14ac:dyDescent="0.25">
      <c r="A40" s="1233"/>
      <c r="B40" s="311"/>
      <c r="C40" s="306" t="s">
        <v>559</v>
      </c>
      <c r="D40" s="306"/>
      <c r="E40" s="306" t="s">
        <v>560</v>
      </c>
      <c r="F40" s="306"/>
      <c r="G40" s="306"/>
      <c r="H40" s="306"/>
      <c r="I40" s="306"/>
      <c r="J40" s="306"/>
      <c r="K40" s="306"/>
      <c r="L40" s="315"/>
    </row>
    <row r="41" spans="1:12" ht="15.75" customHeight="1" x14ac:dyDescent="0.25">
      <c r="A41" s="1233"/>
      <c r="B41" s="311"/>
      <c r="C41" s="328">
        <v>2019</v>
      </c>
      <c r="D41" s="315"/>
      <c r="E41" s="1245">
        <v>190000</v>
      </c>
      <c r="F41" s="963"/>
      <c r="G41" s="1244"/>
      <c r="H41" s="991"/>
      <c r="I41" s="306"/>
      <c r="J41" s="306"/>
      <c r="K41" s="306"/>
      <c r="L41" s="315"/>
    </row>
    <row r="42" spans="1:12" ht="15.75" customHeight="1" x14ac:dyDescent="0.25">
      <c r="A42" s="1233"/>
      <c r="B42" s="311"/>
      <c r="C42" s="306"/>
      <c r="D42" s="306"/>
      <c r="E42" s="306"/>
      <c r="F42" s="306"/>
      <c r="G42" s="306"/>
      <c r="H42" s="306"/>
      <c r="I42" s="306"/>
      <c r="J42" s="306"/>
      <c r="K42" s="306"/>
      <c r="L42" s="315"/>
    </row>
    <row r="43" spans="1:12" ht="15.75" customHeight="1" x14ac:dyDescent="0.25">
      <c r="A43" s="1327" t="s">
        <v>561</v>
      </c>
      <c r="B43" s="329"/>
      <c r="C43" s="214"/>
      <c r="D43" s="214"/>
      <c r="E43" s="214"/>
      <c r="F43" s="214"/>
      <c r="G43" s="214"/>
      <c r="H43" s="214"/>
      <c r="I43" s="214"/>
      <c r="J43" s="214"/>
      <c r="K43" s="214"/>
      <c r="L43" s="309"/>
    </row>
    <row r="44" spans="1:12" ht="15.75" customHeight="1" x14ac:dyDescent="0.25">
      <c r="A44" s="1233"/>
      <c r="B44" s="214"/>
      <c r="C44" s="330" t="s">
        <v>290</v>
      </c>
      <c r="D44" s="331" t="s">
        <v>84</v>
      </c>
      <c r="E44" s="1328" t="s">
        <v>562</v>
      </c>
      <c r="F44" s="1329" t="s">
        <v>602</v>
      </c>
      <c r="G44" s="308"/>
      <c r="H44" s="326" t="s">
        <v>529</v>
      </c>
      <c r="I44" s="326"/>
      <c r="J44" s="326"/>
      <c r="K44" s="214"/>
      <c r="L44" s="309"/>
    </row>
    <row r="45" spans="1:12" ht="15.75" customHeight="1" x14ac:dyDescent="0.25">
      <c r="A45" s="1233"/>
      <c r="B45" s="214"/>
      <c r="C45" s="316" t="s">
        <v>697</v>
      </c>
      <c r="D45" s="315"/>
      <c r="E45" s="1090"/>
      <c r="F45" s="1234"/>
      <c r="G45" s="308"/>
      <c r="H45" s="1244"/>
      <c r="I45" s="991"/>
      <c r="J45" s="214"/>
      <c r="K45" s="214"/>
      <c r="L45" s="309"/>
    </row>
    <row r="46" spans="1:12" ht="15.75" customHeight="1" x14ac:dyDescent="0.25">
      <c r="A46" s="1234"/>
      <c r="B46" s="307"/>
      <c r="C46" s="307"/>
      <c r="D46" s="307"/>
      <c r="E46" s="307"/>
      <c r="F46" s="307"/>
      <c r="G46" s="307"/>
      <c r="H46" s="307"/>
      <c r="I46" s="307"/>
      <c r="J46" s="307"/>
      <c r="K46" s="214"/>
      <c r="L46" s="309"/>
    </row>
    <row r="47" spans="1:12" ht="15.75" customHeight="1" x14ac:dyDescent="0.25">
      <c r="A47" s="278" t="s">
        <v>564</v>
      </c>
      <c r="B47" s="1325" t="s">
        <v>754</v>
      </c>
      <c r="C47" s="967"/>
      <c r="D47" s="967"/>
      <c r="E47" s="967"/>
      <c r="F47" s="967"/>
      <c r="G47" s="967"/>
      <c r="H47" s="967"/>
      <c r="I47" s="967"/>
      <c r="J47" s="967"/>
      <c r="K47" s="967"/>
      <c r="L47" s="963"/>
    </row>
    <row r="48" spans="1:12" ht="15.75" customHeight="1" x14ac:dyDescent="0.25">
      <c r="A48" s="278" t="s">
        <v>647</v>
      </c>
      <c r="B48" s="1325" t="s">
        <v>755</v>
      </c>
      <c r="C48" s="967"/>
      <c r="D48" s="967"/>
      <c r="E48" s="967"/>
      <c r="F48" s="967"/>
      <c r="G48" s="967"/>
      <c r="H48" s="967"/>
      <c r="I48" s="967"/>
      <c r="J48" s="967"/>
      <c r="K48" s="967"/>
      <c r="L48" s="963"/>
    </row>
    <row r="49" spans="1:12" ht="15.75" customHeight="1" x14ac:dyDescent="0.25">
      <c r="A49" s="278" t="s">
        <v>568</v>
      </c>
      <c r="B49" s="1325" t="s">
        <v>756</v>
      </c>
      <c r="C49" s="967"/>
      <c r="D49" s="967"/>
      <c r="E49" s="967"/>
      <c r="F49" s="967"/>
      <c r="G49" s="967"/>
      <c r="H49" s="967"/>
      <c r="I49" s="967"/>
      <c r="J49" s="967"/>
      <c r="K49" s="967"/>
      <c r="L49" s="963"/>
    </row>
    <row r="50" spans="1:12" ht="15.75" customHeight="1" x14ac:dyDescent="0.25">
      <c r="A50" s="278" t="s">
        <v>570</v>
      </c>
      <c r="B50" s="1323">
        <v>43615</v>
      </c>
      <c r="C50" s="967"/>
      <c r="D50" s="967"/>
      <c r="E50" s="967"/>
      <c r="F50" s="967"/>
      <c r="G50" s="967"/>
      <c r="H50" s="967"/>
      <c r="I50" s="967"/>
      <c r="J50" s="967"/>
      <c r="K50" s="967"/>
      <c r="L50" s="963"/>
    </row>
    <row r="51" spans="1:12" ht="15.75" customHeight="1" x14ac:dyDescent="0.25">
      <c r="A51" s="254" t="s">
        <v>573</v>
      </c>
      <c r="B51" s="1245" t="s">
        <v>757</v>
      </c>
      <c r="C51" s="967"/>
      <c r="D51" s="967"/>
      <c r="E51" s="967"/>
      <c r="F51" s="967"/>
      <c r="G51" s="967"/>
      <c r="H51" s="967"/>
      <c r="I51" s="967"/>
      <c r="J51" s="967"/>
      <c r="K51" s="967"/>
      <c r="L51" s="963"/>
    </row>
    <row r="52" spans="1:12" ht="15.75" customHeight="1" x14ac:dyDescent="0.25">
      <c r="A52" s="254" t="s">
        <v>575</v>
      </c>
      <c r="B52" s="1245" t="s">
        <v>758</v>
      </c>
      <c r="C52" s="967"/>
      <c r="D52" s="967"/>
      <c r="E52" s="967"/>
      <c r="F52" s="967"/>
      <c r="G52" s="967"/>
      <c r="H52" s="967"/>
      <c r="I52" s="967"/>
      <c r="J52" s="967"/>
      <c r="K52" s="967"/>
      <c r="L52" s="963"/>
    </row>
    <row r="53" spans="1:12" ht="15.75" customHeight="1" x14ac:dyDescent="0.25">
      <c r="A53" s="254" t="s">
        <v>577</v>
      </c>
      <c r="B53" s="1245" t="s">
        <v>332</v>
      </c>
      <c r="C53" s="967"/>
      <c r="D53" s="967"/>
      <c r="E53" s="967"/>
      <c r="F53" s="967"/>
      <c r="G53" s="967"/>
      <c r="H53" s="967"/>
      <c r="I53" s="967"/>
      <c r="J53" s="967"/>
      <c r="K53" s="967"/>
      <c r="L53" s="963"/>
    </row>
    <row r="54" spans="1:12" ht="15.75" customHeight="1" x14ac:dyDescent="0.25">
      <c r="A54" s="256" t="s">
        <v>578</v>
      </c>
      <c r="B54" s="1245" t="s">
        <v>333</v>
      </c>
      <c r="C54" s="967"/>
      <c r="D54" s="967"/>
      <c r="E54" s="967"/>
      <c r="F54" s="967"/>
      <c r="G54" s="967"/>
      <c r="H54" s="967"/>
      <c r="I54" s="967"/>
      <c r="J54" s="967"/>
      <c r="K54" s="967"/>
      <c r="L54" s="963"/>
    </row>
    <row r="55" spans="1:12" ht="15.75" customHeight="1" x14ac:dyDescent="0.25">
      <c r="A55" s="254" t="s">
        <v>580</v>
      </c>
      <c r="B55" s="1324" t="s">
        <v>336</v>
      </c>
      <c r="C55" s="967"/>
      <c r="D55" s="967"/>
      <c r="E55" s="967"/>
      <c r="F55" s="967"/>
      <c r="G55" s="967"/>
      <c r="H55" s="967"/>
      <c r="I55" s="967"/>
      <c r="J55" s="967"/>
      <c r="K55" s="967"/>
      <c r="L55" s="963"/>
    </row>
    <row r="56" spans="1:12" ht="15.75" customHeight="1" x14ac:dyDescent="0.25">
      <c r="A56" s="254" t="s">
        <v>581</v>
      </c>
      <c r="B56" s="1245">
        <v>3808330</v>
      </c>
      <c r="C56" s="967"/>
      <c r="D56" s="967"/>
      <c r="E56" s="967"/>
      <c r="F56" s="967"/>
      <c r="G56" s="967"/>
      <c r="H56" s="967"/>
      <c r="I56" s="967"/>
      <c r="J56" s="967"/>
      <c r="K56" s="967"/>
      <c r="L56" s="963"/>
    </row>
    <row r="57" spans="1:12" ht="15.75" customHeight="1" x14ac:dyDescent="0.25">
      <c r="A57" s="332" t="s">
        <v>584</v>
      </c>
      <c r="B57" s="1321" t="s">
        <v>759</v>
      </c>
      <c r="C57" s="967"/>
      <c r="D57" s="967"/>
      <c r="E57" s="967"/>
      <c r="F57" s="967"/>
      <c r="G57" s="967"/>
      <c r="H57" s="967"/>
      <c r="I57" s="967"/>
      <c r="J57" s="967"/>
      <c r="K57" s="967"/>
      <c r="L57" s="963"/>
    </row>
    <row r="58" spans="1:12" ht="15.75" customHeight="1" x14ac:dyDescent="0.25">
      <c r="A58" s="332" t="s">
        <v>586</v>
      </c>
      <c r="B58" s="1321" t="s">
        <v>760</v>
      </c>
      <c r="C58" s="967"/>
      <c r="D58" s="967"/>
      <c r="E58" s="967"/>
      <c r="F58" s="967"/>
      <c r="G58" s="967"/>
      <c r="H58" s="967"/>
      <c r="I58" s="967"/>
      <c r="J58" s="967"/>
      <c r="K58" s="967"/>
      <c r="L58" s="963"/>
    </row>
    <row r="59" spans="1:12" ht="15.75" customHeight="1" x14ac:dyDescent="0.25">
      <c r="A59" s="333" t="s">
        <v>51</v>
      </c>
      <c r="B59" s="1321" t="s">
        <v>332</v>
      </c>
      <c r="C59" s="967"/>
      <c r="D59" s="967"/>
      <c r="E59" s="967"/>
      <c r="F59" s="967"/>
      <c r="G59" s="967"/>
      <c r="H59" s="967"/>
      <c r="I59" s="967"/>
      <c r="J59" s="967"/>
      <c r="K59" s="967"/>
      <c r="L59" s="963"/>
    </row>
    <row r="60" spans="1:12" ht="15.75" customHeight="1" x14ac:dyDescent="0.25">
      <c r="A60" s="333"/>
      <c r="B60" s="1322" t="s">
        <v>761</v>
      </c>
      <c r="C60" s="967"/>
      <c r="D60" s="967"/>
      <c r="E60" s="967"/>
      <c r="F60" s="967"/>
      <c r="G60" s="967"/>
      <c r="H60" s="967"/>
      <c r="I60" s="967"/>
      <c r="J60" s="967"/>
      <c r="K60" s="967"/>
      <c r="L60" s="963"/>
    </row>
    <row r="61" spans="1:12" ht="15.75" customHeight="1" x14ac:dyDescent="0.2"/>
    <row r="62" spans="1:12" ht="15.75" customHeight="1" x14ac:dyDescent="0.2"/>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6">
    <mergeCell ref="A1:B1"/>
    <mergeCell ref="B2:L2"/>
    <mergeCell ref="B3:L3"/>
    <mergeCell ref="E4:F4"/>
    <mergeCell ref="B5:L5"/>
    <mergeCell ref="B6:L6"/>
    <mergeCell ref="H7:K7"/>
    <mergeCell ref="B7:C7"/>
    <mergeCell ref="A8:A10"/>
    <mergeCell ref="B9:C9"/>
    <mergeCell ref="E9:F9"/>
    <mergeCell ref="H9:I9"/>
    <mergeCell ref="B10:C10"/>
    <mergeCell ref="E10:F10"/>
    <mergeCell ref="H10:I10"/>
    <mergeCell ref="B11:L11"/>
    <mergeCell ref="B12:L12"/>
    <mergeCell ref="B13:L13"/>
    <mergeCell ref="E14:L14"/>
    <mergeCell ref="B15:L15"/>
    <mergeCell ref="B16:L16"/>
    <mergeCell ref="B14:C14"/>
    <mergeCell ref="A17:A22"/>
    <mergeCell ref="A23:A26"/>
    <mergeCell ref="A30:A32"/>
    <mergeCell ref="A33:A42"/>
    <mergeCell ref="G41:H41"/>
    <mergeCell ref="A43:A46"/>
    <mergeCell ref="E41:F41"/>
    <mergeCell ref="E44:E45"/>
    <mergeCell ref="F44:F45"/>
    <mergeCell ref="H45:I45"/>
    <mergeCell ref="B47:L47"/>
    <mergeCell ref="B48:L48"/>
    <mergeCell ref="B49:L49"/>
    <mergeCell ref="B57:L57"/>
    <mergeCell ref="B58:L58"/>
    <mergeCell ref="B59:L59"/>
    <mergeCell ref="B60:L60"/>
    <mergeCell ref="B50:L50"/>
    <mergeCell ref="B51:L51"/>
    <mergeCell ref="B52:L52"/>
    <mergeCell ref="B53:L53"/>
    <mergeCell ref="B54:L54"/>
    <mergeCell ref="B55:L55"/>
    <mergeCell ref="B56:L56"/>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249977111117893"/>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523" t="s">
        <v>735</v>
      </c>
      <c r="C1" s="65"/>
      <c r="D1" s="65"/>
      <c r="E1" s="65"/>
      <c r="F1" s="65"/>
      <c r="G1" s="65"/>
      <c r="H1" s="65"/>
      <c r="I1" s="65"/>
      <c r="J1" s="65"/>
      <c r="K1" s="65"/>
      <c r="L1" s="65"/>
      <c r="M1" s="66"/>
      <c r="N1" s="67"/>
      <c r="O1" s="67"/>
      <c r="P1" s="67"/>
      <c r="Q1" s="67"/>
      <c r="R1" s="67"/>
      <c r="S1" s="67"/>
      <c r="T1" s="67"/>
      <c r="U1" s="67"/>
      <c r="V1" s="67"/>
      <c r="W1" s="67"/>
      <c r="X1" s="67"/>
      <c r="Y1" s="67"/>
      <c r="Z1" s="67"/>
    </row>
    <row r="2" spans="1:26" ht="61.5" customHeight="1" x14ac:dyDescent="0.25">
      <c r="A2" s="1022" t="s">
        <v>493</v>
      </c>
      <c r="B2" s="68" t="s">
        <v>494</v>
      </c>
      <c r="C2" s="1037" t="s">
        <v>931</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91" t="s">
        <v>496</v>
      </c>
      <c r="C3" s="1037" t="s">
        <v>737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524" t="s">
        <v>38</v>
      </c>
      <c r="C4" s="525" t="s">
        <v>290</v>
      </c>
      <c r="D4" s="526"/>
      <c r="E4" s="527"/>
      <c r="F4" s="1342" t="s">
        <v>638</v>
      </c>
      <c r="G4" s="967"/>
      <c r="H4" s="46">
        <v>50</v>
      </c>
      <c r="I4" s="46" t="s">
        <v>932</v>
      </c>
      <c r="J4" s="46">
        <v>51</v>
      </c>
      <c r="K4" s="46" t="s">
        <v>740</v>
      </c>
      <c r="L4" s="528"/>
      <c r="M4" s="529"/>
      <c r="N4" s="67"/>
      <c r="O4" s="67"/>
      <c r="P4" s="67"/>
      <c r="Q4" s="67"/>
      <c r="R4" s="67"/>
      <c r="S4" s="67"/>
      <c r="T4" s="67"/>
      <c r="U4" s="67"/>
      <c r="V4" s="67"/>
      <c r="W4" s="67"/>
      <c r="X4" s="67"/>
      <c r="Y4" s="67"/>
      <c r="Z4" s="67"/>
    </row>
    <row r="5" spans="1:26" ht="15.75" customHeight="1" x14ac:dyDescent="0.25">
      <c r="A5" s="1020"/>
      <c r="B5" s="530" t="s">
        <v>498</v>
      </c>
      <c r="C5" s="1087" t="s">
        <v>933</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530" t="s">
        <v>500</v>
      </c>
      <c r="C6" s="1087" t="s">
        <v>742</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91" t="s">
        <v>501</v>
      </c>
      <c r="C7" s="531" t="s">
        <v>743</v>
      </c>
      <c r="D7" s="531"/>
      <c r="E7" s="531"/>
      <c r="F7" s="531"/>
      <c r="G7" s="532"/>
      <c r="H7" s="533" t="s">
        <v>51</v>
      </c>
      <c r="I7" s="361" t="s">
        <v>744</v>
      </c>
      <c r="J7" s="531"/>
      <c r="K7" s="531"/>
      <c r="L7" s="531"/>
      <c r="M7" s="534"/>
      <c r="N7" s="67"/>
      <c r="O7" s="67"/>
      <c r="P7" s="67"/>
      <c r="Q7" s="67"/>
      <c r="R7" s="67"/>
      <c r="S7" s="67"/>
      <c r="T7" s="67"/>
      <c r="U7" s="67"/>
      <c r="V7" s="67"/>
      <c r="W7" s="67"/>
      <c r="X7" s="67"/>
      <c r="Y7" s="67"/>
      <c r="Z7" s="67"/>
    </row>
    <row r="8" spans="1:26" ht="15.75" customHeight="1" x14ac:dyDescent="0.25">
      <c r="A8" s="1020"/>
      <c r="B8" s="1149" t="s">
        <v>502</v>
      </c>
      <c r="C8" s="535"/>
      <c r="D8" s="536"/>
      <c r="E8" s="536"/>
      <c r="F8" s="536"/>
      <c r="G8" s="536"/>
      <c r="H8" s="536"/>
      <c r="I8" s="536"/>
      <c r="J8" s="536"/>
      <c r="K8" s="536"/>
      <c r="L8" s="370"/>
      <c r="M8" s="371"/>
      <c r="N8" s="67"/>
      <c r="O8" s="67"/>
      <c r="P8" s="67"/>
      <c r="Q8" s="67"/>
      <c r="R8" s="67"/>
      <c r="S8" s="67"/>
      <c r="T8" s="67"/>
      <c r="U8" s="67"/>
      <c r="V8" s="67"/>
      <c r="W8" s="67"/>
      <c r="X8" s="67"/>
      <c r="Y8" s="67"/>
      <c r="Z8" s="67"/>
    </row>
    <row r="9" spans="1:26" ht="15.75" customHeight="1" x14ac:dyDescent="0.25">
      <c r="A9" s="1020"/>
      <c r="B9" s="1024"/>
      <c r="C9" s="1100" t="s">
        <v>745</v>
      </c>
      <c r="D9" s="997"/>
      <c r="E9" s="287"/>
      <c r="F9" s="1100" t="s">
        <v>746</v>
      </c>
      <c r="G9" s="997"/>
      <c r="H9" s="287"/>
      <c r="I9" s="1100"/>
      <c r="J9" s="997"/>
      <c r="K9" s="287"/>
      <c r="L9" s="67"/>
      <c r="M9" s="366"/>
      <c r="N9" s="67"/>
      <c r="O9" s="67"/>
      <c r="P9" s="67"/>
      <c r="Q9" s="67"/>
      <c r="R9" s="67"/>
      <c r="S9" s="67"/>
      <c r="T9" s="67"/>
      <c r="U9" s="67"/>
      <c r="V9" s="67"/>
      <c r="W9" s="67"/>
      <c r="X9" s="67"/>
      <c r="Y9" s="67"/>
      <c r="Z9" s="67"/>
    </row>
    <row r="10" spans="1:26" ht="15.75" customHeight="1" x14ac:dyDescent="0.25">
      <c r="A10" s="1020"/>
      <c r="B10" s="1025"/>
      <c r="C10" s="1100" t="s">
        <v>504</v>
      </c>
      <c r="D10" s="997"/>
      <c r="E10" s="367"/>
      <c r="F10" s="1100" t="s">
        <v>504</v>
      </c>
      <c r="G10" s="997"/>
      <c r="H10" s="367"/>
      <c r="I10" s="1100" t="s">
        <v>504</v>
      </c>
      <c r="J10" s="997"/>
      <c r="K10" s="367"/>
      <c r="L10" s="67"/>
      <c r="M10" s="366"/>
      <c r="N10" s="67"/>
      <c r="O10" s="67"/>
      <c r="P10" s="67"/>
      <c r="Q10" s="67"/>
      <c r="R10" s="67"/>
      <c r="S10" s="67"/>
      <c r="T10" s="67"/>
      <c r="U10" s="67"/>
      <c r="V10" s="67"/>
      <c r="W10" s="67"/>
      <c r="X10" s="67"/>
      <c r="Y10" s="67"/>
      <c r="Z10" s="67"/>
    </row>
    <row r="11" spans="1:26" ht="58.5" customHeight="1" x14ac:dyDescent="0.25">
      <c r="A11" s="1020"/>
      <c r="B11" s="69" t="s">
        <v>505</v>
      </c>
      <c r="C11" s="1343" t="s">
        <v>934</v>
      </c>
      <c r="D11" s="997"/>
      <c r="E11" s="997"/>
      <c r="F11" s="997"/>
      <c r="G11" s="997"/>
      <c r="H11" s="997"/>
      <c r="I11" s="997"/>
      <c r="J11" s="997"/>
      <c r="K11" s="997"/>
      <c r="L11" s="997"/>
      <c r="M11" s="1012"/>
      <c r="N11" s="67"/>
      <c r="O11" s="67"/>
      <c r="P11" s="67"/>
      <c r="Q11" s="67"/>
      <c r="R11" s="67"/>
      <c r="S11" s="67"/>
      <c r="T11" s="67"/>
      <c r="U11" s="67"/>
      <c r="V11" s="67"/>
      <c r="W11" s="67"/>
      <c r="X11" s="67"/>
      <c r="Y11" s="67"/>
      <c r="Z11" s="67"/>
    </row>
    <row r="12" spans="1:26" ht="34.5" customHeight="1" x14ac:dyDescent="0.25">
      <c r="A12" s="1020"/>
      <c r="B12" s="91" t="s">
        <v>507</v>
      </c>
      <c r="C12" s="1087" t="s">
        <v>935</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91" t="s">
        <v>509</v>
      </c>
      <c r="C13" s="1087" t="s">
        <v>737</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15.75" customHeight="1" x14ac:dyDescent="0.3">
      <c r="A14" s="1156"/>
      <c r="B14" s="163" t="s">
        <v>511</v>
      </c>
      <c r="C14" s="1345" t="s">
        <v>152</v>
      </c>
      <c r="D14" s="963"/>
      <c r="E14" s="537" t="s">
        <v>512</v>
      </c>
      <c r="F14" s="1346" t="s">
        <v>936</v>
      </c>
      <c r="G14" s="997"/>
      <c r="H14" s="997"/>
      <c r="I14" s="997"/>
      <c r="J14" s="997"/>
      <c r="K14" s="997"/>
      <c r="L14" s="997"/>
      <c r="M14" s="1012"/>
      <c r="N14" s="67"/>
      <c r="O14" s="67"/>
      <c r="P14" s="67"/>
      <c r="Q14" s="67"/>
      <c r="R14" s="67"/>
      <c r="S14" s="67"/>
      <c r="T14" s="67"/>
      <c r="U14" s="67"/>
      <c r="V14" s="67"/>
      <c r="W14" s="67"/>
      <c r="X14" s="67"/>
      <c r="Y14" s="67"/>
      <c r="Z14" s="67"/>
    </row>
    <row r="15" spans="1:26" ht="15.75" customHeight="1" x14ac:dyDescent="0.25">
      <c r="A15" s="1155" t="s">
        <v>513</v>
      </c>
      <c r="B15" s="91" t="s">
        <v>36</v>
      </c>
      <c r="C15" s="1347" t="s">
        <v>937</v>
      </c>
      <c r="D15" s="967"/>
      <c r="E15" s="967"/>
      <c r="F15" s="967"/>
      <c r="G15" s="967"/>
      <c r="H15" s="967"/>
      <c r="I15" s="967"/>
      <c r="J15" s="967"/>
      <c r="K15" s="967"/>
      <c r="L15" s="967"/>
      <c r="M15" s="967"/>
      <c r="N15" s="67"/>
      <c r="O15" s="67"/>
      <c r="P15" s="67"/>
      <c r="Q15" s="67"/>
      <c r="R15" s="67"/>
      <c r="S15" s="67"/>
      <c r="T15" s="67"/>
      <c r="U15" s="67"/>
      <c r="V15" s="67"/>
      <c r="W15" s="67"/>
      <c r="X15" s="67"/>
      <c r="Y15" s="67"/>
      <c r="Z15" s="67"/>
    </row>
    <row r="16" spans="1:26" ht="15.75" customHeight="1" x14ac:dyDescent="0.25">
      <c r="A16" s="1020"/>
      <c r="B16" s="91" t="s">
        <v>515</v>
      </c>
      <c r="C16" s="1087" t="s">
        <v>349</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8.25" customHeight="1" x14ac:dyDescent="0.25">
      <c r="A17" s="1020"/>
      <c r="B17" s="1149" t="s">
        <v>517</v>
      </c>
      <c r="C17" s="538"/>
      <c r="D17" s="373"/>
      <c r="E17" s="373"/>
      <c r="F17" s="373"/>
      <c r="G17" s="373"/>
      <c r="H17" s="373"/>
      <c r="I17" s="373"/>
      <c r="J17" s="373"/>
      <c r="K17" s="373"/>
      <c r="L17" s="373"/>
      <c r="M17" s="374"/>
      <c r="N17" s="67"/>
      <c r="O17" s="67"/>
      <c r="P17" s="67"/>
      <c r="Q17" s="67"/>
      <c r="R17" s="67"/>
      <c r="S17" s="67"/>
      <c r="T17" s="67"/>
      <c r="U17" s="67"/>
      <c r="V17" s="67"/>
      <c r="W17" s="67"/>
      <c r="X17" s="67"/>
      <c r="Y17" s="67"/>
      <c r="Z17" s="67"/>
    </row>
    <row r="18" spans="1:26" ht="9" customHeight="1" x14ac:dyDescent="0.25">
      <c r="A18" s="1020"/>
      <c r="B18" s="1024"/>
      <c r="C18" s="539"/>
      <c r="D18" s="376"/>
      <c r="E18" s="377"/>
      <c r="F18" s="376"/>
      <c r="G18" s="377"/>
      <c r="H18" s="376"/>
      <c r="I18" s="377"/>
      <c r="J18" s="376"/>
      <c r="K18" s="377"/>
      <c r="L18" s="377"/>
      <c r="M18" s="288"/>
      <c r="N18" s="67"/>
      <c r="O18" s="67"/>
      <c r="P18" s="67"/>
      <c r="Q18" s="67"/>
      <c r="R18" s="67"/>
      <c r="S18" s="67"/>
      <c r="T18" s="67"/>
      <c r="U18" s="67"/>
      <c r="V18" s="67"/>
      <c r="W18" s="67"/>
      <c r="X18" s="67"/>
      <c r="Y18" s="67"/>
      <c r="Z18" s="67"/>
    </row>
    <row r="19" spans="1:26" ht="15.75" customHeight="1" x14ac:dyDescent="0.25">
      <c r="A19" s="1020"/>
      <c r="B19" s="1024"/>
      <c r="C19" s="380" t="s">
        <v>518</v>
      </c>
      <c r="D19" s="379"/>
      <c r="E19" s="380" t="s">
        <v>519</v>
      </c>
      <c r="F19" s="379"/>
      <c r="G19" s="380" t="s">
        <v>520</v>
      </c>
      <c r="H19" s="379"/>
      <c r="I19" s="380" t="s">
        <v>521</v>
      </c>
      <c r="J19" s="379" t="s">
        <v>526</v>
      </c>
      <c r="K19" s="380" t="s">
        <v>750</v>
      </c>
      <c r="L19" s="540"/>
      <c r="M19" s="541"/>
      <c r="N19" s="67"/>
      <c r="O19" s="67"/>
      <c r="P19" s="67"/>
      <c r="Q19" s="67"/>
      <c r="R19" s="67"/>
      <c r="S19" s="67"/>
      <c r="T19" s="67"/>
      <c r="U19" s="67"/>
      <c r="V19" s="67"/>
      <c r="W19" s="67"/>
      <c r="X19" s="67"/>
      <c r="Y19" s="67"/>
      <c r="Z19" s="67"/>
    </row>
    <row r="20" spans="1:26" ht="15.75" customHeight="1" x14ac:dyDescent="0.25">
      <c r="A20" s="1020"/>
      <c r="B20" s="1024"/>
      <c r="C20" s="380" t="s">
        <v>522</v>
      </c>
      <c r="D20" s="381"/>
      <c r="E20" s="380" t="s">
        <v>523</v>
      </c>
      <c r="F20" s="382"/>
      <c r="G20" s="380" t="s">
        <v>524</v>
      </c>
      <c r="H20" s="382"/>
      <c r="I20" s="380" t="s">
        <v>751</v>
      </c>
      <c r="J20" s="381"/>
      <c r="K20" s="380" t="s">
        <v>752</v>
      </c>
      <c r="L20" s="540"/>
      <c r="M20" s="541"/>
      <c r="N20" s="67"/>
      <c r="O20" s="67"/>
      <c r="P20" s="67"/>
      <c r="Q20" s="67"/>
      <c r="R20" s="67"/>
      <c r="S20" s="67"/>
      <c r="T20" s="67"/>
      <c r="U20" s="67"/>
      <c r="V20" s="67"/>
      <c r="W20" s="67"/>
      <c r="X20" s="67"/>
      <c r="Y20" s="67"/>
      <c r="Z20" s="67"/>
    </row>
    <row r="21" spans="1:26" ht="15.75" customHeight="1" x14ac:dyDescent="0.25">
      <c r="A21" s="1020"/>
      <c r="B21" s="1024"/>
      <c r="C21" s="380" t="s">
        <v>528</v>
      </c>
      <c r="D21" s="382"/>
      <c r="E21" s="380" t="s">
        <v>529</v>
      </c>
      <c r="F21" s="367"/>
      <c r="G21" s="367"/>
      <c r="H21" s="367"/>
      <c r="I21" s="367"/>
      <c r="J21" s="367"/>
      <c r="K21" s="367"/>
      <c r="L21" s="367"/>
      <c r="M21" s="383"/>
      <c r="N21" s="67"/>
      <c r="O21" s="67"/>
      <c r="P21" s="67"/>
      <c r="Q21" s="67"/>
      <c r="R21" s="67"/>
      <c r="S21" s="67"/>
      <c r="T21" s="67"/>
      <c r="U21" s="67"/>
      <c r="V21" s="67"/>
      <c r="W21" s="67"/>
      <c r="X21" s="67"/>
      <c r="Y21" s="67"/>
      <c r="Z21" s="67"/>
    </row>
    <row r="22" spans="1:26" ht="9.75" customHeight="1" x14ac:dyDescent="0.25">
      <c r="A22" s="1020"/>
      <c r="B22" s="1025"/>
      <c r="C22" s="385"/>
      <c r="D22" s="385"/>
      <c r="E22" s="385"/>
      <c r="F22" s="385"/>
      <c r="G22" s="385"/>
      <c r="H22" s="385"/>
      <c r="I22" s="385"/>
      <c r="J22" s="385"/>
      <c r="K22" s="385"/>
      <c r="L22" s="385"/>
      <c r="M22" s="386"/>
      <c r="N22" s="67"/>
      <c r="O22" s="67"/>
      <c r="P22" s="67"/>
      <c r="Q22" s="67"/>
      <c r="R22" s="67"/>
      <c r="S22" s="67"/>
      <c r="T22" s="67"/>
      <c r="U22" s="67"/>
      <c r="V22" s="67"/>
      <c r="W22" s="67"/>
      <c r="X22" s="67"/>
      <c r="Y22" s="67"/>
      <c r="Z22" s="67"/>
    </row>
    <row r="23" spans="1:26" ht="15.75" customHeight="1" x14ac:dyDescent="0.25">
      <c r="A23" s="1020"/>
      <c r="B23" s="1149" t="s">
        <v>530</v>
      </c>
      <c r="C23" s="373"/>
      <c r="D23" s="373"/>
      <c r="E23" s="373"/>
      <c r="F23" s="373"/>
      <c r="G23" s="373"/>
      <c r="H23" s="373"/>
      <c r="I23" s="373"/>
      <c r="J23" s="373"/>
      <c r="K23" s="373"/>
      <c r="L23" s="67"/>
      <c r="M23" s="366"/>
      <c r="N23" s="67"/>
      <c r="O23" s="67"/>
      <c r="P23" s="67"/>
      <c r="Q23" s="67"/>
      <c r="R23" s="67"/>
      <c r="S23" s="67"/>
      <c r="T23" s="67"/>
      <c r="U23" s="67"/>
      <c r="V23" s="67"/>
      <c r="W23" s="67"/>
      <c r="X23" s="67"/>
      <c r="Y23" s="67"/>
      <c r="Z23" s="67"/>
    </row>
    <row r="24" spans="1:26" ht="15.75" customHeight="1" x14ac:dyDescent="0.25">
      <c r="A24" s="1020"/>
      <c r="B24" s="1024"/>
      <c r="C24" s="380" t="s">
        <v>531</v>
      </c>
      <c r="D24" s="381" t="s">
        <v>697</v>
      </c>
      <c r="E24" s="286"/>
      <c r="F24" s="380" t="s">
        <v>532</v>
      </c>
      <c r="G24" s="381"/>
      <c r="H24" s="286"/>
      <c r="I24" s="380" t="s">
        <v>533</v>
      </c>
      <c r="J24" s="381"/>
      <c r="K24" s="286"/>
      <c r="L24" s="67"/>
      <c r="M24" s="366"/>
      <c r="N24" s="67"/>
      <c r="O24" s="67"/>
      <c r="P24" s="67"/>
      <c r="Q24" s="67"/>
      <c r="R24" s="67"/>
      <c r="S24" s="67"/>
      <c r="T24" s="67"/>
      <c r="U24" s="67"/>
      <c r="V24" s="67"/>
      <c r="W24" s="67"/>
      <c r="X24" s="67"/>
      <c r="Y24" s="67"/>
      <c r="Z24" s="67"/>
    </row>
    <row r="25" spans="1:26" ht="15.75" customHeight="1" x14ac:dyDescent="0.25">
      <c r="A25" s="1020"/>
      <c r="B25" s="1024"/>
      <c r="C25" s="380" t="s">
        <v>534</v>
      </c>
      <c r="D25" s="388"/>
      <c r="E25" s="67"/>
      <c r="F25" s="380" t="s">
        <v>535</v>
      </c>
      <c r="G25" s="382"/>
      <c r="H25" s="67"/>
      <c r="I25" s="389"/>
      <c r="J25" s="67"/>
      <c r="K25" s="287"/>
      <c r="L25" s="67"/>
      <c r="M25" s="366"/>
      <c r="N25" s="67"/>
      <c r="O25" s="67"/>
      <c r="P25" s="67"/>
      <c r="Q25" s="67"/>
      <c r="R25" s="67"/>
      <c r="S25" s="67"/>
      <c r="T25" s="67"/>
      <c r="U25" s="67"/>
      <c r="V25" s="67"/>
      <c r="W25" s="67"/>
      <c r="X25" s="67"/>
      <c r="Y25" s="67"/>
      <c r="Z25" s="67"/>
    </row>
    <row r="26" spans="1:26" ht="15.75" customHeight="1" x14ac:dyDescent="0.25">
      <c r="A26" s="1020"/>
      <c r="B26" s="1024"/>
      <c r="C26" s="376"/>
      <c r="D26" s="376"/>
      <c r="E26" s="376"/>
      <c r="F26" s="376"/>
      <c r="G26" s="376"/>
      <c r="H26" s="376"/>
      <c r="I26" s="376"/>
      <c r="J26" s="376"/>
      <c r="K26" s="376"/>
      <c r="L26" s="67"/>
      <c r="M26" s="366"/>
      <c r="N26" s="67"/>
      <c r="O26" s="67"/>
      <c r="P26" s="67"/>
      <c r="Q26" s="67"/>
      <c r="R26" s="67"/>
      <c r="S26" s="67"/>
      <c r="T26" s="67"/>
      <c r="U26" s="67"/>
      <c r="V26" s="67"/>
      <c r="W26" s="67"/>
      <c r="X26" s="67"/>
      <c r="Y26" s="67"/>
      <c r="Z26" s="67"/>
    </row>
    <row r="27" spans="1:26" ht="15.75" customHeight="1" x14ac:dyDescent="0.25">
      <c r="A27" s="1020"/>
      <c r="B27" s="393" t="s">
        <v>536</v>
      </c>
      <c r="C27" s="286"/>
      <c r="D27" s="286"/>
      <c r="E27" s="286"/>
      <c r="F27" s="286"/>
      <c r="G27" s="286"/>
      <c r="H27" s="286"/>
      <c r="I27" s="286"/>
      <c r="J27" s="286"/>
      <c r="K27" s="286"/>
      <c r="L27" s="286"/>
      <c r="M27" s="296"/>
      <c r="N27" s="67"/>
      <c r="O27" s="67"/>
      <c r="P27" s="67"/>
      <c r="Q27" s="67"/>
      <c r="R27" s="67"/>
      <c r="S27" s="67"/>
      <c r="T27" s="67"/>
      <c r="U27" s="67"/>
      <c r="V27" s="67"/>
      <c r="W27" s="67"/>
      <c r="X27" s="67"/>
      <c r="Y27" s="67"/>
      <c r="Z27" s="67"/>
    </row>
    <row r="28" spans="1:26" ht="15.75" customHeight="1" x14ac:dyDescent="0.25">
      <c r="A28" s="1020"/>
      <c r="B28" s="393"/>
      <c r="C28" s="542" t="s">
        <v>537</v>
      </c>
      <c r="D28" s="543">
        <v>1</v>
      </c>
      <c r="E28" s="286"/>
      <c r="F28" s="396" t="s">
        <v>538</v>
      </c>
      <c r="G28" s="382">
        <v>2019</v>
      </c>
      <c r="H28" s="286"/>
      <c r="I28" s="396" t="s">
        <v>539</v>
      </c>
      <c r="J28" s="282" t="s">
        <v>753</v>
      </c>
      <c r="K28" s="290"/>
      <c r="L28" s="283"/>
      <c r="M28" s="296"/>
      <c r="N28" s="67"/>
      <c r="O28" s="67"/>
      <c r="P28" s="67"/>
      <c r="Q28" s="67"/>
      <c r="R28" s="67"/>
      <c r="S28" s="67"/>
      <c r="T28" s="67"/>
      <c r="U28" s="67"/>
      <c r="V28" s="67"/>
      <c r="W28" s="67"/>
      <c r="X28" s="67"/>
      <c r="Y28" s="67"/>
      <c r="Z28" s="67"/>
    </row>
    <row r="29" spans="1:26" ht="15.75" customHeight="1" x14ac:dyDescent="0.25">
      <c r="A29" s="1020"/>
      <c r="B29" s="260"/>
      <c r="C29" s="385"/>
      <c r="D29" s="385"/>
      <c r="E29" s="385"/>
      <c r="F29" s="385"/>
      <c r="G29" s="385"/>
      <c r="H29" s="385"/>
      <c r="I29" s="385"/>
      <c r="J29" s="385"/>
      <c r="K29" s="385"/>
      <c r="L29" s="385"/>
      <c r="M29" s="386"/>
      <c r="N29" s="67"/>
      <c r="O29" s="67"/>
      <c r="P29" s="67"/>
      <c r="Q29" s="67"/>
      <c r="R29" s="67"/>
      <c r="S29" s="67"/>
      <c r="T29" s="67"/>
      <c r="U29" s="67"/>
      <c r="V29" s="67"/>
      <c r="W29" s="67"/>
      <c r="X29" s="67"/>
      <c r="Y29" s="67"/>
      <c r="Z29" s="67"/>
    </row>
    <row r="30" spans="1:26" ht="15.75" customHeight="1" x14ac:dyDescent="0.25">
      <c r="A30" s="1020"/>
      <c r="B30" s="1149" t="s">
        <v>540</v>
      </c>
      <c r="C30" s="398"/>
      <c r="D30" s="398"/>
      <c r="E30" s="398"/>
      <c r="F30" s="398"/>
      <c r="G30" s="398"/>
      <c r="H30" s="398"/>
      <c r="I30" s="398"/>
      <c r="J30" s="398"/>
      <c r="K30" s="398"/>
      <c r="L30" s="67"/>
      <c r="M30" s="366"/>
      <c r="N30" s="67"/>
      <c r="O30" s="67"/>
      <c r="P30" s="67"/>
      <c r="Q30" s="67"/>
      <c r="R30" s="67"/>
      <c r="S30" s="67"/>
      <c r="T30" s="67"/>
      <c r="U30" s="67"/>
      <c r="V30" s="67"/>
      <c r="W30" s="67"/>
      <c r="X30" s="67"/>
      <c r="Y30" s="67"/>
      <c r="Z30" s="67"/>
    </row>
    <row r="31" spans="1:26" ht="15.75" customHeight="1" x14ac:dyDescent="0.25">
      <c r="A31" s="1020"/>
      <c r="B31" s="1024"/>
      <c r="C31" s="286" t="s">
        <v>541</v>
      </c>
      <c r="D31" s="400">
        <v>2019</v>
      </c>
      <c r="E31" s="401"/>
      <c r="F31" s="286" t="s">
        <v>542</v>
      </c>
      <c r="G31" s="458" t="s">
        <v>601</v>
      </c>
      <c r="H31" s="401"/>
      <c r="I31" s="396"/>
      <c r="J31" s="401"/>
      <c r="K31" s="401"/>
      <c r="L31" s="67"/>
      <c r="M31" s="366"/>
      <c r="N31" s="67"/>
      <c r="O31" s="67"/>
      <c r="P31" s="67"/>
      <c r="Q31" s="67"/>
      <c r="R31" s="67"/>
      <c r="S31" s="67"/>
      <c r="T31" s="67"/>
      <c r="U31" s="67"/>
      <c r="V31" s="67"/>
      <c r="W31" s="67"/>
      <c r="X31" s="67"/>
      <c r="Y31" s="67"/>
      <c r="Z31" s="67"/>
    </row>
    <row r="32" spans="1:26" ht="15.75" customHeight="1" x14ac:dyDescent="0.25">
      <c r="A32" s="1020"/>
      <c r="B32" s="1025"/>
      <c r="C32" s="385"/>
      <c r="D32" s="459"/>
      <c r="E32" s="460"/>
      <c r="F32" s="385"/>
      <c r="G32" s="460"/>
      <c r="H32" s="460"/>
      <c r="I32" s="461"/>
      <c r="J32" s="460"/>
      <c r="K32" s="460"/>
      <c r="L32" s="67"/>
      <c r="M32" s="366"/>
      <c r="N32" s="67"/>
      <c r="O32" s="67"/>
      <c r="P32" s="67"/>
      <c r="Q32" s="67"/>
      <c r="R32" s="67"/>
      <c r="S32" s="67"/>
      <c r="T32" s="67"/>
      <c r="U32" s="67"/>
      <c r="V32" s="67"/>
      <c r="W32" s="67"/>
      <c r="X32" s="67"/>
      <c r="Y32" s="67"/>
      <c r="Z32" s="67"/>
    </row>
    <row r="33" spans="1:26" ht="15.75" customHeight="1" x14ac:dyDescent="0.25">
      <c r="A33" s="1020"/>
      <c r="B33" s="1149" t="s">
        <v>544</v>
      </c>
      <c r="C33" s="415"/>
      <c r="D33" s="415"/>
      <c r="E33" s="415"/>
      <c r="F33" s="415"/>
      <c r="G33" s="415"/>
      <c r="H33" s="415"/>
      <c r="I33" s="415"/>
      <c r="J33" s="415"/>
      <c r="K33" s="415"/>
      <c r="L33" s="415"/>
      <c r="M33" s="407"/>
      <c r="N33" s="67"/>
      <c r="O33" s="67"/>
      <c r="P33" s="67"/>
      <c r="Q33" s="67"/>
      <c r="R33" s="67"/>
      <c r="S33" s="67"/>
      <c r="T33" s="67"/>
      <c r="U33" s="67"/>
      <c r="V33" s="67"/>
      <c r="W33" s="67"/>
      <c r="X33" s="67"/>
      <c r="Y33" s="67"/>
      <c r="Z33" s="67"/>
    </row>
    <row r="34" spans="1:26" ht="15.75" customHeight="1" x14ac:dyDescent="0.25">
      <c r="A34" s="1020"/>
      <c r="B34" s="1024"/>
      <c r="C34" s="380"/>
      <c r="D34" s="286">
        <v>2019</v>
      </c>
      <c r="E34" s="286"/>
      <c r="F34" s="286">
        <v>2020</v>
      </c>
      <c r="G34" s="286"/>
      <c r="H34" s="287">
        <v>2021</v>
      </c>
      <c r="I34" s="287"/>
      <c r="J34" s="287">
        <v>2022</v>
      </c>
      <c r="K34" s="286"/>
      <c r="L34" s="286">
        <v>2023</v>
      </c>
      <c r="M34" s="407"/>
      <c r="N34" s="67"/>
      <c r="O34" s="67"/>
      <c r="P34" s="67"/>
      <c r="Q34" s="67"/>
      <c r="R34" s="67"/>
      <c r="S34" s="67"/>
      <c r="T34" s="67"/>
      <c r="U34" s="67"/>
      <c r="V34" s="67"/>
      <c r="W34" s="67"/>
      <c r="X34" s="67"/>
      <c r="Y34" s="67"/>
      <c r="Z34" s="67"/>
    </row>
    <row r="35" spans="1:26" ht="15.75" customHeight="1" x14ac:dyDescent="0.25">
      <c r="A35" s="1020"/>
      <c r="B35" s="1024"/>
      <c r="C35" s="380"/>
      <c r="D35" s="282">
        <v>190000</v>
      </c>
      <c r="E35" s="283"/>
      <c r="F35" s="282">
        <v>190000</v>
      </c>
      <c r="G35" s="283"/>
      <c r="H35" s="282">
        <v>190000</v>
      </c>
      <c r="I35" s="283"/>
      <c r="J35" s="282">
        <v>190000</v>
      </c>
      <c r="K35" s="283"/>
      <c r="L35" s="282">
        <v>190000</v>
      </c>
      <c r="M35" s="285"/>
      <c r="N35" s="67"/>
      <c r="O35" s="282"/>
      <c r="P35" s="67"/>
      <c r="Q35" s="67"/>
      <c r="R35" s="67"/>
      <c r="S35" s="67"/>
      <c r="T35" s="67"/>
      <c r="U35" s="67"/>
      <c r="V35" s="67"/>
      <c r="W35" s="67"/>
      <c r="X35" s="67"/>
      <c r="Y35" s="67"/>
      <c r="Z35" s="67"/>
    </row>
    <row r="36" spans="1:26" ht="15.75" customHeight="1" x14ac:dyDescent="0.25">
      <c r="A36" s="1020"/>
      <c r="B36" s="1024"/>
      <c r="C36" s="380"/>
      <c r="D36" s="286">
        <v>2025</v>
      </c>
      <c r="E36" s="286"/>
      <c r="F36" s="286">
        <v>2025</v>
      </c>
      <c r="G36" s="286"/>
      <c r="H36" s="287">
        <v>2026</v>
      </c>
      <c r="I36" s="287"/>
      <c r="J36" s="287">
        <v>2027</v>
      </c>
      <c r="K36" s="286"/>
      <c r="L36" s="286">
        <v>2028</v>
      </c>
      <c r="M36" s="288"/>
      <c r="N36" s="67"/>
      <c r="O36" s="67"/>
      <c r="P36" s="67"/>
      <c r="Q36" s="67"/>
      <c r="R36" s="67"/>
      <c r="S36" s="67"/>
      <c r="T36" s="67"/>
      <c r="U36" s="67"/>
      <c r="V36" s="67"/>
      <c r="W36" s="67"/>
      <c r="X36" s="67"/>
      <c r="Y36" s="67"/>
      <c r="Z36" s="67"/>
    </row>
    <row r="37" spans="1:26" ht="15.75" customHeight="1" x14ac:dyDescent="0.25">
      <c r="A37" s="1020"/>
      <c r="B37" s="1024"/>
      <c r="C37" s="380"/>
      <c r="D37" s="282">
        <v>190000</v>
      </c>
      <c r="E37" s="283"/>
      <c r="F37" s="282">
        <v>190000</v>
      </c>
      <c r="G37" s="283"/>
      <c r="H37" s="282">
        <v>190000</v>
      </c>
      <c r="I37" s="283"/>
      <c r="J37" s="282">
        <v>190000</v>
      </c>
      <c r="K37" s="283"/>
      <c r="L37" s="282">
        <v>190000</v>
      </c>
      <c r="M37" s="285"/>
      <c r="N37" s="67"/>
      <c r="O37" s="67"/>
      <c r="P37" s="67"/>
      <c r="Q37" s="67"/>
      <c r="R37" s="67"/>
      <c r="S37" s="67"/>
      <c r="T37" s="67"/>
      <c r="U37" s="67"/>
      <c r="V37" s="67"/>
      <c r="W37" s="67"/>
      <c r="X37" s="67"/>
      <c r="Y37" s="67"/>
      <c r="Z37" s="67"/>
    </row>
    <row r="38" spans="1:26" ht="15.75" customHeight="1" x14ac:dyDescent="0.25">
      <c r="A38" s="1020"/>
      <c r="B38" s="1024"/>
      <c r="C38" s="380"/>
      <c r="D38" s="286">
        <v>2029</v>
      </c>
      <c r="E38" s="286"/>
      <c r="F38" s="286">
        <v>2030</v>
      </c>
      <c r="G38" s="286"/>
      <c r="H38" s="287">
        <v>2031</v>
      </c>
      <c r="I38" s="287"/>
      <c r="J38" s="287" t="s">
        <v>558</v>
      </c>
      <c r="K38" s="286"/>
      <c r="L38" s="286" t="s">
        <v>559</v>
      </c>
      <c r="M38" s="288"/>
      <c r="N38" s="67"/>
      <c r="O38" s="67"/>
      <c r="P38" s="67"/>
      <c r="Q38" s="67"/>
      <c r="R38" s="67"/>
      <c r="S38" s="67"/>
      <c r="T38" s="67"/>
      <c r="U38" s="67"/>
      <c r="V38" s="67"/>
      <c r="W38" s="67"/>
      <c r="X38" s="67"/>
      <c r="Y38" s="67"/>
      <c r="Z38" s="67"/>
    </row>
    <row r="39" spans="1:26" ht="15.75" customHeight="1" x14ac:dyDescent="0.25">
      <c r="A39" s="1020"/>
      <c r="B39" s="1024"/>
      <c r="C39" s="380"/>
      <c r="D39" s="282">
        <v>190000</v>
      </c>
      <c r="E39" s="283"/>
      <c r="F39" s="282">
        <v>190000</v>
      </c>
      <c r="G39" s="283"/>
      <c r="H39" s="544"/>
      <c r="I39" s="283"/>
      <c r="J39" s="282"/>
      <c r="K39" s="283"/>
      <c r="L39" s="282"/>
      <c r="M39" s="285"/>
      <c r="N39" s="67"/>
      <c r="O39" s="67"/>
      <c r="P39" s="67"/>
      <c r="Q39" s="67"/>
      <c r="R39" s="67"/>
      <c r="S39" s="67"/>
      <c r="T39" s="67"/>
      <c r="U39" s="67"/>
      <c r="V39" s="67"/>
      <c r="W39" s="67"/>
      <c r="X39" s="67"/>
      <c r="Y39" s="67"/>
      <c r="Z39" s="67"/>
    </row>
    <row r="40" spans="1:26" ht="15.75" customHeight="1" x14ac:dyDescent="0.25">
      <c r="A40" s="1020"/>
      <c r="B40" s="1024"/>
      <c r="C40" s="380"/>
      <c r="D40" s="290" t="s">
        <v>559</v>
      </c>
      <c r="E40" s="290"/>
      <c r="F40" s="290" t="s">
        <v>560</v>
      </c>
      <c r="G40" s="290"/>
      <c r="H40" s="290"/>
      <c r="I40" s="290"/>
      <c r="J40" s="290"/>
      <c r="K40" s="290"/>
      <c r="L40" s="290"/>
      <c r="M40" s="285"/>
      <c r="N40" s="67"/>
      <c r="O40" s="67"/>
      <c r="P40" s="67"/>
      <c r="Q40" s="67"/>
      <c r="R40" s="67"/>
      <c r="S40" s="67"/>
      <c r="T40" s="67"/>
      <c r="U40" s="67"/>
      <c r="V40" s="67"/>
      <c r="W40" s="67"/>
      <c r="X40" s="67"/>
      <c r="Y40" s="67"/>
      <c r="Z40" s="67"/>
    </row>
    <row r="41" spans="1:26" ht="15.75" customHeight="1" x14ac:dyDescent="0.25">
      <c r="A41" s="1020"/>
      <c r="B41" s="1024"/>
      <c r="C41" s="380"/>
      <c r="D41" s="282">
        <v>2019</v>
      </c>
      <c r="E41" s="283"/>
      <c r="F41" s="1103">
        <v>190000</v>
      </c>
      <c r="G41" s="963"/>
      <c r="H41" s="1103"/>
      <c r="I41" s="963"/>
      <c r="J41" s="290"/>
      <c r="K41" s="290"/>
      <c r="L41" s="290"/>
      <c r="M41" s="285"/>
      <c r="N41" s="67"/>
      <c r="O41" s="67"/>
      <c r="P41" s="67"/>
      <c r="Q41" s="67"/>
      <c r="R41" s="67"/>
      <c r="S41" s="67"/>
      <c r="T41" s="67"/>
      <c r="U41" s="67"/>
      <c r="V41" s="67"/>
      <c r="W41" s="67"/>
      <c r="X41" s="67"/>
      <c r="Y41" s="67"/>
      <c r="Z41" s="67"/>
    </row>
    <row r="42" spans="1:26" ht="15.75" customHeight="1" x14ac:dyDescent="0.25">
      <c r="A42" s="1020"/>
      <c r="B42" s="1024"/>
      <c r="C42" s="380"/>
      <c r="D42" s="545"/>
      <c r="E42" s="545"/>
      <c r="F42" s="545"/>
      <c r="G42" s="545"/>
      <c r="H42" s="545"/>
      <c r="I42" s="545"/>
      <c r="J42" s="545"/>
      <c r="K42" s="545"/>
      <c r="L42" s="545"/>
      <c r="M42" s="546"/>
      <c r="N42" s="67"/>
      <c r="O42" s="67"/>
      <c r="P42" s="67"/>
      <c r="Q42" s="67"/>
      <c r="R42" s="67"/>
      <c r="S42" s="67"/>
      <c r="T42" s="67"/>
      <c r="U42" s="67"/>
      <c r="V42" s="67"/>
      <c r="W42" s="67"/>
      <c r="X42" s="67"/>
      <c r="Y42" s="67"/>
      <c r="Z42" s="67"/>
    </row>
    <row r="43" spans="1:26" ht="18" customHeight="1" x14ac:dyDescent="0.25">
      <c r="A43" s="1020"/>
      <c r="B43" s="1149" t="s">
        <v>561</v>
      </c>
      <c r="C43" s="373"/>
      <c r="D43" s="373"/>
      <c r="E43" s="373"/>
      <c r="F43" s="373"/>
      <c r="G43" s="373"/>
      <c r="H43" s="373"/>
      <c r="I43" s="373"/>
      <c r="J43" s="373"/>
      <c r="K43" s="373"/>
      <c r="L43" s="67"/>
      <c r="M43" s="366"/>
      <c r="N43" s="67"/>
      <c r="O43" s="67"/>
      <c r="P43" s="67"/>
      <c r="Q43" s="67"/>
      <c r="R43" s="67"/>
      <c r="S43" s="67"/>
      <c r="T43" s="67"/>
      <c r="U43" s="67"/>
      <c r="V43" s="67"/>
      <c r="W43" s="67"/>
      <c r="X43" s="67"/>
      <c r="Y43" s="67"/>
      <c r="Z43" s="67"/>
    </row>
    <row r="44" spans="1:26" ht="15.75" customHeight="1" x14ac:dyDescent="0.25">
      <c r="A44" s="1020"/>
      <c r="B44" s="1024"/>
      <c r="C44" s="67"/>
      <c r="D44" s="413" t="s">
        <v>290</v>
      </c>
      <c r="E44" s="414" t="s">
        <v>84</v>
      </c>
      <c r="F44" s="1089" t="s">
        <v>562</v>
      </c>
      <c r="G44" s="1341" t="s">
        <v>602</v>
      </c>
      <c r="H44" s="286"/>
      <c r="I44" s="415" t="s">
        <v>529</v>
      </c>
      <c r="J44" s="415"/>
      <c r="K44" s="415"/>
      <c r="L44" s="67"/>
      <c r="M44" s="366"/>
      <c r="N44" s="67"/>
      <c r="O44" s="67"/>
      <c r="P44" s="67"/>
      <c r="Q44" s="67"/>
      <c r="R44" s="67"/>
      <c r="S44" s="67"/>
      <c r="T44" s="67"/>
      <c r="U44" s="67"/>
      <c r="V44" s="67"/>
      <c r="W44" s="67"/>
      <c r="X44" s="67"/>
      <c r="Y44" s="67"/>
      <c r="Z44" s="67"/>
    </row>
    <row r="45" spans="1:26" ht="15.75" customHeight="1" x14ac:dyDescent="0.25">
      <c r="A45" s="1020"/>
      <c r="B45" s="1024"/>
      <c r="C45" s="67"/>
      <c r="D45" s="416" t="s">
        <v>697</v>
      </c>
      <c r="E45" s="381"/>
      <c r="F45" s="1090"/>
      <c r="G45" s="1234"/>
      <c r="H45" s="286"/>
      <c r="I45" s="1103"/>
      <c r="J45" s="963"/>
      <c r="K45" s="67"/>
      <c r="L45" s="67"/>
      <c r="M45" s="366"/>
      <c r="N45" s="67"/>
      <c r="O45" s="67"/>
      <c r="P45" s="67"/>
      <c r="Q45" s="67"/>
      <c r="R45" s="67"/>
      <c r="S45" s="67"/>
      <c r="T45" s="67"/>
      <c r="U45" s="67"/>
      <c r="V45" s="67"/>
      <c r="W45" s="67"/>
      <c r="X45" s="67"/>
      <c r="Y45" s="67"/>
      <c r="Z45" s="67"/>
    </row>
    <row r="46" spans="1:26" ht="15.75" customHeight="1" x14ac:dyDescent="0.25">
      <c r="A46" s="1020"/>
      <c r="B46" s="1025"/>
      <c r="C46" s="368"/>
      <c r="D46" s="368"/>
      <c r="E46" s="368"/>
      <c r="F46" s="368"/>
      <c r="G46" s="368"/>
      <c r="H46" s="368"/>
      <c r="I46" s="368"/>
      <c r="J46" s="368"/>
      <c r="K46" s="368"/>
      <c r="L46" s="67"/>
      <c r="M46" s="366"/>
      <c r="N46" s="67"/>
      <c r="O46" s="67"/>
      <c r="P46" s="67"/>
      <c r="Q46" s="67"/>
      <c r="R46" s="67"/>
      <c r="S46" s="67"/>
      <c r="T46" s="67"/>
      <c r="U46" s="67"/>
      <c r="V46" s="67"/>
      <c r="W46" s="67"/>
      <c r="X46" s="67"/>
      <c r="Y46" s="67"/>
      <c r="Z46" s="67"/>
    </row>
    <row r="47" spans="1:26" ht="50.25" customHeight="1" x14ac:dyDescent="0.25">
      <c r="A47" s="1020"/>
      <c r="B47" s="91" t="s">
        <v>564</v>
      </c>
      <c r="C47" s="1087" t="s">
        <v>754</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20"/>
      <c r="B48" s="91" t="s">
        <v>566</v>
      </c>
      <c r="C48" s="1087" t="s">
        <v>938</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91" t="s">
        <v>568</v>
      </c>
      <c r="C49" s="1087" t="s">
        <v>756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144"/>
      <c r="B50" s="91" t="s">
        <v>570</v>
      </c>
      <c r="C50" s="1339">
        <v>43615</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344" t="s">
        <v>572</v>
      </c>
      <c r="B51" s="147" t="s">
        <v>573</v>
      </c>
      <c r="C51" s="1337" t="s">
        <v>757</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4"/>
      <c r="B52" s="147" t="s">
        <v>575</v>
      </c>
      <c r="C52" s="1337" t="s">
        <v>758</v>
      </c>
      <c r="D52" s="967"/>
      <c r="E52" s="967"/>
      <c r="F52" s="967"/>
      <c r="G52" s="967"/>
      <c r="H52" s="967"/>
      <c r="I52" s="967"/>
      <c r="J52" s="967"/>
      <c r="K52" s="967"/>
      <c r="L52" s="967"/>
      <c r="M52" s="999"/>
      <c r="N52" s="67"/>
      <c r="O52" s="67"/>
      <c r="P52" s="67"/>
      <c r="Q52" s="67"/>
      <c r="R52" s="67"/>
      <c r="S52" s="67"/>
      <c r="T52" s="67"/>
      <c r="U52" s="67"/>
      <c r="V52" s="67"/>
      <c r="W52" s="67"/>
      <c r="X52" s="67"/>
      <c r="Y52" s="67"/>
      <c r="Z52" s="67"/>
    </row>
    <row r="53" spans="1:26" ht="15.75" customHeight="1" x14ac:dyDescent="0.25">
      <c r="A53" s="1024"/>
      <c r="B53" s="147" t="s">
        <v>577</v>
      </c>
      <c r="C53" s="1337" t="s">
        <v>332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4"/>
      <c r="B54" s="148" t="s">
        <v>578</v>
      </c>
      <c r="C54" s="1337" t="s">
        <v>333</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4"/>
      <c r="B55" s="147" t="s">
        <v>580</v>
      </c>
      <c r="C55" s="1340" t="s">
        <v>336</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32"/>
      <c r="B56" s="147" t="s">
        <v>581</v>
      </c>
      <c r="C56" s="1337" t="s">
        <v>774</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344" t="s">
        <v>583</v>
      </c>
      <c r="B57" s="149" t="s">
        <v>584</v>
      </c>
      <c r="C57" s="1337" t="s">
        <v>939</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30" customHeight="1" x14ac:dyDescent="0.25">
      <c r="A58" s="1024"/>
      <c r="B58" s="149" t="s">
        <v>586</v>
      </c>
      <c r="C58" s="1337" t="s">
        <v>940</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30" customHeight="1" x14ac:dyDescent="0.25">
      <c r="A59" s="1214"/>
      <c r="B59" s="150" t="s">
        <v>51</v>
      </c>
      <c r="C59" s="1337" t="s">
        <v>332</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15.75" customHeight="1" x14ac:dyDescent="0.25">
      <c r="A60" s="547" t="s">
        <v>588</v>
      </c>
      <c r="B60" s="548"/>
      <c r="C60" s="1338" t="s">
        <v>941</v>
      </c>
      <c r="D60" s="1002"/>
      <c r="E60" s="1002"/>
      <c r="F60" s="1002"/>
      <c r="G60" s="1002"/>
      <c r="H60" s="1002"/>
      <c r="I60" s="1002"/>
      <c r="J60" s="1002"/>
      <c r="K60" s="1002"/>
      <c r="L60" s="1002"/>
      <c r="M60" s="1003"/>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549"/>
      <c r="B261" s="549"/>
      <c r="C261" s="549"/>
      <c r="D261" s="549"/>
      <c r="E261" s="549"/>
      <c r="F261" s="549"/>
      <c r="G261" s="549"/>
      <c r="H261" s="549"/>
      <c r="I261" s="549"/>
      <c r="J261" s="549"/>
      <c r="K261" s="549"/>
      <c r="L261" s="549"/>
      <c r="M261" s="549"/>
      <c r="N261" s="549"/>
      <c r="O261" s="549"/>
      <c r="P261" s="549"/>
      <c r="Q261" s="549"/>
      <c r="R261" s="549"/>
      <c r="S261" s="549"/>
      <c r="T261" s="549"/>
      <c r="U261" s="549"/>
      <c r="V261" s="549"/>
      <c r="W261" s="549"/>
      <c r="X261" s="549"/>
      <c r="Y261" s="549"/>
      <c r="Z261" s="549"/>
    </row>
    <row r="262" spans="1:26" ht="15.75" customHeight="1" x14ac:dyDescent="0.25">
      <c r="A262" s="549"/>
      <c r="B262" s="549"/>
      <c r="C262" s="549"/>
      <c r="D262" s="549"/>
      <c r="E262" s="549"/>
      <c r="F262" s="549"/>
      <c r="G262" s="549"/>
      <c r="H262" s="549"/>
      <c r="I262" s="549"/>
      <c r="J262" s="549"/>
      <c r="K262" s="549"/>
      <c r="L262" s="549"/>
      <c r="M262" s="549"/>
      <c r="N262" s="549"/>
      <c r="O262" s="549"/>
      <c r="P262" s="549"/>
      <c r="Q262" s="549"/>
      <c r="R262" s="549"/>
      <c r="S262" s="549"/>
      <c r="T262" s="549"/>
      <c r="U262" s="549"/>
      <c r="V262" s="549"/>
      <c r="W262" s="549"/>
      <c r="X262" s="549"/>
      <c r="Y262" s="549"/>
      <c r="Z262" s="549"/>
    </row>
    <row r="263" spans="1:26" ht="15.75" customHeight="1" x14ac:dyDescent="0.25">
      <c r="A263" s="549"/>
      <c r="B263" s="549"/>
      <c r="C263" s="549"/>
      <c r="D263" s="549"/>
      <c r="E263" s="549"/>
      <c r="F263" s="549"/>
      <c r="G263" s="549"/>
      <c r="H263" s="549"/>
      <c r="I263" s="549"/>
      <c r="J263" s="549"/>
      <c r="K263" s="549"/>
      <c r="L263" s="549"/>
      <c r="M263" s="549"/>
      <c r="N263" s="549"/>
      <c r="O263" s="549"/>
      <c r="P263" s="549"/>
      <c r="Q263" s="549"/>
      <c r="R263" s="549"/>
      <c r="S263" s="549"/>
      <c r="T263" s="549"/>
      <c r="U263" s="549"/>
      <c r="V263" s="549"/>
      <c r="W263" s="549"/>
      <c r="X263" s="549"/>
      <c r="Y263" s="549"/>
      <c r="Z263" s="549"/>
    </row>
    <row r="264" spans="1:26" ht="15.75" customHeight="1" x14ac:dyDescent="0.25">
      <c r="A264" s="549"/>
      <c r="B264" s="549"/>
      <c r="C264" s="549"/>
      <c r="D264" s="549"/>
      <c r="E264" s="549"/>
      <c r="F264" s="549"/>
      <c r="G264" s="549"/>
      <c r="H264" s="549"/>
      <c r="I264" s="549"/>
      <c r="J264" s="549"/>
      <c r="K264" s="549"/>
      <c r="L264" s="549"/>
      <c r="M264" s="549"/>
      <c r="N264" s="549"/>
      <c r="O264" s="549"/>
      <c r="P264" s="549"/>
      <c r="Q264" s="549"/>
      <c r="R264" s="549"/>
      <c r="S264" s="549"/>
      <c r="T264" s="549"/>
      <c r="U264" s="549"/>
      <c r="V264" s="549"/>
      <c r="W264" s="549"/>
      <c r="X264" s="549"/>
      <c r="Y264" s="549"/>
      <c r="Z264" s="549"/>
    </row>
    <row r="265" spans="1:26" ht="15.75" customHeight="1" x14ac:dyDescent="0.25">
      <c r="A265" s="549"/>
      <c r="B265" s="549"/>
      <c r="C265" s="549"/>
      <c r="D265" s="549"/>
      <c r="E265" s="549"/>
      <c r="F265" s="549"/>
      <c r="G265" s="549"/>
      <c r="H265" s="549"/>
      <c r="I265" s="549"/>
      <c r="J265" s="549"/>
      <c r="K265" s="549"/>
      <c r="L265" s="549"/>
      <c r="M265" s="549"/>
      <c r="N265" s="549"/>
      <c r="O265" s="549"/>
      <c r="P265" s="549"/>
      <c r="Q265" s="549"/>
      <c r="R265" s="549"/>
      <c r="S265" s="549"/>
      <c r="T265" s="549"/>
      <c r="U265" s="549"/>
      <c r="V265" s="549"/>
      <c r="W265" s="549"/>
      <c r="X265" s="549"/>
      <c r="Y265" s="549"/>
      <c r="Z265" s="549"/>
    </row>
    <row r="266" spans="1:26" ht="15.75" customHeight="1" x14ac:dyDescent="0.25">
      <c r="A266" s="549"/>
      <c r="B266" s="549"/>
      <c r="C266" s="549"/>
      <c r="D266" s="549"/>
      <c r="E266" s="549"/>
      <c r="F266" s="549"/>
      <c r="G266" s="549"/>
      <c r="H266" s="549"/>
      <c r="I266" s="549"/>
      <c r="J266" s="549"/>
      <c r="K266" s="549"/>
      <c r="L266" s="549"/>
      <c r="M266" s="549"/>
      <c r="N266" s="549"/>
      <c r="O266" s="549"/>
      <c r="P266" s="549"/>
      <c r="Q266" s="549"/>
      <c r="R266" s="549"/>
      <c r="S266" s="549"/>
      <c r="T266" s="549"/>
      <c r="U266" s="549"/>
      <c r="V266" s="549"/>
      <c r="W266" s="549"/>
      <c r="X266" s="549"/>
      <c r="Y266" s="549"/>
      <c r="Z266" s="549"/>
    </row>
    <row r="267" spans="1:26" ht="15.75" customHeight="1" x14ac:dyDescent="0.25">
      <c r="A267" s="549"/>
      <c r="B267" s="549"/>
      <c r="C267" s="549"/>
      <c r="D267" s="549"/>
      <c r="E267" s="549"/>
      <c r="F267" s="549"/>
      <c r="G267" s="549"/>
      <c r="H267" s="549"/>
      <c r="I267" s="549"/>
      <c r="J267" s="549"/>
      <c r="K267" s="549"/>
      <c r="L267" s="549"/>
      <c r="M267" s="549"/>
      <c r="N267" s="549"/>
      <c r="O267" s="549"/>
      <c r="P267" s="549"/>
      <c r="Q267" s="549"/>
      <c r="R267" s="549"/>
      <c r="S267" s="549"/>
      <c r="T267" s="549"/>
      <c r="U267" s="549"/>
      <c r="V267" s="549"/>
      <c r="W267" s="549"/>
      <c r="X267" s="549"/>
      <c r="Y267" s="549"/>
      <c r="Z267" s="549"/>
    </row>
    <row r="268" spans="1:26" ht="15.75" customHeight="1" x14ac:dyDescent="0.25">
      <c r="A268" s="549"/>
      <c r="B268" s="549"/>
      <c r="C268" s="549"/>
      <c r="D268" s="549"/>
      <c r="E268" s="549"/>
      <c r="F268" s="549"/>
      <c r="G268" s="549"/>
      <c r="H268" s="549"/>
      <c r="I268" s="549"/>
      <c r="J268" s="549"/>
      <c r="K268" s="549"/>
      <c r="L268" s="549"/>
      <c r="M268" s="549"/>
      <c r="N268" s="549"/>
      <c r="O268" s="549"/>
      <c r="P268" s="549"/>
      <c r="Q268" s="549"/>
      <c r="R268" s="549"/>
      <c r="S268" s="549"/>
      <c r="T268" s="549"/>
      <c r="U268" s="549"/>
      <c r="V268" s="549"/>
      <c r="W268" s="549"/>
      <c r="X268" s="549"/>
      <c r="Y268" s="549"/>
      <c r="Z268" s="549"/>
    </row>
    <row r="269" spans="1:26" ht="15.75" customHeight="1" x14ac:dyDescent="0.25">
      <c r="A269" s="549"/>
      <c r="B269" s="549"/>
      <c r="C269" s="549"/>
      <c r="D269" s="549"/>
      <c r="E269" s="549"/>
      <c r="F269" s="549"/>
      <c r="G269" s="549"/>
      <c r="H269" s="549"/>
      <c r="I269" s="549"/>
      <c r="J269" s="549"/>
      <c r="K269" s="549"/>
      <c r="L269" s="549"/>
      <c r="M269" s="549"/>
      <c r="N269" s="549"/>
      <c r="O269" s="549"/>
      <c r="P269" s="549"/>
      <c r="Q269" s="549"/>
      <c r="R269" s="549"/>
      <c r="S269" s="549"/>
      <c r="T269" s="549"/>
      <c r="U269" s="549"/>
      <c r="V269" s="549"/>
      <c r="W269" s="549"/>
      <c r="X269" s="549"/>
      <c r="Y269" s="549"/>
      <c r="Z269" s="549"/>
    </row>
    <row r="270" spans="1:26" ht="15.75" customHeight="1" x14ac:dyDescent="0.25">
      <c r="A270" s="549"/>
      <c r="B270" s="549"/>
      <c r="C270" s="549"/>
      <c r="D270" s="549"/>
      <c r="E270" s="549"/>
      <c r="F270" s="549"/>
      <c r="G270" s="549"/>
      <c r="H270" s="549"/>
      <c r="I270" s="549"/>
      <c r="J270" s="549"/>
      <c r="K270" s="549"/>
      <c r="L270" s="549"/>
      <c r="M270" s="549"/>
      <c r="N270" s="549"/>
      <c r="O270" s="549"/>
      <c r="P270" s="549"/>
      <c r="Q270" s="549"/>
      <c r="R270" s="549"/>
      <c r="S270" s="549"/>
      <c r="T270" s="549"/>
      <c r="U270" s="549"/>
      <c r="V270" s="549"/>
      <c r="W270" s="549"/>
      <c r="X270" s="549"/>
      <c r="Y270" s="549"/>
      <c r="Z270" s="549"/>
    </row>
    <row r="271" spans="1:26" ht="15.75" customHeight="1" x14ac:dyDescent="0.25">
      <c r="A271" s="549"/>
      <c r="B271" s="549"/>
      <c r="C271" s="549"/>
      <c r="D271" s="549"/>
      <c r="E271" s="549"/>
      <c r="F271" s="549"/>
      <c r="G271" s="549"/>
      <c r="H271" s="549"/>
      <c r="I271" s="549"/>
      <c r="J271" s="549"/>
      <c r="K271" s="549"/>
      <c r="L271" s="549"/>
      <c r="M271" s="549"/>
      <c r="N271" s="549"/>
      <c r="O271" s="549"/>
      <c r="P271" s="549"/>
      <c r="Q271" s="549"/>
      <c r="R271" s="549"/>
      <c r="S271" s="549"/>
      <c r="T271" s="549"/>
      <c r="U271" s="549"/>
      <c r="V271" s="549"/>
      <c r="W271" s="549"/>
      <c r="X271" s="549"/>
      <c r="Y271" s="549"/>
      <c r="Z271" s="549"/>
    </row>
    <row r="272" spans="1:26" ht="15.75" customHeight="1" x14ac:dyDescent="0.25">
      <c r="A272" s="549"/>
      <c r="B272" s="549"/>
      <c r="C272" s="549"/>
      <c r="D272" s="549"/>
      <c r="E272" s="549"/>
      <c r="F272" s="549"/>
      <c r="G272" s="549"/>
      <c r="H272" s="549"/>
      <c r="I272" s="549"/>
      <c r="J272" s="549"/>
      <c r="K272" s="549"/>
      <c r="L272" s="549"/>
      <c r="M272" s="549"/>
      <c r="N272" s="549"/>
      <c r="O272" s="549"/>
      <c r="P272" s="549"/>
      <c r="Q272" s="549"/>
      <c r="R272" s="549"/>
      <c r="S272" s="549"/>
      <c r="T272" s="549"/>
      <c r="U272" s="549"/>
      <c r="V272" s="549"/>
      <c r="W272" s="549"/>
      <c r="X272" s="549"/>
      <c r="Y272" s="549"/>
      <c r="Z272" s="549"/>
    </row>
    <row r="273" spans="1:26" ht="15.75" customHeight="1" x14ac:dyDescent="0.25">
      <c r="A273" s="549"/>
      <c r="B273" s="549"/>
      <c r="C273" s="549"/>
      <c r="D273" s="549"/>
      <c r="E273" s="549"/>
      <c r="F273" s="549"/>
      <c r="G273" s="549"/>
      <c r="H273" s="549"/>
      <c r="I273" s="549"/>
      <c r="J273" s="549"/>
      <c r="K273" s="549"/>
      <c r="L273" s="549"/>
      <c r="M273" s="549"/>
      <c r="N273" s="549"/>
      <c r="O273" s="549"/>
      <c r="P273" s="549"/>
      <c r="Q273" s="549"/>
      <c r="R273" s="549"/>
      <c r="S273" s="549"/>
      <c r="T273" s="549"/>
      <c r="U273" s="549"/>
      <c r="V273" s="549"/>
      <c r="W273" s="549"/>
      <c r="X273" s="549"/>
      <c r="Y273" s="549"/>
      <c r="Z273" s="549"/>
    </row>
    <row r="274" spans="1:26" ht="15.75" customHeight="1" x14ac:dyDescent="0.25">
      <c r="A274" s="549"/>
      <c r="B274" s="549"/>
      <c r="C274" s="549"/>
      <c r="D274" s="549"/>
      <c r="E274" s="549"/>
      <c r="F274" s="549"/>
      <c r="G274" s="549"/>
      <c r="H274" s="549"/>
      <c r="I274" s="549"/>
      <c r="J274" s="549"/>
      <c r="K274" s="549"/>
      <c r="L274" s="549"/>
      <c r="M274" s="549"/>
      <c r="N274" s="549"/>
      <c r="O274" s="549"/>
      <c r="P274" s="549"/>
      <c r="Q274" s="549"/>
      <c r="R274" s="549"/>
      <c r="S274" s="549"/>
      <c r="T274" s="549"/>
      <c r="U274" s="549"/>
      <c r="V274" s="549"/>
      <c r="W274" s="549"/>
      <c r="X274" s="549"/>
      <c r="Y274" s="549"/>
      <c r="Z274" s="549"/>
    </row>
    <row r="275" spans="1:26" ht="15.75" customHeight="1" x14ac:dyDescent="0.25">
      <c r="A275" s="549"/>
      <c r="B275" s="549"/>
      <c r="C275" s="54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row>
    <row r="276" spans="1:26" ht="15.75" customHeight="1" x14ac:dyDescent="0.25">
      <c r="A276" s="549"/>
      <c r="B276" s="549"/>
      <c r="C276" s="54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row>
    <row r="277" spans="1:26" ht="15.75" customHeight="1" x14ac:dyDescent="0.25">
      <c r="A277" s="549"/>
      <c r="B277" s="549"/>
      <c r="C277" s="549"/>
      <c r="D277" s="549"/>
      <c r="E277" s="549"/>
      <c r="F277" s="549"/>
      <c r="G277" s="549"/>
      <c r="H277" s="549"/>
      <c r="I277" s="549"/>
      <c r="J277" s="549"/>
      <c r="K277" s="549"/>
      <c r="L277" s="549"/>
      <c r="M277" s="549"/>
      <c r="N277" s="549"/>
      <c r="O277" s="549"/>
      <c r="P277" s="549"/>
      <c r="Q277" s="549"/>
      <c r="R277" s="549"/>
      <c r="S277" s="549"/>
      <c r="T277" s="549"/>
      <c r="U277" s="549"/>
      <c r="V277" s="549"/>
      <c r="W277" s="549"/>
      <c r="X277" s="549"/>
      <c r="Y277" s="549"/>
      <c r="Z277" s="549"/>
    </row>
    <row r="278" spans="1:26" ht="15.75" customHeight="1" x14ac:dyDescent="0.25">
      <c r="A278" s="549"/>
      <c r="B278" s="549"/>
      <c r="C278" s="549"/>
      <c r="D278" s="549"/>
      <c r="E278" s="549"/>
      <c r="F278" s="549"/>
      <c r="G278" s="549"/>
      <c r="H278" s="549"/>
      <c r="I278" s="549"/>
      <c r="J278" s="549"/>
      <c r="K278" s="549"/>
      <c r="L278" s="549"/>
      <c r="M278" s="549"/>
      <c r="N278" s="549"/>
      <c r="O278" s="549"/>
      <c r="P278" s="549"/>
      <c r="Q278" s="549"/>
      <c r="R278" s="549"/>
      <c r="S278" s="549"/>
      <c r="T278" s="549"/>
      <c r="U278" s="549"/>
      <c r="V278" s="549"/>
      <c r="W278" s="549"/>
      <c r="X278" s="549"/>
      <c r="Y278" s="549"/>
      <c r="Z278" s="549"/>
    </row>
    <row r="279" spans="1:26" ht="15.75" customHeight="1" x14ac:dyDescent="0.25">
      <c r="A279" s="549"/>
      <c r="B279" s="549"/>
      <c r="C279" s="549"/>
      <c r="D279" s="549"/>
      <c r="E279" s="549"/>
      <c r="F279" s="549"/>
      <c r="G279" s="549"/>
      <c r="H279" s="549"/>
      <c r="I279" s="549"/>
      <c r="J279" s="549"/>
      <c r="K279" s="549"/>
      <c r="L279" s="549"/>
      <c r="M279" s="549"/>
      <c r="N279" s="549"/>
      <c r="O279" s="549"/>
      <c r="P279" s="549"/>
      <c r="Q279" s="549"/>
      <c r="R279" s="549"/>
      <c r="S279" s="549"/>
      <c r="T279" s="549"/>
      <c r="U279" s="549"/>
      <c r="V279" s="549"/>
      <c r="W279" s="549"/>
      <c r="X279" s="549"/>
      <c r="Y279" s="549"/>
      <c r="Z279" s="549"/>
    </row>
    <row r="280" spans="1:26" ht="15.75" customHeight="1" x14ac:dyDescent="0.25">
      <c r="A280" s="549"/>
      <c r="B280" s="549"/>
      <c r="C280" s="549"/>
      <c r="D280" s="549"/>
      <c r="E280" s="549"/>
      <c r="F280" s="549"/>
      <c r="G280" s="549"/>
      <c r="H280" s="549"/>
      <c r="I280" s="549"/>
      <c r="J280" s="549"/>
      <c r="K280" s="549"/>
      <c r="L280" s="549"/>
      <c r="M280" s="549"/>
      <c r="N280" s="549"/>
      <c r="O280" s="549"/>
      <c r="P280" s="549"/>
      <c r="Q280" s="549"/>
      <c r="R280" s="549"/>
      <c r="S280" s="549"/>
      <c r="T280" s="549"/>
      <c r="U280" s="549"/>
      <c r="V280" s="549"/>
      <c r="W280" s="549"/>
      <c r="X280" s="549"/>
      <c r="Y280" s="549"/>
      <c r="Z280" s="549"/>
    </row>
    <row r="281" spans="1:26" ht="15.75" customHeight="1" x14ac:dyDescent="0.25">
      <c r="A281" s="549"/>
      <c r="B281" s="549"/>
      <c r="C281" s="549"/>
      <c r="D281" s="549"/>
      <c r="E281" s="549"/>
      <c r="F281" s="549"/>
      <c r="G281" s="549"/>
      <c r="H281" s="549"/>
      <c r="I281" s="549"/>
      <c r="J281" s="549"/>
      <c r="K281" s="549"/>
      <c r="L281" s="549"/>
      <c r="M281" s="549"/>
      <c r="N281" s="549"/>
      <c r="O281" s="549"/>
      <c r="P281" s="549"/>
      <c r="Q281" s="549"/>
      <c r="R281" s="549"/>
      <c r="S281" s="549"/>
      <c r="T281" s="549"/>
      <c r="U281" s="549"/>
      <c r="V281" s="549"/>
      <c r="W281" s="549"/>
      <c r="X281" s="549"/>
      <c r="Y281" s="549"/>
      <c r="Z281" s="549"/>
    </row>
    <row r="282" spans="1:26" ht="15.75" customHeight="1" x14ac:dyDescent="0.25">
      <c r="A282" s="549"/>
      <c r="B282" s="549"/>
      <c r="C282" s="549"/>
      <c r="D282" s="549"/>
      <c r="E282" s="549"/>
      <c r="F282" s="549"/>
      <c r="G282" s="549"/>
      <c r="H282" s="549"/>
      <c r="I282" s="549"/>
      <c r="J282" s="549"/>
      <c r="K282" s="549"/>
      <c r="L282" s="549"/>
      <c r="M282" s="549"/>
      <c r="N282" s="549"/>
      <c r="O282" s="549"/>
      <c r="P282" s="549"/>
      <c r="Q282" s="549"/>
      <c r="R282" s="549"/>
      <c r="S282" s="549"/>
      <c r="T282" s="549"/>
      <c r="U282" s="549"/>
      <c r="V282" s="549"/>
      <c r="W282" s="549"/>
      <c r="X282" s="549"/>
      <c r="Y282" s="549"/>
      <c r="Z282" s="549"/>
    </row>
    <row r="283" spans="1:26" ht="15.75" customHeight="1" x14ac:dyDescent="0.25">
      <c r="A283" s="549"/>
      <c r="B283" s="549"/>
      <c r="C283" s="549"/>
      <c r="D283" s="549"/>
      <c r="E283" s="549"/>
      <c r="F283" s="549"/>
      <c r="G283" s="549"/>
      <c r="H283" s="549"/>
      <c r="I283" s="549"/>
      <c r="J283" s="549"/>
      <c r="K283" s="549"/>
      <c r="L283" s="549"/>
      <c r="M283" s="549"/>
      <c r="N283" s="549"/>
      <c r="O283" s="549"/>
      <c r="P283" s="549"/>
      <c r="Q283" s="549"/>
      <c r="R283" s="549"/>
      <c r="S283" s="549"/>
      <c r="T283" s="549"/>
      <c r="U283" s="549"/>
      <c r="V283" s="549"/>
      <c r="W283" s="549"/>
      <c r="X283" s="549"/>
      <c r="Y283" s="549"/>
      <c r="Z283" s="549"/>
    </row>
    <row r="284" spans="1:26" ht="15.75" customHeight="1" x14ac:dyDescent="0.25">
      <c r="A284" s="549"/>
      <c r="B284" s="549"/>
      <c r="C284" s="549"/>
      <c r="D284" s="549"/>
      <c r="E284" s="549"/>
      <c r="F284" s="549"/>
      <c r="G284" s="549"/>
      <c r="H284" s="549"/>
      <c r="I284" s="549"/>
      <c r="J284" s="549"/>
      <c r="K284" s="549"/>
      <c r="L284" s="549"/>
      <c r="M284" s="549"/>
      <c r="N284" s="549"/>
      <c r="O284" s="549"/>
      <c r="P284" s="549"/>
      <c r="Q284" s="549"/>
      <c r="R284" s="549"/>
      <c r="S284" s="549"/>
      <c r="T284" s="549"/>
      <c r="U284" s="549"/>
      <c r="V284" s="549"/>
      <c r="W284" s="549"/>
      <c r="X284" s="549"/>
      <c r="Y284" s="549"/>
      <c r="Z284" s="549"/>
    </row>
    <row r="285" spans="1:26" ht="15.75" customHeight="1" x14ac:dyDescent="0.25">
      <c r="A285" s="549"/>
      <c r="B285" s="549"/>
      <c r="C285" s="549"/>
      <c r="D285" s="549"/>
      <c r="E285" s="549"/>
      <c r="F285" s="549"/>
      <c r="G285" s="549"/>
      <c r="H285" s="549"/>
      <c r="I285" s="549"/>
      <c r="J285" s="549"/>
      <c r="K285" s="549"/>
      <c r="L285" s="549"/>
      <c r="M285" s="549"/>
      <c r="N285" s="549"/>
      <c r="O285" s="549"/>
      <c r="P285" s="549"/>
      <c r="Q285" s="549"/>
      <c r="R285" s="549"/>
      <c r="S285" s="549"/>
      <c r="T285" s="549"/>
      <c r="U285" s="549"/>
      <c r="V285" s="549"/>
      <c r="W285" s="549"/>
      <c r="X285" s="549"/>
      <c r="Y285" s="549"/>
      <c r="Z285" s="549"/>
    </row>
    <row r="286" spans="1:26" ht="15.75" customHeight="1" x14ac:dyDescent="0.25">
      <c r="A286" s="549"/>
      <c r="B286" s="549"/>
      <c r="C286" s="549"/>
      <c r="D286" s="549"/>
      <c r="E286" s="549"/>
      <c r="F286" s="549"/>
      <c r="G286" s="549"/>
      <c r="H286" s="549"/>
      <c r="I286" s="549"/>
      <c r="J286" s="549"/>
      <c r="K286" s="549"/>
      <c r="L286" s="549"/>
      <c r="M286" s="549"/>
      <c r="N286" s="549"/>
      <c r="O286" s="549"/>
      <c r="P286" s="549"/>
      <c r="Q286" s="549"/>
      <c r="R286" s="549"/>
      <c r="S286" s="549"/>
      <c r="T286" s="549"/>
      <c r="U286" s="549"/>
      <c r="V286" s="549"/>
      <c r="W286" s="549"/>
      <c r="X286" s="549"/>
      <c r="Y286" s="549"/>
      <c r="Z286" s="549"/>
    </row>
    <row r="287" spans="1:26" ht="15.75" customHeight="1" x14ac:dyDescent="0.25">
      <c r="A287" s="549"/>
      <c r="B287" s="549"/>
      <c r="C287" s="549"/>
      <c r="D287" s="549"/>
      <c r="E287" s="549"/>
      <c r="F287" s="549"/>
      <c r="G287" s="549"/>
      <c r="H287" s="549"/>
      <c r="I287" s="549"/>
      <c r="J287" s="549"/>
      <c r="K287" s="549"/>
      <c r="L287" s="549"/>
      <c r="M287" s="549"/>
      <c r="N287" s="549"/>
      <c r="O287" s="549"/>
      <c r="P287" s="549"/>
      <c r="Q287" s="549"/>
      <c r="R287" s="549"/>
      <c r="S287" s="549"/>
      <c r="T287" s="549"/>
      <c r="U287" s="549"/>
      <c r="V287" s="549"/>
      <c r="W287" s="549"/>
      <c r="X287" s="549"/>
      <c r="Y287" s="549"/>
      <c r="Z287" s="549"/>
    </row>
    <row r="288" spans="1:26" ht="15.75" customHeight="1" x14ac:dyDescent="0.25">
      <c r="A288" s="549"/>
      <c r="B288" s="549"/>
      <c r="C288" s="549"/>
      <c r="D288" s="549"/>
      <c r="E288" s="549"/>
      <c r="F288" s="549"/>
      <c r="G288" s="549"/>
      <c r="H288" s="549"/>
      <c r="I288" s="549"/>
      <c r="J288" s="549"/>
      <c r="K288" s="549"/>
      <c r="L288" s="549"/>
      <c r="M288" s="549"/>
      <c r="N288" s="549"/>
      <c r="O288" s="549"/>
      <c r="P288" s="549"/>
      <c r="Q288" s="549"/>
      <c r="R288" s="549"/>
      <c r="S288" s="549"/>
      <c r="T288" s="549"/>
      <c r="U288" s="549"/>
      <c r="V288" s="549"/>
      <c r="W288" s="549"/>
      <c r="X288" s="549"/>
      <c r="Y288" s="549"/>
      <c r="Z288" s="549"/>
    </row>
    <row r="289" spans="1:26" ht="15.75" customHeight="1" x14ac:dyDescent="0.25">
      <c r="A289" s="549"/>
      <c r="B289" s="549"/>
      <c r="C289" s="549"/>
      <c r="D289" s="549"/>
      <c r="E289" s="549"/>
      <c r="F289" s="549"/>
      <c r="G289" s="549"/>
      <c r="H289" s="549"/>
      <c r="I289" s="549"/>
      <c r="J289" s="549"/>
      <c r="K289" s="549"/>
      <c r="L289" s="549"/>
      <c r="M289" s="549"/>
      <c r="N289" s="549"/>
      <c r="O289" s="549"/>
      <c r="P289" s="549"/>
      <c r="Q289" s="549"/>
      <c r="R289" s="549"/>
      <c r="S289" s="549"/>
      <c r="T289" s="549"/>
      <c r="U289" s="549"/>
      <c r="V289" s="549"/>
      <c r="W289" s="549"/>
      <c r="X289" s="549"/>
      <c r="Y289" s="549"/>
      <c r="Z289" s="549"/>
    </row>
    <row r="290" spans="1:26" ht="15.75" customHeight="1" x14ac:dyDescent="0.25">
      <c r="A290" s="549"/>
      <c r="B290" s="549"/>
      <c r="C290" s="549"/>
      <c r="D290" s="549"/>
      <c r="E290" s="549"/>
      <c r="F290" s="549"/>
      <c r="G290" s="549"/>
      <c r="H290" s="549"/>
      <c r="I290" s="549"/>
      <c r="J290" s="549"/>
      <c r="K290" s="549"/>
      <c r="L290" s="549"/>
      <c r="M290" s="549"/>
      <c r="N290" s="549"/>
      <c r="O290" s="549"/>
      <c r="P290" s="549"/>
      <c r="Q290" s="549"/>
      <c r="R290" s="549"/>
      <c r="S290" s="549"/>
      <c r="T290" s="549"/>
      <c r="U290" s="549"/>
      <c r="V290" s="549"/>
      <c r="W290" s="549"/>
      <c r="X290" s="549"/>
      <c r="Y290" s="549"/>
      <c r="Z290" s="549"/>
    </row>
    <row r="291" spans="1:26" ht="15.75" customHeight="1" x14ac:dyDescent="0.25">
      <c r="A291" s="549"/>
      <c r="B291" s="549"/>
      <c r="C291" s="54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row>
    <row r="292" spans="1:26" ht="15.75" customHeight="1" x14ac:dyDescent="0.25">
      <c r="A292" s="549"/>
      <c r="B292" s="549"/>
      <c r="C292" s="549"/>
      <c r="D292" s="549"/>
      <c r="E292" s="549"/>
      <c r="F292" s="549"/>
      <c r="G292" s="549"/>
      <c r="H292" s="549"/>
      <c r="I292" s="549"/>
      <c r="J292" s="549"/>
      <c r="K292" s="549"/>
      <c r="L292" s="549"/>
      <c r="M292" s="549"/>
      <c r="N292" s="549"/>
      <c r="O292" s="549"/>
      <c r="P292" s="549"/>
      <c r="Q292" s="549"/>
      <c r="R292" s="549"/>
      <c r="S292" s="549"/>
      <c r="T292" s="549"/>
      <c r="U292" s="549"/>
      <c r="V292" s="549"/>
      <c r="W292" s="549"/>
      <c r="X292" s="549"/>
      <c r="Y292" s="549"/>
      <c r="Z292" s="549"/>
    </row>
    <row r="293" spans="1:26" ht="15.75" customHeight="1" x14ac:dyDescent="0.25">
      <c r="A293" s="549"/>
      <c r="B293" s="549"/>
      <c r="C293" s="549"/>
      <c r="D293" s="549"/>
      <c r="E293" s="549"/>
      <c r="F293" s="549"/>
      <c r="G293" s="549"/>
      <c r="H293" s="549"/>
      <c r="I293" s="549"/>
      <c r="J293" s="549"/>
      <c r="K293" s="549"/>
      <c r="L293" s="549"/>
      <c r="M293" s="549"/>
      <c r="N293" s="549"/>
      <c r="O293" s="549"/>
      <c r="P293" s="549"/>
      <c r="Q293" s="549"/>
      <c r="R293" s="549"/>
      <c r="S293" s="549"/>
      <c r="T293" s="549"/>
      <c r="U293" s="549"/>
      <c r="V293" s="549"/>
      <c r="W293" s="549"/>
      <c r="X293" s="549"/>
      <c r="Y293" s="549"/>
      <c r="Z293" s="549"/>
    </row>
    <row r="294" spans="1:26" ht="15.75" customHeight="1" x14ac:dyDescent="0.25">
      <c r="A294" s="549"/>
      <c r="B294" s="549"/>
      <c r="C294" s="549"/>
      <c r="D294" s="549"/>
      <c r="E294" s="549"/>
      <c r="F294" s="549"/>
      <c r="G294" s="549"/>
      <c r="H294" s="549"/>
      <c r="I294" s="549"/>
      <c r="J294" s="549"/>
      <c r="K294" s="549"/>
      <c r="L294" s="549"/>
      <c r="M294" s="549"/>
      <c r="N294" s="549"/>
      <c r="O294" s="549"/>
      <c r="P294" s="549"/>
      <c r="Q294" s="549"/>
      <c r="R294" s="549"/>
      <c r="S294" s="549"/>
      <c r="T294" s="549"/>
      <c r="U294" s="549"/>
      <c r="V294" s="549"/>
      <c r="W294" s="549"/>
      <c r="X294" s="549"/>
      <c r="Y294" s="549"/>
      <c r="Z294" s="549"/>
    </row>
    <row r="295" spans="1:26" ht="15.75" customHeight="1" x14ac:dyDescent="0.25">
      <c r="A295" s="549"/>
      <c r="B295" s="549"/>
      <c r="C295" s="549"/>
      <c r="D295" s="549"/>
      <c r="E295" s="549"/>
      <c r="F295" s="549"/>
      <c r="G295" s="549"/>
      <c r="H295" s="549"/>
      <c r="I295" s="549"/>
      <c r="J295" s="549"/>
      <c r="K295" s="549"/>
      <c r="L295" s="549"/>
      <c r="M295" s="549"/>
      <c r="N295" s="549"/>
      <c r="O295" s="549"/>
      <c r="P295" s="549"/>
      <c r="Q295" s="549"/>
      <c r="R295" s="549"/>
      <c r="S295" s="549"/>
      <c r="T295" s="549"/>
      <c r="U295" s="549"/>
      <c r="V295" s="549"/>
      <c r="W295" s="549"/>
      <c r="X295" s="549"/>
      <c r="Y295" s="549"/>
      <c r="Z295" s="549"/>
    </row>
    <row r="296" spans="1:26" ht="15.75" customHeight="1" x14ac:dyDescent="0.25">
      <c r="A296" s="549"/>
      <c r="B296" s="549"/>
      <c r="C296" s="549"/>
      <c r="D296" s="549"/>
      <c r="E296" s="549"/>
      <c r="F296" s="549"/>
      <c r="G296" s="549"/>
      <c r="H296" s="549"/>
      <c r="I296" s="549"/>
      <c r="J296" s="549"/>
      <c r="K296" s="549"/>
      <c r="L296" s="549"/>
      <c r="M296" s="549"/>
      <c r="N296" s="549"/>
      <c r="O296" s="549"/>
      <c r="P296" s="549"/>
      <c r="Q296" s="549"/>
      <c r="R296" s="549"/>
      <c r="S296" s="549"/>
      <c r="T296" s="549"/>
      <c r="U296" s="549"/>
      <c r="V296" s="549"/>
      <c r="W296" s="549"/>
      <c r="X296" s="549"/>
      <c r="Y296" s="549"/>
      <c r="Z296" s="549"/>
    </row>
    <row r="297" spans="1:26" ht="15.75" customHeight="1" x14ac:dyDescent="0.25">
      <c r="A297" s="549"/>
      <c r="B297" s="549"/>
      <c r="C297" s="549"/>
      <c r="D297" s="549"/>
      <c r="E297" s="549"/>
      <c r="F297" s="549"/>
      <c r="G297" s="549"/>
      <c r="H297" s="549"/>
      <c r="I297" s="549"/>
      <c r="J297" s="549"/>
      <c r="K297" s="549"/>
      <c r="L297" s="549"/>
      <c r="M297" s="549"/>
      <c r="N297" s="549"/>
      <c r="O297" s="549"/>
      <c r="P297" s="549"/>
      <c r="Q297" s="549"/>
      <c r="R297" s="549"/>
      <c r="S297" s="549"/>
      <c r="T297" s="549"/>
      <c r="U297" s="549"/>
      <c r="V297" s="549"/>
      <c r="W297" s="549"/>
      <c r="X297" s="549"/>
      <c r="Y297" s="549"/>
      <c r="Z297" s="549"/>
    </row>
    <row r="298" spans="1:26" ht="15.75" customHeight="1" x14ac:dyDescent="0.25">
      <c r="A298" s="549"/>
      <c r="B298" s="549"/>
      <c r="C298" s="549"/>
      <c r="D298" s="549"/>
      <c r="E298" s="549"/>
      <c r="F298" s="549"/>
      <c r="G298" s="549"/>
      <c r="H298" s="549"/>
      <c r="I298" s="549"/>
      <c r="J298" s="549"/>
      <c r="K298" s="549"/>
      <c r="L298" s="549"/>
      <c r="M298" s="549"/>
      <c r="N298" s="549"/>
      <c r="O298" s="549"/>
      <c r="P298" s="549"/>
      <c r="Q298" s="549"/>
      <c r="R298" s="549"/>
      <c r="S298" s="549"/>
      <c r="T298" s="549"/>
      <c r="U298" s="549"/>
      <c r="V298" s="549"/>
      <c r="W298" s="549"/>
      <c r="X298" s="549"/>
      <c r="Y298" s="549"/>
      <c r="Z298" s="549"/>
    </row>
    <row r="299" spans="1:26" ht="15.75" customHeight="1" x14ac:dyDescent="0.25">
      <c r="A299" s="549"/>
      <c r="B299" s="549"/>
      <c r="C299" s="549"/>
      <c r="D299" s="549"/>
      <c r="E299" s="549"/>
      <c r="F299" s="549"/>
      <c r="G299" s="549"/>
      <c r="H299" s="549"/>
      <c r="I299" s="549"/>
      <c r="J299" s="549"/>
      <c r="K299" s="549"/>
      <c r="L299" s="549"/>
      <c r="M299" s="549"/>
      <c r="N299" s="549"/>
      <c r="O299" s="549"/>
      <c r="P299" s="549"/>
      <c r="Q299" s="549"/>
      <c r="R299" s="549"/>
      <c r="S299" s="549"/>
      <c r="T299" s="549"/>
      <c r="U299" s="549"/>
      <c r="V299" s="549"/>
      <c r="W299" s="549"/>
      <c r="X299" s="549"/>
      <c r="Y299" s="549"/>
      <c r="Z299" s="549"/>
    </row>
    <row r="300" spans="1:26" ht="15.75" customHeight="1" x14ac:dyDescent="0.25">
      <c r="A300" s="549"/>
      <c r="B300" s="549"/>
      <c r="C300" s="549"/>
      <c r="D300" s="549"/>
      <c r="E300" s="549"/>
      <c r="F300" s="549"/>
      <c r="G300" s="549"/>
      <c r="H300" s="549"/>
      <c r="I300" s="549"/>
      <c r="J300" s="549"/>
      <c r="K300" s="549"/>
      <c r="L300" s="549"/>
      <c r="M300" s="549"/>
      <c r="N300" s="549"/>
      <c r="O300" s="549"/>
      <c r="P300" s="549"/>
      <c r="Q300" s="549"/>
      <c r="R300" s="549"/>
      <c r="S300" s="549"/>
      <c r="T300" s="549"/>
      <c r="U300" s="549"/>
      <c r="V300" s="549"/>
      <c r="W300" s="549"/>
      <c r="X300" s="549"/>
      <c r="Y300" s="549"/>
      <c r="Z300" s="549"/>
    </row>
    <row r="301" spans="1:26" ht="15.75" customHeight="1" x14ac:dyDescent="0.25">
      <c r="A301" s="549"/>
      <c r="B301" s="549"/>
      <c r="C301" s="549"/>
      <c r="D301" s="549"/>
      <c r="E301" s="549"/>
      <c r="F301" s="549"/>
      <c r="G301" s="549"/>
      <c r="H301" s="549"/>
      <c r="I301" s="549"/>
      <c r="J301" s="549"/>
      <c r="K301" s="549"/>
      <c r="L301" s="549"/>
      <c r="M301" s="549"/>
      <c r="N301" s="549"/>
      <c r="O301" s="549"/>
      <c r="P301" s="549"/>
      <c r="Q301" s="549"/>
      <c r="R301" s="549"/>
      <c r="S301" s="549"/>
      <c r="T301" s="549"/>
      <c r="U301" s="549"/>
      <c r="V301" s="549"/>
      <c r="W301" s="549"/>
      <c r="X301" s="549"/>
      <c r="Y301" s="549"/>
      <c r="Z301" s="549"/>
    </row>
    <row r="302" spans="1:26" ht="15.75" customHeight="1" x14ac:dyDescent="0.25">
      <c r="A302" s="549"/>
      <c r="B302" s="549"/>
      <c r="C302" s="549"/>
      <c r="D302" s="549"/>
      <c r="E302" s="549"/>
      <c r="F302" s="549"/>
      <c r="G302" s="549"/>
      <c r="H302" s="549"/>
      <c r="I302" s="549"/>
      <c r="J302" s="549"/>
      <c r="K302" s="549"/>
      <c r="L302" s="549"/>
      <c r="M302" s="549"/>
      <c r="N302" s="549"/>
      <c r="O302" s="549"/>
      <c r="P302" s="549"/>
      <c r="Q302" s="549"/>
      <c r="R302" s="549"/>
      <c r="S302" s="549"/>
      <c r="T302" s="549"/>
      <c r="U302" s="549"/>
      <c r="V302" s="549"/>
      <c r="W302" s="549"/>
      <c r="X302" s="549"/>
      <c r="Y302" s="549"/>
      <c r="Z302" s="549"/>
    </row>
    <row r="303" spans="1:26" ht="15.75" customHeight="1" x14ac:dyDescent="0.25">
      <c r="A303" s="549"/>
      <c r="B303" s="549"/>
      <c r="C303" s="549"/>
      <c r="D303" s="549"/>
      <c r="E303" s="549"/>
      <c r="F303" s="549"/>
      <c r="G303" s="549"/>
      <c r="H303" s="549"/>
      <c r="I303" s="549"/>
      <c r="J303" s="549"/>
      <c r="K303" s="549"/>
      <c r="L303" s="549"/>
      <c r="M303" s="549"/>
      <c r="N303" s="549"/>
      <c r="O303" s="549"/>
      <c r="P303" s="549"/>
      <c r="Q303" s="549"/>
      <c r="R303" s="549"/>
      <c r="S303" s="549"/>
      <c r="T303" s="549"/>
      <c r="U303" s="549"/>
      <c r="V303" s="549"/>
      <c r="W303" s="549"/>
      <c r="X303" s="549"/>
      <c r="Y303" s="549"/>
      <c r="Z303" s="549"/>
    </row>
    <row r="304" spans="1:26" ht="15.75" customHeight="1" x14ac:dyDescent="0.25">
      <c r="A304" s="549"/>
      <c r="B304" s="549"/>
      <c r="C304" s="549"/>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row>
    <row r="305" spans="1:26" ht="15.75" customHeight="1" x14ac:dyDescent="0.25">
      <c r="A305" s="549"/>
      <c r="B305" s="549"/>
      <c r="C305" s="549"/>
      <c r="D305" s="549"/>
      <c r="E305" s="549"/>
      <c r="F305" s="549"/>
      <c r="G305" s="549"/>
      <c r="H305" s="549"/>
      <c r="I305" s="549"/>
      <c r="J305" s="549"/>
      <c r="K305" s="549"/>
      <c r="L305" s="549"/>
      <c r="M305" s="549"/>
      <c r="N305" s="549"/>
      <c r="O305" s="549"/>
      <c r="P305" s="549"/>
      <c r="Q305" s="549"/>
      <c r="R305" s="549"/>
      <c r="S305" s="549"/>
      <c r="T305" s="549"/>
      <c r="U305" s="549"/>
      <c r="V305" s="549"/>
      <c r="W305" s="549"/>
      <c r="X305" s="549"/>
      <c r="Y305" s="549"/>
      <c r="Z305" s="549"/>
    </row>
    <row r="306" spans="1:26" ht="15.75" customHeight="1" x14ac:dyDescent="0.25">
      <c r="A306" s="549"/>
      <c r="B306" s="549"/>
      <c r="C306" s="549"/>
      <c r="D306" s="549"/>
      <c r="E306" s="549"/>
      <c r="F306" s="549"/>
      <c r="G306" s="549"/>
      <c r="H306" s="549"/>
      <c r="I306" s="549"/>
      <c r="J306" s="549"/>
      <c r="K306" s="549"/>
      <c r="L306" s="549"/>
      <c r="M306" s="549"/>
      <c r="N306" s="549"/>
      <c r="O306" s="549"/>
      <c r="P306" s="549"/>
      <c r="Q306" s="549"/>
      <c r="R306" s="549"/>
      <c r="S306" s="549"/>
      <c r="T306" s="549"/>
      <c r="U306" s="549"/>
      <c r="V306" s="549"/>
      <c r="W306" s="549"/>
      <c r="X306" s="549"/>
      <c r="Y306" s="549"/>
      <c r="Z306" s="549"/>
    </row>
    <row r="307" spans="1:26" ht="15.75" customHeight="1" x14ac:dyDescent="0.25">
      <c r="A307" s="549"/>
      <c r="B307" s="549"/>
      <c r="C307" s="549"/>
      <c r="D307" s="549"/>
      <c r="E307" s="549"/>
      <c r="F307" s="549"/>
      <c r="G307" s="549"/>
      <c r="H307" s="549"/>
      <c r="I307" s="549"/>
      <c r="J307" s="549"/>
      <c r="K307" s="549"/>
      <c r="L307" s="549"/>
      <c r="M307" s="549"/>
      <c r="N307" s="549"/>
      <c r="O307" s="549"/>
      <c r="P307" s="549"/>
      <c r="Q307" s="549"/>
      <c r="R307" s="549"/>
      <c r="S307" s="549"/>
      <c r="T307" s="549"/>
      <c r="U307" s="549"/>
      <c r="V307" s="549"/>
      <c r="W307" s="549"/>
      <c r="X307" s="549"/>
      <c r="Y307" s="549"/>
      <c r="Z307" s="549"/>
    </row>
    <row r="308" spans="1:26" ht="15.75" customHeight="1" x14ac:dyDescent="0.25">
      <c r="A308" s="549"/>
      <c r="B308" s="549"/>
      <c r="C308" s="549"/>
      <c r="D308" s="549"/>
      <c r="E308" s="549"/>
      <c r="F308" s="549"/>
      <c r="G308" s="549"/>
      <c r="H308" s="549"/>
      <c r="I308" s="549"/>
      <c r="J308" s="549"/>
      <c r="K308" s="549"/>
      <c r="L308" s="549"/>
      <c r="M308" s="549"/>
      <c r="N308" s="549"/>
      <c r="O308" s="549"/>
      <c r="P308" s="549"/>
      <c r="Q308" s="549"/>
      <c r="R308" s="549"/>
      <c r="S308" s="549"/>
      <c r="T308" s="549"/>
      <c r="U308" s="549"/>
      <c r="V308" s="549"/>
      <c r="W308" s="549"/>
      <c r="X308" s="549"/>
      <c r="Y308" s="549"/>
      <c r="Z308" s="549"/>
    </row>
    <row r="309" spans="1:26" ht="15.75" customHeight="1" x14ac:dyDescent="0.25">
      <c r="A309" s="549"/>
      <c r="B309" s="549"/>
      <c r="C309" s="549"/>
      <c r="D309" s="549"/>
      <c r="E309" s="549"/>
      <c r="F309" s="549"/>
      <c r="G309" s="549"/>
      <c r="H309" s="549"/>
      <c r="I309" s="549"/>
      <c r="J309" s="549"/>
      <c r="K309" s="549"/>
      <c r="L309" s="549"/>
      <c r="M309" s="549"/>
      <c r="N309" s="549"/>
      <c r="O309" s="549"/>
      <c r="P309" s="549"/>
      <c r="Q309" s="549"/>
      <c r="R309" s="549"/>
      <c r="S309" s="549"/>
      <c r="T309" s="549"/>
      <c r="U309" s="549"/>
      <c r="V309" s="549"/>
      <c r="W309" s="549"/>
      <c r="X309" s="549"/>
      <c r="Y309" s="549"/>
      <c r="Z309" s="549"/>
    </row>
    <row r="310" spans="1:26" ht="15.75" customHeight="1" x14ac:dyDescent="0.25">
      <c r="A310" s="549"/>
      <c r="B310" s="549"/>
      <c r="C310" s="549"/>
      <c r="D310" s="549"/>
      <c r="E310" s="549"/>
      <c r="F310" s="549"/>
      <c r="G310" s="549"/>
      <c r="H310" s="549"/>
      <c r="I310" s="549"/>
      <c r="J310" s="549"/>
      <c r="K310" s="549"/>
      <c r="L310" s="549"/>
      <c r="M310" s="549"/>
      <c r="N310" s="549"/>
      <c r="O310" s="549"/>
      <c r="P310" s="549"/>
      <c r="Q310" s="549"/>
      <c r="R310" s="549"/>
      <c r="S310" s="549"/>
      <c r="T310" s="549"/>
      <c r="U310" s="549"/>
      <c r="V310" s="549"/>
      <c r="W310" s="549"/>
      <c r="X310" s="549"/>
      <c r="Y310" s="549"/>
      <c r="Z310" s="549"/>
    </row>
    <row r="311" spans="1:26" ht="15.75" customHeight="1" x14ac:dyDescent="0.25">
      <c r="A311" s="549"/>
      <c r="B311" s="549"/>
      <c r="C311" s="549"/>
      <c r="D311" s="549"/>
      <c r="E311" s="549"/>
      <c r="F311" s="549"/>
      <c r="G311" s="549"/>
      <c r="H311" s="549"/>
      <c r="I311" s="549"/>
      <c r="J311" s="549"/>
      <c r="K311" s="549"/>
      <c r="L311" s="549"/>
      <c r="M311" s="549"/>
      <c r="N311" s="549"/>
      <c r="O311" s="549"/>
      <c r="P311" s="549"/>
      <c r="Q311" s="549"/>
      <c r="R311" s="549"/>
      <c r="S311" s="549"/>
      <c r="T311" s="549"/>
      <c r="U311" s="549"/>
      <c r="V311" s="549"/>
      <c r="W311" s="549"/>
      <c r="X311" s="549"/>
      <c r="Y311" s="549"/>
      <c r="Z311" s="549"/>
    </row>
    <row r="312" spans="1:26" ht="15.75" customHeight="1" x14ac:dyDescent="0.25">
      <c r="A312" s="549"/>
      <c r="B312" s="549"/>
      <c r="C312" s="549"/>
      <c r="D312" s="549"/>
      <c r="E312" s="549"/>
      <c r="F312" s="549"/>
      <c r="G312" s="549"/>
      <c r="H312" s="549"/>
      <c r="I312" s="549"/>
      <c r="J312" s="549"/>
      <c r="K312" s="549"/>
      <c r="L312" s="549"/>
      <c r="M312" s="549"/>
      <c r="N312" s="549"/>
      <c r="O312" s="549"/>
      <c r="P312" s="549"/>
      <c r="Q312" s="549"/>
      <c r="R312" s="549"/>
      <c r="S312" s="549"/>
      <c r="T312" s="549"/>
      <c r="U312" s="549"/>
      <c r="V312" s="549"/>
      <c r="W312" s="549"/>
      <c r="X312" s="549"/>
      <c r="Y312" s="549"/>
      <c r="Z312" s="549"/>
    </row>
    <row r="313" spans="1:26" ht="15.75" customHeight="1" x14ac:dyDescent="0.25">
      <c r="A313" s="549"/>
      <c r="B313" s="549"/>
      <c r="C313" s="549"/>
      <c r="D313" s="549"/>
      <c r="E313" s="549"/>
      <c r="F313" s="549"/>
      <c r="G313" s="549"/>
      <c r="H313" s="549"/>
      <c r="I313" s="549"/>
      <c r="J313" s="549"/>
      <c r="K313" s="549"/>
      <c r="L313" s="549"/>
      <c r="M313" s="549"/>
      <c r="N313" s="549"/>
      <c r="O313" s="549"/>
      <c r="P313" s="549"/>
      <c r="Q313" s="549"/>
      <c r="R313" s="549"/>
      <c r="S313" s="549"/>
      <c r="T313" s="549"/>
      <c r="U313" s="549"/>
      <c r="V313" s="549"/>
      <c r="W313" s="549"/>
      <c r="X313" s="549"/>
      <c r="Y313" s="549"/>
      <c r="Z313" s="549"/>
    </row>
    <row r="314" spans="1:26" ht="15.75" customHeight="1" x14ac:dyDescent="0.25">
      <c r="A314" s="549"/>
      <c r="B314" s="549"/>
      <c r="C314" s="549"/>
      <c r="D314" s="549"/>
      <c r="E314" s="549"/>
      <c r="F314" s="549"/>
      <c r="G314" s="549"/>
      <c r="H314" s="549"/>
      <c r="I314" s="549"/>
      <c r="J314" s="549"/>
      <c r="K314" s="549"/>
      <c r="L314" s="549"/>
      <c r="M314" s="549"/>
      <c r="N314" s="549"/>
      <c r="O314" s="549"/>
      <c r="P314" s="549"/>
      <c r="Q314" s="549"/>
      <c r="R314" s="549"/>
      <c r="S314" s="549"/>
      <c r="T314" s="549"/>
      <c r="U314" s="549"/>
      <c r="V314" s="549"/>
      <c r="W314" s="549"/>
      <c r="X314" s="549"/>
      <c r="Y314" s="549"/>
      <c r="Z314" s="549"/>
    </row>
    <row r="315" spans="1:26" ht="15.75" customHeight="1" x14ac:dyDescent="0.25">
      <c r="A315" s="549"/>
      <c r="B315" s="549"/>
      <c r="C315" s="549"/>
      <c r="D315" s="549"/>
      <c r="E315" s="549"/>
      <c r="F315" s="549"/>
      <c r="G315" s="549"/>
      <c r="H315" s="549"/>
      <c r="I315" s="549"/>
      <c r="J315" s="549"/>
      <c r="K315" s="549"/>
      <c r="L315" s="549"/>
      <c r="M315" s="549"/>
      <c r="N315" s="549"/>
      <c r="O315" s="549"/>
      <c r="P315" s="549"/>
      <c r="Q315" s="549"/>
      <c r="R315" s="549"/>
      <c r="S315" s="549"/>
      <c r="T315" s="549"/>
      <c r="U315" s="549"/>
      <c r="V315" s="549"/>
      <c r="W315" s="549"/>
      <c r="X315" s="549"/>
      <c r="Y315" s="549"/>
      <c r="Z315" s="549"/>
    </row>
    <row r="316" spans="1:26" ht="15.75" customHeight="1" x14ac:dyDescent="0.25">
      <c r="A316" s="549"/>
      <c r="B316" s="549"/>
      <c r="C316" s="549"/>
      <c r="D316" s="549"/>
      <c r="E316" s="549"/>
      <c r="F316" s="549"/>
      <c r="G316" s="549"/>
      <c r="H316" s="549"/>
      <c r="I316" s="549"/>
      <c r="J316" s="549"/>
      <c r="K316" s="549"/>
      <c r="L316" s="549"/>
      <c r="M316" s="549"/>
      <c r="N316" s="549"/>
      <c r="O316" s="549"/>
      <c r="P316" s="549"/>
      <c r="Q316" s="549"/>
      <c r="R316" s="549"/>
      <c r="S316" s="549"/>
      <c r="T316" s="549"/>
      <c r="U316" s="549"/>
      <c r="V316" s="549"/>
      <c r="W316" s="549"/>
      <c r="X316" s="549"/>
      <c r="Y316" s="549"/>
      <c r="Z316" s="549"/>
    </row>
    <row r="317" spans="1:26" ht="15.75" customHeight="1" x14ac:dyDescent="0.25">
      <c r="A317" s="549"/>
      <c r="B317" s="549"/>
      <c r="C317" s="549"/>
      <c r="D317" s="549"/>
      <c r="E317" s="549"/>
      <c r="F317" s="549"/>
      <c r="G317" s="549"/>
      <c r="H317" s="549"/>
      <c r="I317" s="549"/>
      <c r="J317" s="549"/>
      <c r="K317" s="549"/>
      <c r="L317" s="549"/>
      <c r="M317" s="549"/>
      <c r="N317" s="549"/>
      <c r="O317" s="549"/>
      <c r="P317" s="549"/>
      <c r="Q317" s="549"/>
      <c r="R317" s="549"/>
      <c r="S317" s="549"/>
      <c r="T317" s="549"/>
      <c r="U317" s="549"/>
      <c r="V317" s="549"/>
      <c r="W317" s="549"/>
      <c r="X317" s="549"/>
      <c r="Y317" s="549"/>
      <c r="Z317" s="549"/>
    </row>
    <row r="318" spans="1:26" ht="15.75" customHeight="1" x14ac:dyDescent="0.25">
      <c r="A318" s="549"/>
      <c r="B318" s="549"/>
      <c r="C318" s="549"/>
      <c r="D318" s="549"/>
      <c r="E318" s="549"/>
      <c r="F318" s="549"/>
      <c r="G318" s="549"/>
      <c r="H318" s="549"/>
      <c r="I318" s="549"/>
      <c r="J318" s="549"/>
      <c r="K318" s="549"/>
      <c r="L318" s="549"/>
      <c r="M318" s="549"/>
      <c r="N318" s="549"/>
      <c r="O318" s="549"/>
      <c r="P318" s="549"/>
      <c r="Q318" s="549"/>
      <c r="R318" s="549"/>
      <c r="S318" s="549"/>
      <c r="T318" s="549"/>
      <c r="U318" s="549"/>
      <c r="V318" s="549"/>
      <c r="W318" s="549"/>
      <c r="X318" s="549"/>
      <c r="Y318" s="549"/>
      <c r="Z318" s="549"/>
    </row>
    <row r="319" spans="1:26" ht="15.75" customHeight="1" x14ac:dyDescent="0.25">
      <c r="A319" s="549"/>
      <c r="B319" s="549"/>
      <c r="C319" s="549"/>
      <c r="D319" s="549"/>
      <c r="E319" s="549"/>
      <c r="F319" s="549"/>
      <c r="G319" s="549"/>
      <c r="H319" s="549"/>
      <c r="I319" s="549"/>
      <c r="J319" s="549"/>
      <c r="K319" s="549"/>
      <c r="L319" s="549"/>
      <c r="M319" s="549"/>
      <c r="N319" s="549"/>
      <c r="O319" s="549"/>
      <c r="P319" s="549"/>
      <c r="Q319" s="549"/>
      <c r="R319" s="549"/>
      <c r="S319" s="549"/>
      <c r="T319" s="549"/>
      <c r="U319" s="549"/>
      <c r="V319" s="549"/>
      <c r="W319" s="549"/>
      <c r="X319" s="549"/>
      <c r="Y319" s="549"/>
      <c r="Z319" s="549"/>
    </row>
    <row r="320" spans="1:26" ht="15.75" customHeight="1" x14ac:dyDescent="0.25">
      <c r="A320" s="549"/>
      <c r="B320" s="549"/>
      <c r="C320" s="549"/>
      <c r="D320" s="549"/>
      <c r="E320" s="549"/>
      <c r="F320" s="549"/>
      <c r="G320" s="549"/>
      <c r="H320" s="549"/>
      <c r="I320" s="549"/>
      <c r="J320" s="549"/>
      <c r="K320" s="549"/>
      <c r="L320" s="549"/>
      <c r="M320" s="549"/>
      <c r="N320" s="549"/>
      <c r="O320" s="549"/>
      <c r="P320" s="549"/>
      <c r="Q320" s="549"/>
      <c r="R320" s="549"/>
      <c r="S320" s="549"/>
      <c r="T320" s="549"/>
      <c r="U320" s="549"/>
      <c r="V320" s="549"/>
      <c r="W320" s="549"/>
      <c r="X320" s="549"/>
      <c r="Y320" s="549"/>
      <c r="Z320" s="549"/>
    </row>
    <row r="321" spans="1:26" ht="15.75" customHeight="1" x14ac:dyDescent="0.25">
      <c r="A321" s="549"/>
      <c r="B321" s="549"/>
      <c r="C321" s="549"/>
      <c r="D321" s="549"/>
      <c r="E321" s="549"/>
      <c r="F321" s="549"/>
      <c r="G321" s="549"/>
      <c r="H321" s="549"/>
      <c r="I321" s="549"/>
      <c r="J321" s="549"/>
      <c r="K321" s="549"/>
      <c r="L321" s="549"/>
      <c r="M321" s="549"/>
      <c r="N321" s="549"/>
      <c r="O321" s="549"/>
      <c r="P321" s="549"/>
      <c r="Q321" s="549"/>
      <c r="R321" s="549"/>
      <c r="S321" s="549"/>
      <c r="T321" s="549"/>
      <c r="U321" s="549"/>
      <c r="V321" s="549"/>
      <c r="W321" s="549"/>
      <c r="X321" s="549"/>
      <c r="Y321" s="549"/>
      <c r="Z321" s="549"/>
    </row>
    <row r="322" spans="1:26" ht="15.75" customHeight="1" x14ac:dyDescent="0.25">
      <c r="A322" s="549"/>
      <c r="B322" s="549"/>
      <c r="C322" s="549"/>
      <c r="D322" s="549"/>
      <c r="E322" s="549"/>
      <c r="F322" s="549"/>
      <c r="G322" s="549"/>
      <c r="H322" s="549"/>
      <c r="I322" s="549"/>
      <c r="J322" s="549"/>
      <c r="K322" s="549"/>
      <c r="L322" s="549"/>
      <c r="M322" s="549"/>
      <c r="N322" s="549"/>
      <c r="O322" s="549"/>
      <c r="P322" s="549"/>
      <c r="Q322" s="549"/>
      <c r="R322" s="549"/>
      <c r="S322" s="549"/>
      <c r="T322" s="549"/>
      <c r="U322" s="549"/>
      <c r="V322" s="549"/>
      <c r="W322" s="549"/>
      <c r="X322" s="549"/>
      <c r="Y322" s="549"/>
      <c r="Z322" s="549"/>
    </row>
    <row r="323" spans="1:26" ht="15.75" customHeight="1" x14ac:dyDescent="0.25">
      <c r="A323" s="549"/>
      <c r="B323" s="549"/>
      <c r="C323" s="549"/>
      <c r="D323" s="549"/>
      <c r="E323" s="549"/>
      <c r="F323" s="549"/>
      <c r="G323" s="549"/>
      <c r="H323" s="549"/>
      <c r="I323" s="549"/>
      <c r="J323" s="549"/>
      <c r="K323" s="549"/>
      <c r="L323" s="549"/>
      <c r="M323" s="549"/>
      <c r="N323" s="549"/>
      <c r="O323" s="549"/>
      <c r="P323" s="549"/>
      <c r="Q323" s="549"/>
      <c r="R323" s="549"/>
      <c r="S323" s="549"/>
      <c r="T323" s="549"/>
      <c r="U323" s="549"/>
      <c r="V323" s="549"/>
      <c r="W323" s="549"/>
      <c r="X323" s="549"/>
      <c r="Y323" s="549"/>
      <c r="Z323" s="549"/>
    </row>
    <row r="324" spans="1:26" ht="15.75" customHeight="1" x14ac:dyDescent="0.25">
      <c r="A324" s="549"/>
      <c r="B324" s="549"/>
      <c r="C324" s="549"/>
      <c r="D324" s="549"/>
      <c r="E324" s="549"/>
      <c r="F324" s="549"/>
      <c r="G324" s="549"/>
      <c r="H324" s="549"/>
      <c r="I324" s="549"/>
      <c r="J324" s="549"/>
      <c r="K324" s="549"/>
      <c r="L324" s="549"/>
      <c r="M324" s="549"/>
      <c r="N324" s="549"/>
      <c r="O324" s="549"/>
      <c r="P324" s="549"/>
      <c r="Q324" s="549"/>
      <c r="R324" s="549"/>
      <c r="S324" s="549"/>
      <c r="T324" s="549"/>
      <c r="U324" s="549"/>
      <c r="V324" s="549"/>
      <c r="W324" s="549"/>
      <c r="X324" s="549"/>
      <c r="Y324" s="549"/>
      <c r="Z324" s="549"/>
    </row>
    <row r="325" spans="1:26" ht="15.75" customHeight="1" x14ac:dyDescent="0.25">
      <c r="A325" s="549"/>
      <c r="B325" s="549"/>
      <c r="C325" s="549"/>
      <c r="D325" s="549"/>
      <c r="E325" s="549"/>
      <c r="F325" s="549"/>
      <c r="G325" s="549"/>
      <c r="H325" s="549"/>
      <c r="I325" s="549"/>
      <c r="J325" s="549"/>
      <c r="K325" s="549"/>
      <c r="L325" s="549"/>
      <c r="M325" s="549"/>
      <c r="N325" s="549"/>
      <c r="O325" s="549"/>
      <c r="P325" s="549"/>
      <c r="Q325" s="549"/>
      <c r="R325" s="549"/>
      <c r="S325" s="549"/>
      <c r="T325" s="549"/>
      <c r="U325" s="549"/>
      <c r="V325" s="549"/>
      <c r="W325" s="549"/>
      <c r="X325" s="549"/>
      <c r="Y325" s="549"/>
      <c r="Z325" s="549"/>
    </row>
    <row r="326" spans="1:26" ht="15.75" customHeight="1" x14ac:dyDescent="0.25">
      <c r="A326" s="549"/>
      <c r="B326" s="549"/>
      <c r="C326" s="549"/>
      <c r="D326" s="549"/>
      <c r="E326" s="549"/>
      <c r="F326" s="549"/>
      <c r="G326" s="549"/>
      <c r="H326" s="549"/>
      <c r="I326" s="549"/>
      <c r="J326" s="549"/>
      <c r="K326" s="549"/>
      <c r="L326" s="549"/>
      <c r="M326" s="549"/>
      <c r="N326" s="549"/>
      <c r="O326" s="549"/>
      <c r="P326" s="549"/>
      <c r="Q326" s="549"/>
      <c r="R326" s="549"/>
      <c r="S326" s="549"/>
      <c r="T326" s="549"/>
      <c r="U326" s="549"/>
      <c r="V326" s="549"/>
      <c r="W326" s="549"/>
      <c r="X326" s="549"/>
      <c r="Y326" s="549"/>
      <c r="Z326" s="549"/>
    </row>
    <row r="327" spans="1:26" ht="15.75" customHeight="1" x14ac:dyDescent="0.25">
      <c r="A327" s="549"/>
      <c r="B327" s="549"/>
      <c r="C327" s="549"/>
      <c r="D327" s="549"/>
      <c r="E327" s="549"/>
      <c r="F327" s="549"/>
      <c r="G327" s="549"/>
      <c r="H327" s="549"/>
      <c r="I327" s="549"/>
      <c r="J327" s="549"/>
      <c r="K327" s="549"/>
      <c r="L327" s="549"/>
      <c r="M327" s="549"/>
      <c r="N327" s="549"/>
      <c r="O327" s="549"/>
      <c r="P327" s="549"/>
      <c r="Q327" s="549"/>
      <c r="R327" s="549"/>
      <c r="S327" s="549"/>
      <c r="T327" s="549"/>
      <c r="U327" s="549"/>
      <c r="V327" s="549"/>
      <c r="W327" s="549"/>
      <c r="X327" s="549"/>
      <c r="Y327" s="549"/>
      <c r="Z327" s="549"/>
    </row>
    <row r="328" spans="1:26" ht="15.75" customHeight="1" x14ac:dyDescent="0.25">
      <c r="A328" s="549"/>
      <c r="B328" s="549"/>
      <c r="C328" s="549"/>
      <c r="D328" s="549"/>
      <c r="E328" s="549"/>
      <c r="F328" s="549"/>
      <c r="G328" s="549"/>
      <c r="H328" s="549"/>
      <c r="I328" s="549"/>
      <c r="J328" s="549"/>
      <c r="K328" s="549"/>
      <c r="L328" s="549"/>
      <c r="M328" s="549"/>
      <c r="N328" s="549"/>
      <c r="O328" s="549"/>
      <c r="P328" s="549"/>
      <c r="Q328" s="549"/>
      <c r="R328" s="549"/>
      <c r="S328" s="549"/>
      <c r="T328" s="549"/>
      <c r="U328" s="549"/>
      <c r="V328" s="549"/>
      <c r="W328" s="549"/>
      <c r="X328" s="549"/>
      <c r="Y328" s="549"/>
      <c r="Z328" s="549"/>
    </row>
    <row r="329" spans="1:26" ht="15.75" customHeight="1" x14ac:dyDescent="0.25">
      <c r="A329" s="549"/>
      <c r="B329" s="549"/>
      <c r="C329" s="549"/>
      <c r="D329" s="549"/>
      <c r="E329" s="549"/>
      <c r="F329" s="549"/>
      <c r="G329" s="549"/>
      <c r="H329" s="549"/>
      <c r="I329" s="549"/>
      <c r="J329" s="549"/>
      <c r="K329" s="549"/>
      <c r="L329" s="549"/>
      <c r="M329" s="549"/>
      <c r="N329" s="549"/>
      <c r="O329" s="549"/>
      <c r="P329" s="549"/>
      <c r="Q329" s="549"/>
      <c r="R329" s="549"/>
      <c r="S329" s="549"/>
      <c r="T329" s="549"/>
      <c r="U329" s="549"/>
      <c r="V329" s="549"/>
      <c r="W329" s="549"/>
      <c r="X329" s="549"/>
      <c r="Y329" s="549"/>
      <c r="Z329" s="549"/>
    </row>
    <row r="330" spans="1:26" ht="15.75" customHeight="1" x14ac:dyDescent="0.25">
      <c r="A330" s="549"/>
      <c r="B330" s="549"/>
      <c r="C330" s="549"/>
      <c r="D330" s="549"/>
      <c r="E330" s="549"/>
      <c r="F330" s="549"/>
      <c r="G330" s="549"/>
      <c r="H330" s="549"/>
      <c r="I330" s="549"/>
      <c r="J330" s="549"/>
      <c r="K330" s="549"/>
      <c r="L330" s="549"/>
      <c r="M330" s="549"/>
      <c r="N330" s="549"/>
      <c r="O330" s="549"/>
      <c r="P330" s="549"/>
      <c r="Q330" s="549"/>
      <c r="R330" s="549"/>
      <c r="S330" s="549"/>
      <c r="T330" s="549"/>
      <c r="U330" s="549"/>
      <c r="V330" s="549"/>
      <c r="W330" s="549"/>
      <c r="X330" s="549"/>
      <c r="Y330" s="549"/>
      <c r="Z330" s="549"/>
    </row>
    <row r="331" spans="1:26" ht="15.75" customHeight="1" x14ac:dyDescent="0.25">
      <c r="A331" s="549"/>
      <c r="B331" s="549"/>
      <c r="C331" s="549"/>
      <c r="D331" s="549"/>
      <c r="E331" s="549"/>
      <c r="F331" s="549"/>
      <c r="G331" s="549"/>
      <c r="H331" s="549"/>
      <c r="I331" s="549"/>
      <c r="J331" s="549"/>
      <c r="K331" s="549"/>
      <c r="L331" s="549"/>
      <c r="M331" s="549"/>
      <c r="N331" s="549"/>
      <c r="O331" s="549"/>
      <c r="P331" s="549"/>
      <c r="Q331" s="549"/>
      <c r="R331" s="549"/>
      <c r="S331" s="549"/>
      <c r="T331" s="549"/>
      <c r="U331" s="549"/>
      <c r="V331" s="549"/>
      <c r="W331" s="549"/>
      <c r="X331" s="549"/>
      <c r="Y331" s="549"/>
      <c r="Z331" s="549"/>
    </row>
    <row r="332" spans="1:26" ht="15.75" customHeight="1" x14ac:dyDescent="0.25">
      <c r="A332" s="549"/>
      <c r="B332" s="549"/>
      <c r="C332" s="549"/>
      <c r="D332" s="549"/>
      <c r="E332" s="549"/>
      <c r="F332" s="549"/>
      <c r="G332" s="549"/>
      <c r="H332" s="549"/>
      <c r="I332" s="549"/>
      <c r="J332" s="549"/>
      <c r="K332" s="549"/>
      <c r="L332" s="549"/>
      <c r="M332" s="549"/>
      <c r="N332" s="549"/>
      <c r="O332" s="549"/>
      <c r="P332" s="549"/>
      <c r="Q332" s="549"/>
      <c r="R332" s="549"/>
      <c r="S332" s="549"/>
      <c r="T332" s="549"/>
      <c r="U332" s="549"/>
      <c r="V332" s="549"/>
      <c r="W332" s="549"/>
      <c r="X332" s="549"/>
      <c r="Y332" s="549"/>
      <c r="Z332" s="549"/>
    </row>
    <row r="333" spans="1:26" ht="15.75" customHeight="1" x14ac:dyDescent="0.25">
      <c r="A333" s="549"/>
      <c r="B333" s="549"/>
      <c r="C333" s="549"/>
      <c r="D333" s="549"/>
      <c r="E333" s="549"/>
      <c r="F333" s="549"/>
      <c r="G333" s="549"/>
      <c r="H333" s="549"/>
      <c r="I333" s="549"/>
      <c r="J333" s="549"/>
      <c r="K333" s="549"/>
      <c r="L333" s="549"/>
      <c r="M333" s="549"/>
      <c r="N333" s="549"/>
      <c r="O333" s="549"/>
      <c r="P333" s="549"/>
      <c r="Q333" s="549"/>
      <c r="R333" s="549"/>
      <c r="S333" s="549"/>
      <c r="T333" s="549"/>
      <c r="U333" s="549"/>
      <c r="V333" s="549"/>
      <c r="W333" s="549"/>
      <c r="X333" s="549"/>
      <c r="Y333" s="549"/>
      <c r="Z333" s="549"/>
    </row>
    <row r="334" spans="1:26" ht="15.75" customHeight="1" x14ac:dyDescent="0.25">
      <c r="A334" s="549"/>
      <c r="B334" s="549"/>
      <c r="C334" s="549"/>
      <c r="D334" s="549"/>
      <c r="E334" s="549"/>
      <c r="F334" s="549"/>
      <c r="G334" s="549"/>
      <c r="H334" s="549"/>
      <c r="I334" s="549"/>
      <c r="J334" s="549"/>
      <c r="K334" s="549"/>
      <c r="L334" s="549"/>
      <c r="M334" s="549"/>
      <c r="N334" s="549"/>
      <c r="O334" s="549"/>
      <c r="P334" s="549"/>
      <c r="Q334" s="549"/>
      <c r="R334" s="549"/>
      <c r="S334" s="549"/>
      <c r="T334" s="549"/>
      <c r="U334" s="549"/>
      <c r="V334" s="549"/>
      <c r="W334" s="549"/>
      <c r="X334" s="549"/>
      <c r="Y334" s="549"/>
      <c r="Z334" s="549"/>
    </row>
    <row r="335" spans="1:26" ht="15.75" customHeight="1" x14ac:dyDescent="0.25">
      <c r="A335" s="549"/>
      <c r="B335" s="549"/>
      <c r="C335" s="549"/>
      <c r="D335" s="549"/>
      <c r="E335" s="549"/>
      <c r="F335" s="549"/>
      <c r="G335" s="549"/>
      <c r="H335" s="549"/>
      <c r="I335" s="549"/>
      <c r="J335" s="549"/>
      <c r="K335" s="549"/>
      <c r="L335" s="549"/>
      <c r="M335" s="549"/>
      <c r="N335" s="549"/>
      <c r="O335" s="549"/>
      <c r="P335" s="549"/>
      <c r="Q335" s="549"/>
      <c r="R335" s="549"/>
      <c r="S335" s="549"/>
      <c r="T335" s="549"/>
      <c r="U335" s="549"/>
      <c r="V335" s="549"/>
      <c r="W335" s="549"/>
      <c r="X335" s="549"/>
      <c r="Y335" s="549"/>
      <c r="Z335" s="549"/>
    </row>
    <row r="336" spans="1:26" ht="15.75" customHeight="1" x14ac:dyDescent="0.25">
      <c r="A336" s="549"/>
      <c r="B336" s="549"/>
      <c r="C336" s="549"/>
      <c r="D336" s="549"/>
      <c r="E336" s="549"/>
      <c r="F336" s="549"/>
      <c r="G336" s="549"/>
      <c r="H336" s="549"/>
      <c r="I336" s="549"/>
      <c r="J336" s="549"/>
      <c r="K336" s="549"/>
      <c r="L336" s="549"/>
      <c r="M336" s="549"/>
      <c r="N336" s="549"/>
      <c r="O336" s="549"/>
      <c r="P336" s="549"/>
      <c r="Q336" s="549"/>
      <c r="R336" s="549"/>
      <c r="S336" s="549"/>
      <c r="T336" s="549"/>
      <c r="U336" s="549"/>
      <c r="V336" s="549"/>
      <c r="W336" s="549"/>
      <c r="X336" s="549"/>
      <c r="Y336" s="549"/>
      <c r="Z336" s="549"/>
    </row>
    <row r="337" spans="1:26" ht="15.75" customHeight="1" x14ac:dyDescent="0.25">
      <c r="A337" s="549"/>
      <c r="B337" s="549"/>
      <c r="C337" s="549"/>
      <c r="D337" s="549"/>
      <c r="E337" s="549"/>
      <c r="F337" s="549"/>
      <c r="G337" s="549"/>
      <c r="H337" s="549"/>
      <c r="I337" s="549"/>
      <c r="J337" s="549"/>
      <c r="K337" s="549"/>
      <c r="L337" s="549"/>
      <c r="M337" s="549"/>
      <c r="N337" s="549"/>
      <c r="O337" s="549"/>
      <c r="P337" s="549"/>
      <c r="Q337" s="549"/>
      <c r="R337" s="549"/>
      <c r="S337" s="549"/>
      <c r="T337" s="549"/>
      <c r="U337" s="549"/>
      <c r="V337" s="549"/>
      <c r="W337" s="549"/>
      <c r="X337" s="549"/>
      <c r="Y337" s="549"/>
      <c r="Z337" s="549"/>
    </row>
    <row r="338" spans="1:26" ht="15.75" customHeight="1" x14ac:dyDescent="0.25">
      <c r="A338" s="549"/>
      <c r="B338" s="549"/>
      <c r="C338" s="549"/>
      <c r="D338" s="549"/>
      <c r="E338" s="549"/>
      <c r="F338" s="549"/>
      <c r="G338" s="549"/>
      <c r="H338" s="549"/>
      <c r="I338" s="549"/>
      <c r="J338" s="549"/>
      <c r="K338" s="549"/>
      <c r="L338" s="549"/>
      <c r="M338" s="549"/>
      <c r="N338" s="549"/>
      <c r="O338" s="549"/>
      <c r="P338" s="549"/>
      <c r="Q338" s="549"/>
      <c r="R338" s="549"/>
      <c r="S338" s="549"/>
      <c r="T338" s="549"/>
      <c r="U338" s="549"/>
      <c r="V338" s="549"/>
      <c r="W338" s="549"/>
      <c r="X338" s="549"/>
      <c r="Y338" s="549"/>
      <c r="Z338" s="549"/>
    </row>
    <row r="339" spans="1:26" ht="15.75" customHeight="1" x14ac:dyDescent="0.25">
      <c r="A339" s="549"/>
      <c r="B339" s="549"/>
      <c r="C339" s="549"/>
      <c r="D339" s="549"/>
      <c r="E339" s="549"/>
      <c r="F339" s="549"/>
      <c r="G339" s="549"/>
      <c r="H339" s="549"/>
      <c r="I339" s="549"/>
      <c r="J339" s="549"/>
      <c r="K339" s="549"/>
      <c r="L339" s="549"/>
      <c r="M339" s="549"/>
      <c r="N339" s="549"/>
      <c r="O339" s="549"/>
      <c r="P339" s="549"/>
      <c r="Q339" s="549"/>
      <c r="R339" s="549"/>
      <c r="S339" s="549"/>
      <c r="T339" s="549"/>
      <c r="U339" s="549"/>
      <c r="V339" s="549"/>
      <c r="W339" s="549"/>
      <c r="X339" s="549"/>
      <c r="Y339" s="549"/>
      <c r="Z339" s="549"/>
    </row>
    <row r="340" spans="1:26" ht="15.75" customHeight="1" x14ac:dyDescent="0.25">
      <c r="A340" s="549"/>
      <c r="B340" s="549"/>
      <c r="C340" s="549"/>
      <c r="D340" s="549"/>
      <c r="E340" s="549"/>
      <c r="F340" s="549"/>
      <c r="G340" s="549"/>
      <c r="H340" s="549"/>
      <c r="I340" s="549"/>
      <c r="J340" s="549"/>
      <c r="K340" s="549"/>
      <c r="L340" s="549"/>
      <c r="M340" s="549"/>
      <c r="N340" s="549"/>
      <c r="O340" s="549"/>
      <c r="P340" s="549"/>
      <c r="Q340" s="549"/>
      <c r="R340" s="549"/>
      <c r="S340" s="549"/>
      <c r="T340" s="549"/>
      <c r="U340" s="549"/>
      <c r="V340" s="549"/>
      <c r="W340" s="549"/>
      <c r="X340" s="549"/>
      <c r="Y340" s="549"/>
      <c r="Z340" s="549"/>
    </row>
    <row r="341" spans="1:26" ht="15.75" customHeight="1" x14ac:dyDescent="0.25">
      <c r="A341" s="549"/>
      <c r="B341" s="549"/>
      <c r="C341" s="549"/>
      <c r="D341" s="549"/>
      <c r="E341" s="549"/>
      <c r="F341" s="549"/>
      <c r="G341" s="549"/>
      <c r="H341" s="549"/>
      <c r="I341" s="549"/>
      <c r="J341" s="549"/>
      <c r="K341" s="549"/>
      <c r="L341" s="549"/>
      <c r="M341" s="549"/>
      <c r="N341" s="549"/>
      <c r="O341" s="549"/>
      <c r="P341" s="549"/>
      <c r="Q341" s="549"/>
      <c r="R341" s="549"/>
      <c r="S341" s="549"/>
      <c r="T341" s="549"/>
      <c r="U341" s="549"/>
      <c r="V341" s="549"/>
      <c r="W341" s="549"/>
      <c r="X341" s="549"/>
      <c r="Y341" s="549"/>
      <c r="Z341" s="549"/>
    </row>
    <row r="342" spans="1:26" ht="15.75" customHeight="1" x14ac:dyDescent="0.25">
      <c r="A342" s="549"/>
      <c r="B342" s="549"/>
      <c r="C342" s="549"/>
      <c r="D342" s="549"/>
      <c r="E342" s="549"/>
      <c r="F342" s="549"/>
      <c r="G342" s="549"/>
      <c r="H342" s="549"/>
      <c r="I342" s="549"/>
      <c r="J342" s="549"/>
      <c r="K342" s="549"/>
      <c r="L342" s="549"/>
      <c r="M342" s="549"/>
      <c r="N342" s="549"/>
      <c r="O342" s="549"/>
      <c r="P342" s="549"/>
      <c r="Q342" s="549"/>
      <c r="R342" s="549"/>
      <c r="S342" s="549"/>
      <c r="T342" s="549"/>
      <c r="U342" s="549"/>
      <c r="V342" s="549"/>
      <c r="W342" s="549"/>
      <c r="X342" s="549"/>
      <c r="Y342" s="549"/>
      <c r="Z342" s="549"/>
    </row>
    <row r="343" spans="1:26" ht="15.75" customHeight="1" x14ac:dyDescent="0.25">
      <c r="A343" s="549"/>
      <c r="B343" s="549"/>
      <c r="C343" s="549"/>
      <c r="D343" s="549"/>
      <c r="E343" s="549"/>
      <c r="F343" s="549"/>
      <c r="G343" s="549"/>
      <c r="H343" s="549"/>
      <c r="I343" s="549"/>
      <c r="J343" s="549"/>
      <c r="K343" s="549"/>
      <c r="L343" s="549"/>
      <c r="M343" s="549"/>
      <c r="N343" s="549"/>
      <c r="O343" s="549"/>
      <c r="P343" s="549"/>
      <c r="Q343" s="549"/>
      <c r="R343" s="549"/>
      <c r="S343" s="549"/>
      <c r="T343" s="549"/>
      <c r="U343" s="549"/>
      <c r="V343" s="549"/>
      <c r="W343" s="549"/>
      <c r="X343" s="549"/>
      <c r="Y343" s="549"/>
      <c r="Z343" s="549"/>
    </row>
    <row r="344" spans="1:26" ht="15.75" customHeight="1" x14ac:dyDescent="0.25">
      <c r="A344" s="549"/>
      <c r="B344" s="549"/>
      <c r="C344" s="549"/>
      <c r="D344" s="549"/>
      <c r="E344" s="549"/>
      <c r="F344" s="549"/>
      <c r="G344" s="549"/>
      <c r="H344" s="549"/>
      <c r="I344" s="549"/>
      <c r="J344" s="549"/>
      <c r="K344" s="549"/>
      <c r="L344" s="549"/>
      <c r="M344" s="549"/>
      <c r="N344" s="549"/>
      <c r="O344" s="549"/>
      <c r="P344" s="549"/>
      <c r="Q344" s="549"/>
      <c r="R344" s="549"/>
      <c r="S344" s="549"/>
      <c r="T344" s="549"/>
      <c r="U344" s="549"/>
      <c r="V344" s="549"/>
      <c r="W344" s="549"/>
      <c r="X344" s="549"/>
      <c r="Y344" s="549"/>
      <c r="Z344" s="549"/>
    </row>
    <row r="345" spans="1:26" ht="15.75" customHeight="1" x14ac:dyDescent="0.25">
      <c r="A345" s="549"/>
      <c r="B345" s="549"/>
      <c r="C345" s="549"/>
      <c r="D345" s="549"/>
      <c r="E345" s="549"/>
      <c r="F345" s="549"/>
      <c r="G345" s="549"/>
      <c r="H345" s="549"/>
      <c r="I345" s="549"/>
      <c r="J345" s="549"/>
      <c r="K345" s="549"/>
      <c r="L345" s="549"/>
      <c r="M345" s="549"/>
      <c r="N345" s="549"/>
      <c r="O345" s="549"/>
      <c r="P345" s="549"/>
      <c r="Q345" s="549"/>
      <c r="R345" s="549"/>
      <c r="S345" s="549"/>
      <c r="T345" s="549"/>
      <c r="U345" s="549"/>
      <c r="V345" s="549"/>
      <c r="W345" s="549"/>
      <c r="X345" s="549"/>
      <c r="Y345" s="549"/>
      <c r="Z345" s="549"/>
    </row>
    <row r="346" spans="1:26" ht="15.75" customHeight="1" x14ac:dyDescent="0.25">
      <c r="A346" s="549"/>
      <c r="B346" s="549"/>
      <c r="C346" s="549"/>
      <c r="D346" s="549"/>
      <c r="E346" s="549"/>
      <c r="F346" s="549"/>
      <c r="G346" s="549"/>
      <c r="H346" s="549"/>
      <c r="I346" s="549"/>
      <c r="J346" s="549"/>
      <c r="K346" s="549"/>
      <c r="L346" s="549"/>
      <c r="M346" s="549"/>
      <c r="N346" s="549"/>
      <c r="O346" s="549"/>
      <c r="P346" s="549"/>
      <c r="Q346" s="549"/>
      <c r="R346" s="549"/>
      <c r="S346" s="549"/>
      <c r="T346" s="549"/>
      <c r="U346" s="549"/>
      <c r="V346" s="549"/>
      <c r="W346" s="549"/>
      <c r="X346" s="549"/>
      <c r="Y346" s="549"/>
      <c r="Z346" s="549"/>
    </row>
    <row r="347" spans="1:26" ht="15.75" customHeight="1" x14ac:dyDescent="0.25">
      <c r="A347" s="549"/>
      <c r="B347" s="549"/>
      <c r="C347" s="549"/>
      <c r="D347" s="549"/>
      <c r="E347" s="549"/>
      <c r="F347" s="549"/>
      <c r="G347" s="549"/>
      <c r="H347" s="549"/>
      <c r="I347" s="549"/>
      <c r="J347" s="549"/>
      <c r="K347" s="549"/>
      <c r="L347" s="549"/>
      <c r="M347" s="549"/>
      <c r="N347" s="549"/>
      <c r="O347" s="549"/>
      <c r="P347" s="549"/>
      <c r="Q347" s="549"/>
      <c r="R347" s="549"/>
      <c r="S347" s="549"/>
      <c r="T347" s="549"/>
      <c r="U347" s="549"/>
      <c r="V347" s="549"/>
      <c r="W347" s="549"/>
      <c r="X347" s="549"/>
      <c r="Y347" s="549"/>
      <c r="Z347" s="549"/>
    </row>
    <row r="348" spans="1:26" ht="15.75" customHeight="1" x14ac:dyDescent="0.25">
      <c r="A348" s="549"/>
      <c r="B348" s="549"/>
      <c r="C348" s="549"/>
      <c r="D348" s="549"/>
      <c r="E348" s="549"/>
      <c r="F348" s="549"/>
      <c r="G348" s="549"/>
      <c r="H348" s="549"/>
      <c r="I348" s="549"/>
      <c r="J348" s="549"/>
      <c r="K348" s="549"/>
      <c r="L348" s="549"/>
      <c r="M348" s="549"/>
      <c r="N348" s="549"/>
      <c r="O348" s="549"/>
      <c r="P348" s="549"/>
      <c r="Q348" s="549"/>
      <c r="R348" s="549"/>
      <c r="S348" s="549"/>
      <c r="T348" s="549"/>
      <c r="U348" s="549"/>
      <c r="V348" s="549"/>
      <c r="W348" s="549"/>
      <c r="X348" s="549"/>
      <c r="Y348" s="549"/>
      <c r="Z348" s="549"/>
    </row>
    <row r="349" spans="1:26" ht="15.75" customHeight="1" x14ac:dyDescent="0.25">
      <c r="A349" s="549"/>
      <c r="B349" s="549"/>
      <c r="C349" s="549"/>
      <c r="D349" s="549"/>
      <c r="E349" s="549"/>
      <c r="F349" s="549"/>
      <c r="G349" s="549"/>
      <c r="H349" s="549"/>
      <c r="I349" s="549"/>
      <c r="J349" s="549"/>
      <c r="K349" s="549"/>
      <c r="L349" s="549"/>
      <c r="M349" s="549"/>
      <c r="N349" s="549"/>
      <c r="O349" s="549"/>
      <c r="P349" s="549"/>
      <c r="Q349" s="549"/>
      <c r="R349" s="549"/>
      <c r="S349" s="549"/>
      <c r="T349" s="549"/>
      <c r="U349" s="549"/>
      <c r="V349" s="549"/>
      <c r="W349" s="549"/>
      <c r="X349" s="549"/>
      <c r="Y349" s="549"/>
      <c r="Z349" s="549"/>
    </row>
    <row r="350" spans="1:26" ht="15.75" customHeight="1" x14ac:dyDescent="0.25">
      <c r="A350" s="549"/>
      <c r="B350" s="549"/>
      <c r="C350" s="549"/>
      <c r="D350" s="549"/>
      <c r="E350" s="549"/>
      <c r="F350" s="549"/>
      <c r="G350" s="549"/>
      <c r="H350" s="549"/>
      <c r="I350" s="549"/>
      <c r="J350" s="549"/>
      <c r="K350" s="549"/>
      <c r="L350" s="549"/>
      <c r="M350" s="549"/>
      <c r="N350" s="549"/>
      <c r="O350" s="549"/>
      <c r="P350" s="549"/>
      <c r="Q350" s="549"/>
      <c r="R350" s="549"/>
      <c r="S350" s="549"/>
      <c r="T350" s="549"/>
      <c r="U350" s="549"/>
      <c r="V350" s="549"/>
      <c r="W350" s="549"/>
      <c r="X350" s="549"/>
      <c r="Y350" s="549"/>
      <c r="Z350" s="549"/>
    </row>
    <row r="351" spans="1:26" ht="15.75" customHeight="1" x14ac:dyDescent="0.25">
      <c r="A351" s="549"/>
      <c r="B351" s="549"/>
      <c r="C351" s="549"/>
      <c r="D351" s="549"/>
      <c r="E351" s="549"/>
      <c r="F351" s="549"/>
      <c r="G351" s="549"/>
      <c r="H351" s="549"/>
      <c r="I351" s="549"/>
      <c r="J351" s="549"/>
      <c r="K351" s="549"/>
      <c r="L351" s="549"/>
      <c r="M351" s="549"/>
      <c r="N351" s="549"/>
      <c r="O351" s="549"/>
      <c r="P351" s="549"/>
      <c r="Q351" s="549"/>
      <c r="R351" s="549"/>
      <c r="S351" s="549"/>
      <c r="T351" s="549"/>
      <c r="U351" s="549"/>
      <c r="V351" s="549"/>
      <c r="W351" s="549"/>
      <c r="X351" s="549"/>
      <c r="Y351" s="549"/>
      <c r="Z351" s="549"/>
    </row>
    <row r="352" spans="1:26" ht="15.75" customHeight="1" x14ac:dyDescent="0.25">
      <c r="A352" s="549"/>
      <c r="B352" s="549"/>
      <c r="C352" s="549"/>
      <c r="D352" s="549"/>
      <c r="E352" s="549"/>
      <c r="F352" s="549"/>
      <c r="G352" s="549"/>
      <c r="H352" s="549"/>
      <c r="I352" s="549"/>
      <c r="J352" s="549"/>
      <c r="K352" s="549"/>
      <c r="L352" s="549"/>
      <c r="M352" s="549"/>
      <c r="N352" s="549"/>
      <c r="O352" s="549"/>
      <c r="P352" s="549"/>
      <c r="Q352" s="549"/>
      <c r="R352" s="549"/>
      <c r="S352" s="549"/>
      <c r="T352" s="549"/>
      <c r="U352" s="549"/>
      <c r="V352" s="549"/>
      <c r="W352" s="549"/>
      <c r="X352" s="549"/>
      <c r="Y352" s="549"/>
      <c r="Z352" s="549"/>
    </row>
    <row r="353" spans="1:26" ht="15.75" customHeight="1" x14ac:dyDescent="0.25">
      <c r="A353" s="549"/>
      <c r="B353" s="549"/>
      <c r="C353" s="549"/>
      <c r="D353" s="549"/>
      <c r="E353" s="549"/>
      <c r="F353" s="549"/>
      <c r="G353" s="549"/>
      <c r="H353" s="549"/>
      <c r="I353" s="549"/>
      <c r="J353" s="549"/>
      <c r="K353" s="549"/>
      <c r="L353" s="549"/>
      <c r="M353" s="549"/>
      <c r="N353" s="549"/>
      <c r="O353" s="549"/>
      <c r="P353" s="549"/>
      <c r="Q353" s="549"/>
      <c r="R353" s="549"/>
      <c r="S353" s="549"/>
      <c r="T353" s="549"/>
      <c r="U353" s="549"/>
      <c r="V353" s="549"/>
      <c r="W353" s="549"/>
      <c r="X353" s="549"/>
      <c r="Y353" s="549"/>
      <c r="Z353" s="549"/>
    </row>
    <row r="354" spans="1:26" ht="15.75" customHeight="1" x14ac:dyDescent="0.25">
      <c r="A354" s="549"/>
      <c r="B354" s="549"/>
      <c r="C354" s="549"/>
      <c r="D354" s="549"/>
      <c r="E354" s="549"/>
      <c r="F354" s="549"/>
      <c r="G354" s="549"/>
      <c r="H354" s="549"/>
      <c r="I354" s="549"/>
      <c r="J354" s="549"/>
      <c r="K354" s="549"/>
      <c r="L354" s="549"/>
      <c r="M354" s="549"/>
      <c r="N354" s="549"/>
      <c r="O354" s="549"/>
      <c r="P354" s="549"/>
      <c r="Q354" s="549"/>
      <c r="R354" s="549"/>
      <c r="S354" s="549"/>
      <c r="T354" s="549"/>
      <c r="U354" s="549"/>
      <c r="V354" s="549"/>
      <c r="W354" s="549"/>
      <c r="X354" s="549"/>
      <c r="Y354" s="549"/>
      <c r="Z354" s="549"/>
    </row>
    <row r="355" spans="1:26" ht="15.75" customHeight="1" x14ac:dyDescent="0.25">
      <c r="A355" s="549"/>
      <c r="B355" s="549"/>
      <c r="C355" s="549"/>
      <c r="D355" s="549"/>
      <c r="E355" s="549"/>
      <c r="F355" s="549"/>
      <c r="G355" s="549"/>
      <c r="H355" s="549"/>
      <c r="I355" s="549"/>
      <c r="J355" s="549"/>
      <c r="K355" s="549"/>
      <c r="L355" s="549"/>
      <c r="M355" s="549"/>
      <c r="N355" s="549"/>
      <c r="O355" s="549"/>
      <c r="P355" s="549"/>
      <c r="Q355" s="549"/>
      <c r="R355" s="549"/>
      <c r="S355" s="549"/>
      <c r="T355" s="549"/>
      <c r="U355" s="549"/>
      <c r="V355" s="549"/>
      <c r="W355" s="549"/>
      <c r="X355" s="549"/>
      <c r="Y355" s="549"/>
      <c r="Z355" s="549"/>
    </row>
    <row r="356" spans="1:26" ht="15.75" customHeight="1" x14ac:dyDescent="0.25">
      <c r="A356" s="549"/>
      <c r="B356" s="549"/>
      <c r="C356" s="549"/>
      <c r="D356" s="549"/>
      <c r="E356" s="549"/>
      <c r="F356" s="549"/>
      <c r="G356" s="549"/>
      <c r="H356" s="549"/>
      <c r="I356" s="549"/>
      <c r="J356" s="549"/>
      <c r="K356" s="549"/>
      <c r="L356" s="549"/>
      <c r="M356" s="549"/>
      <c r="N356" s="549"/>
      <c r="O356" s="549"/>
      <c r="P356" s="549"/>
      <c r="Q356" s="549"/>
      <c r="R356" s="549"/>
      <c r="S356" s="549"/>
      <c r="T356" s="549"/>
      <c r="U356" s="549"/>
      <c r="V356" s="549"/>
      <c r="W356" s="549"/>
      <c r="X356" s="549"/>
      <c r="Y356" s="549"/>
      <c r="Z356" s="549"/>
    </row>
    <row r="357" spans="1:26" ht="15.75" customHeight="1" x14ac:dyDescent="0.25">
      <c r="A357" s="549"/>
      <c r="B357" s="549"/>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row>
    <row r="358" spans="1:26" ht="15.75" customHeight="1" x14ac:dyDescent="0.25">
      <c r="A358" s="549"/>
      <c r="B358" s="549"/>
      <c r="C358" s="549"/>
      <c r="D358" s="549"/>
      <c r="E358" s="549"/>
      <c r="F358" s="549"/>
      <c r="G358" s="549"/>
      <c r="H358" s="549"/>
      <c r="I358" s="549"/>
      <c r="J358" s="549"/>
      <c r="K358" s="549"/>
      <c r="L358" s="549"/>
      <c r="M358" s="549"/>
      <c r="N358" s="549"/>
      <c r="O358" s="549"/>
      <c r="P358" s="549"/>
      <c r="Q358" s="549"/>
      <c r="R358" s="549"/>
      <c r="S358" s="549"/>
      <c r="T358" s="549"/>
      <c r="U358" s="549"/>
      <c r="V358" s="549"/>
      <c r="W358" s="549"/>
      <c r="X358" s="549"/>
      <c r="Y358" s="549"/>
      <c r="Z358" s="549"/>
    </row>
    <row r="359" spans="1:26" ht="15.75" customHeight="1" x14ac:dyDescent="0.25">
      <c r="A359" s="549"/>
      <c r="B359" s="549"/>
      <c r="C359" s="549"/>
      <c r="D359" s="549"/>
      <c r="E359" s="549"/>
      <c r="F359" s="549"/>
      <c r="G359" s="549"/>
      <c r="H359" s="549"/>
      <c r="I359" s="549"/>
      <c r="J359" s="549"/>
      <c r="K359" s="549"/>
      <c r="L359" s="549"/>
      <c r="M359" s="549"/>
      <c r="N359" s="549"/>
      <c r="O359" s="549"/>
      <c r="P359" s="549"/>
      <c r="Q359" s="549"/>
      <c r="R359" s="549"/>
      <c r="S359" s="549"/>
      <c r="T359" s="549"/>
      <c r="U359" s="549"/>
      <c r="V359" s="549"/>
      <c r="W359" s="549"/>
      <c r="X359" s="549"/>
      <c r="Y359" s="549"/>
      <c r="Z359" s="549"/>
    </row>
    <row r="360" spans="1:26" ht="15.75" customHeight="1" x14ac:dyDescent="0.25">
      <c r="A360" s="549"/>
      <c r="B360" s="549"/>
      <c r="C360" s="549"/>
      <c r="D360" s="549"/>
      <c r="E360" s="549"/>
      <c r="F360" s="549"/>
      <c r="G360" s="549"/>
      <c r="H360" s="549"/>
      <c r="I360" s="549"/>
      <c r="J360" s="549"/>
      <c r="K360" s="549"/>
      <c r="L360" s="549"/>
      <c r="M360" s="549"/>
      <c r="N360" s="549"/>
      <c r="O360" s="549"/>
      <c r="P360" s="549"/>
      <c r="Q360" s="549"/>
      <c r="R360" s="549"/>
      <c r="S360" s="549"/>
      <c r="T360" s="549"/>
      <c r="U360" s="549"/>
      <c r="V360" s="549"/>
      <c r="W360" s="549"/>
      <c r="X360" s="549"/>
      <c r="Y360" s="549"/>
      <c r="Z360" s="549"/>
    </row>
    <row r="361" spans="1:26" ht="15.75" customHeight="1" x14ac:dyDescent="0.25">
      <c r="A361" s="549"/>
      <c r="B361" s="549"/>
      <c r="C361" s="549"/>
      <c r="D361" s="549"/>
      <c r="E361" s="549"/>
      <c r="F361" s="549"/>
      <c r="G361" s="549"/>
      <c r="H361" s="549"/>
      <c r="I361" s="549"/>
      <c r="J361" s="549"/>
      <c r="K361" s="549"/>
      <c r="L361" s="549"/>
      <c r="M361" s="549"/>
      <c r="N361" s="549"/>
      <c r="O361" s="549"/>
      <c r="P361" s="549"/>
      <c r="Q361" s="549"/>
      <c r="R361" s="549"/>
      <c r="S361" s="549"/>
      <c r="T361" s="549"/>
      <c r="U361" s="549"/>
      <c r="V361" s="549"/>
      <c r="W361" s="549"/>
      <c r="X361" s="549"/>
      <c r="Y361" s="549"/>
      <c r="Z361" s="549"/>
    </row>
    <row r="362" spans="1:26" ht="15.75" customHeight="1" x14ac:dyDescent="0.25">
      <c r="A362" s="549"/>
      <c r="B362" s="549"/>
      <c r="C362" s="549"/>
      <c r="D362" s="549"/>
      <c r="E362" s="549"/>
      <c r="F362" s="549"/>
      <c r="G362" s="549"/>
      <c r="H362" s="549"/>
      <c r="I362" s="549"/>
      <c r="J362" s="549"/>
      <c r="K362" s="549"/>
      <c r="L362" s="549"/>
      <c r="M362" s="549"/>
      <c r="N362" s="549"/>
      <c r="O362" s="549"/>
      <c r="P362" s="549"/>
      <c r="Q362" s="549"/>
      <c r="R362" s="549"/>
      <c r="S362" s="549"/>
      <c r="T362" s="549"/>
      <c r="U362" s="549"/>
      <c r="V362" s="549"/>
      <c r="W362" s="549"/>
      <c r="X362" s="549"/>
      <c r="Y362" s="549"/>
      <c r="Z362" s="549"/>
    </row>
    <row r="363" spans="1:26" ht="15.75" customHeight="1" x14ac:dyDescent="0.25">
      <c r="A363" s="549"/>
      <c r="B363" s="549"/>
      <c r="C363" s="549"/>
      <c r="D363" s="549"/>
      <c r="E363" s="549"/>
      <c r="F363" s="549"/>
      <c r="G363" s="549"/>
      <c r="H363" s="549"/>
      <c r="I363" s="549"/>
      <c r="J363" s="549"/>
      <c r="K363" s="549"/>
      <c r="L363" s="549"/>
      <c r="M363" s="549"/>
      <c r="N363" s="549"/>
      <c r="O363" s="549"/>
      <c r="P363" s="549"/>
      <c r="Q363" s="549"/>
      <c r="R363" s="549"/>
      <c r="S363" s="549"/>
      <c r="T363" s="549"/>
      <c r="U363" s="549"/>
      <c r="V363" s="549"/>
      <c r="W363" s="549"/>
      <c r="X363" s="549"/>
      <c r="Y363" s="549"/>
      <c r="Z363" s="549"/>
    </row>
    <row r="364" spans="1:26" ht="15.75" customHeight="1" x14ac:dyDescent="0.25">
      <c r="A364" s="549"/>
      <c r="B364" s="549"/>
      <c r="C364" s="549"/>
      <c r="D364" s="549"/>
      <c r="E364" s="549"/>
      <c r="F364" s="549"/>
      <c r="G364" s="549"/>
      <c r="H364" s="549"/>
      <c r="I364" s="549"/>
      <c r="J364" s="549"/>
      <c r="K364" s="549"/>
      <c r="L364" s="549"/>
      <c r="M364" s="549"/>
      <c r="N364" s="549"/>
      <c r="O364" s="549"/>
      <c r="P364" s="549"/>
      <c r="Q364" s="549"/>
      <c r="R364" s="549"/>
      <c r="S364" s="549"/>
      <c r="T364" s="549"/>
      <c r="U364" s="549"/>
      <c r="V364" s="549"/>
      <c r="W364" s="549"/>
      <c r="X364" s="549"/>
      <c r="Y364" s="549"/>
      <c r="Z364" s="549"/>
    </row>
    <row r="365" spans="1:26" ht="15.75" customHeight="1" x14ac:dyDescent="0.25">
      <c r="A365" s="549"/>
      <c r="B365" s="549"/>
      <c r="C365" s="549"/>
      <c r="D365" s="549"/>
      <c r="E365" s="549"/>
      <c r="F365" s="549"/>
      <c r="G365" s="549"/>
      <c r="H365" s="549"/>
      <c r="I365" s="549"/>
      <c r="J365" s="549"/>
      <c r="K365" s="549"/>
      <c r="L365" s="549"/>
      <c r="M365" s="549"/>
      <c r="N365" s="549"/>
      <c r="O365" s="549"/>
      <c r="P365" s="549"/>
      <c r="Q365" s="549"/>
      <c r="R365" s="549"/>
      <c r="S365" s="549"/>
      <c r="T365" s="549"/>
      <c r="U365" s="549"/>
      <c r="V365" s="549"/>
      <c r="W365" s="549"/>
      <c r="X365" s="549"/>
      <c r="Y365" s="549"/>
      <c r="Z365" s="549"/>
    </row>
    <row r="366" spans="1:26" ht="15.75" customHeight="1" x14ac:dyDescent="0.25">
      <c r="A366" s="549"/>
      <c r="B366" s="549"/>
      <c r="C366" s="549"/>
      <c r="D366" s="549"/>
      <c r="E366" s="549"/>
      <c r="F366" s="549"/>
      <c r="G366" s="549"/>
      <c r="H366" s="549"/>
      <c r="I366" s="549"/>
      <c r="J366" s="549"/>
      <c r="K366" s="549"/>
      <c r="L366" s="549"/>
      <c r="M366" s="549"/>
      <c r="N366" s="549"/>
      <c r="O366" s="549"/>
      <c r="P366" s="549"/>
      <c r="Q366" s="549"/>
      <c r="R366" s="549"/>
      <c r="S366" s="549"/>
      <c r="T366" s="549"/>
      <c r="U366" s="549"/>
      <c r="V366" s="549"/>
      <c r="W366" s="549"/>
      <c r="X366" s="549"/>
      <c r="Y366" s="549"/>
      <c r="Z366" s="549"/>
    </row>
    <row r="367" spans="1:26" ht="15.75" customHeight="1" x14ac:dyDescent="0.25">
      <c r="A367" s="549"/>
      <c r="B367" s="549"/>
      <c r="C367" s="549"/>
      <c r="D367" s="549"/>
      <c r="E367" s="549"/>
      <c r="F367" s="549"/>
      <c r="G367" s="549"/>
      <c r="H367" s="549"/>
      <c r="I367" s="549"/>
      <c r="J367" s="549"/>
      <c r="K367" s="549"/>
      <c r="L367" s="549"/>
      <c r="M367" s="549"/>
      <c r="N367" s="549"/>
      <c r="O367" s="549"/>
      <c r="P367" s="549"/>
      <c r="Q367" s="549"/>
      <c r="R367" s="549"/>
      <c r="S367" s="549"/>
      <c r="T367" s="549"/>
      <c r="U367" s="549"/>
      <c r="V367" s="549"/>
      <c r="W367" s="549"/>
      <c r="X367" s="549"/>
      <c r="Y367" s="549"/>
      <c r="Z367" s="549"/>
    </row>
    <row r="368" spans="1:26" ht="15.75" customHeight="1" x14ac:dyDescent="0.25">
      <c r="A368" s="549"/>
      <c r="B368" s="549"/>
      <c r="C368" s="549"/>
      <c r="D368" s="549"/>
      <c r="E368" s="549"/>
      <c r="F368" s="549"/>
      <c r="G368" s="549"/>
      <c r="H368" s="549"/>
      <c r="I368" s="549"/>
      <c r="J368" s="549"/>
      <c r="K368" s="549"/>
      <c r="L368" s="549"/>
      <c r="M368" s="549"/>
      <c r="N368" s="549"/>
      <c r="O368" s="549"/>
      <c r="P368" s="549"/>
      <c r="Q368" s="549"/>
      <c r="R368" s="549"/>
      <c r="S368" s="549"/>
      <c r="T368" s="549"/>
      <c r="U368" s="549"/>
      <c r="V368" s="549"/>
      <c r="W368" s="549"/>
      <c r="X368" s="549"/>
      <c r="Y368" s="549"/>
      <c r="Z368" s="549"/>
    </row>
    <row r="369" spans="1:26" ht="15.75" customHeight="1" x14ac:dyDescent="0.25">
      <c r="A369" s="549"/>
      <c r="B369" s="549"/>
      <c r="C369" s="549"/>
      <c r="D369" s="549"/>
      <c r="E369" s="549"/>
      <c r="F369" s="549"/>
      <c r="G369" s="549"/>
      <c r="H369" s="549"/>
      <c r="I369" s="549"/>
      <c r="J369" s="549"/>
      <c r="K369" s="549"/>
      <c r="L369" s="549"/>
      <c r="M369" s="549"/>
      <c r="N369" s="549"/>
      <c r="O369" s="549"/>
      <c r="P369" s="549"/>
      <c r="Q369" s="549"/>
      <c r="R369" s="549"/>
      <c r="S369" s="549"/>
      <c r="T369" s="549"/>
      <c r="U369" s="549"/>
      <c r="V369" s="549"/>
      <c r="W369" s="549"/>
      <c r="X369" s="549"/>
      <c r="Y369" s="549"/>
      <c r="Z369" s="549"/>
    </row>
    <row r="370" spans="1:26" ht="15.75" customHeight="1" x14ac:dyDescent="0.25">
      <c r="A370" s="549"/>
      <c r="B370" s="549"/>
      <c r="C370" s="549"/>
      <c r="D370" s="549"/>
      <c r="E370" s="549"/>
      <c r="F370" s="549"/>
      <c r="G370" s="549"/>
      <c r="H370" s="549"/>
      <c r="I370" s="549"/>
      <c r="J370" s="549"/>
      <c r="K370" s="549"/>
      <c r="L370" s="549"/>
      <c r="M370" s="549"/>
      <c r="N370" s="549"/>
      <c r="O370" s="549"/>
      <c r="P370" s="549"/>
      <c r="Q370" s="549"/>
      <c r="R370" s="549"/>
      <c r="S370" s="549"/>
      <c r="T370" s="549"/>
      <c r="U370" s="549"/>
      <c r="V370" s="549"/>
      <c r="W370" s="549"/>
      <c r="X370" s="549"/>
      <c r="Y370" s="549"/>
      <c r="Z370" s="549"/>
    </row>
    <row r="371" spans="1:26" ht="15.75" customHeight="1" x14ac:dyDescent="0.25">
      <c r="A371" s="549"/>
      <c r="B371" s="549"/>
      <c r="C371" s="549"/>
      <c r="D371" s="549"/>
      <c r="E371" s="549"/>
      <c r="F371" s="549"/>
      <c r="G371" s="549"/>
      <c r="H371" s="549"/>
      <c r="I371" s="549"/>
      <c r="J371" s="549"/>
      <c r="K371" s="549"/>
      <c r="L371" s="549"/>
      <c r="M371" s="549"/>
      <c r="N371" s="549"/>
      <c r="O371" s="549"/>
      <c r="P371" s="549"/>
      <c r="Q371" s="549"/>
      <c r="R371" s="549"/>
      <c r="S371" s="549"/>
      <c r="T371" s="549"/>
      <c r="U371" s="549"/>
      <c r="V371" s="549"/>
      <c r="W371" s="549"/>
      <c r="X371" s="549"/>
      <c r="Y371" s="549"/>
      <c r="Z371" s="549"/>
    </row>
    <row r="372" spans="1:26" ht="15.75" customHeight="1" x14ac:dyDescent="0.25">
      <c r="A372" s="549"/>
      <c r="B372" s="549"/>
      <c r="C372" s="549"/>
      <c r="D372" s="549"/>
      <c r="E372" s="549"/>
      <c r="F372" s="549"/>
      <c r="G372" s="549"/>
      <c r="H372" s="549"/>
      <c r="I372" s="549"/>
      <c r="J372" s="549"/>
      <c r="K372" s="549"/>
      <c r="L372" s="549"/>
      <c r="M372" s="549"/>
      <c r="N372" s="549"/>
      <c r="O372" s="549"/>
      <c r="P372" s="549"/>
      <c r="Q372" s="549"/>
      <c r="R372" s="549"/>
      <c r="S372" s="549"/>
      <c r="T372" s="549"/>
      <c r="U372" s="549"/>
      <c r="V372" s="549"/>
      <c r="W372" s="549"/>
      <c r="X372" s="549"/>
      <c r="Y372" s="549"/>
      <c r="Z372" s="549"/>
    </row>
    <row r="373" spans="1:26" ht="15.75" customHeight="1" x14ac:dyDescent="0.25">
      <c r="A373" s="549"/>
      <c r="B373" s="549"/>
      <c r="C373" s="549"/>
      <c r="D373" s="549"/>
      <c r="E373" s="549"/>
      <c r="F373" s="549"/>
      <c r="G373" s="549"/>
      <c r="H373" s="549"/>
      <c r="I373" s="549"/>
      <c r="J373" s="549"/>
      <c r="K373" s="549"/>
      <c r="L373" s="549"/>
      <c r="M373" s="549"/>
      <c r="N373" s="549"/>
      <c r="O373" s="549"/>
      <c r="P373" s="549"/>
      <c r="Q373" s="549"/>
      <c r="R373" s="549"/>
      <c r="S373" s="549"/>
      <c r="T373" s="549"/>
      <c r="U373" s="549"/>
      <c r="V373" s="549"/>
      <c r="W373" s="549"/>
      <c r="X373" s="549"/>
      <c r="Y373" s="549"/>
      <c r="Z373" s="549"/>
    </row>
    <row r="374" spans="1:26" ht="15.75" customHeight="1" x14ac:dyDescent="0.25">
      <c r="A374" s="549"/>
      <c r="B374" s="549"/>
      <c r="C374" s="549"/>
      <c r="D374" s="549"/>
      <c r="E374" s="549"/>
      <c r="F374" s="549"/>
      <c r="G374" s="549"/>
      <c r="H374" s="549"/>
      <c r="I374" s="549"/>
      <c r="J374" s="549"/>
      <c r="K374" s="549"/>
      <c r="L374" s="549"/>
      <c r="M374" s="549"/>
      <c r="N374" s="549"/>
      <c r="O374" s="549"/>
      <c r="P374" s="549"/>
      <c r="Q374" s="549"/>
      <c r="R374" s="549"/>
      <c r="S374" s="549"/>
      <c r="T374" s="549"/>
      <c r="U374" s="549"/>
      <c r="V374" s="549"/>
      <c r="W374" s="549"/>
      <c r="X374" s="549"/>
      <c r="Y374" s="549"/>
      <c r="Z374" s="549"/>
    </row>
    <row r="375" spans="1:26" ht="15.75" customHeight="1" x14ac:dyDescent="0.25">
      <c r="A375" s="549"/>
      <c r="B375" s="549"/>
      <c r="C375" s="549"/>
      <c r="D375" s="549"/>
      <c r="E375" s="549"/>
      <c r="F375" s="549"/>
      <c r="G375" s="549"/>
      <c r="H375" s="549"/>
      <c r="I375" s="549"/>
      <c r="J375" s="549"/>
      <c r="K375" s="549"/>
      <c r="L375" s="549"/>
      <c r="M375" s="549"/>
      <c r="N375" s="549"/>
      <c r="O375" s="549"/>
      <c r="P375" s="549"/>
      <c r="Q375" s="549"/>
      <c r="R375" s="549"/>
      <c r="S375" s="549"/>
      <c r="T375" s="549"/>
      <c r="U375" s="549"/>
      <c r="V375" s="549"/>
      <c r="W375" s="549"/>
      <c r="X375" s="549"/>
      <c r="Y375" s="549"/>
      <c r="Z375" s="549"/>
    </row>
    <row r="376" spans="1:26" ht="15.75" customHeight="1" x14ac:dyDescent="0.25">
      <c r="A376" s="549"/>
      <c r="B376" s="549"/>
      <c r="C376" s="549"/>
      <c r="D376" s="549"/>
      <c r="E376" s="549"/>
      <c r="F376" s="549"/>
      <c r="G376" s="549"/>
      <c r="H376" s="549"/>
      <c r="I376" s="549"/>
      <c r="J376" s="549"/>
      <c r="K376" s="549"/>
      <c r="L376" s="549"/>
      <c r="M376" s="549"/>
      <c r="N376" s="549"/>
      <c r="O376" s="549"/>
      <c r="P376" s="549"/>
      <c r="Q376" s="549"/>
      <c r="R376" s="549"/>
      <c r="S376" s="549"/>
      <c r="T376" s="549"/>
      <c r="U376" s="549"/>
      <c r="V376" s="549"/>
      <c r="W376" s="549"/>
      <c r="X376" s="549"/>
      <c r="Y376" s="549"/>
      <c r="Z376" s="549"/>
    </row>
    <row r="377" spans="1:26" ht="15.75" customHeight="1" x14ac:dyDescent="0.25">
      <c r="A377" s="549"/>
      <c r="B377" s="549"/>
      <c r="C377" s="549"/>
      <c r="D377" s="549"/>
      <c r="E377" s="549"/>
      <c r="F377" s="549"/>
      <c r="G377" s="549"/>
      <c r="H377" s="549"/>
      <c r="I377" s="549"/>
      <c r="J377" s="549"/>
      <c r="K377" s="549"/>
      <c r="L377" s="549"/>
      <c r="M377" s="549"/>
      <c r="N377" s="549"/>
      <c r="O377" s="549"/>
      <c r="P377" s="549"/>
      <c r="Q377" s="549"/>
      <c r="R377" s="549"/>
      <c r="S377" s="549"/>
      <c r="T377" s="549"/>
      <c r="U377" s="549"/>
      <c r="V377" s="549"/>
      <c r="W377" s="549"/>
      <c r="X377" s="549"/>
      <c r="Y377" s="549"/>
      <c r="Z377" s="549"/>
    </row>
    <row r="378" spans="1:26" ht="15.75" customHeight="1" x14ac:dyDescent="0.25">
      <c r="A378" s="549"/>
      <c r="B378" s="549"/>
      <c r="C378" s="549"/>
      <c r="D378" s="549"/>
      <c r="E378" s="549"/>
      <c r="F378" s="549"/>
      <c r="G378" s="549"/>
      <c r="H378" s="549"/>
      <c r="I378" s="549"/>
      <c r="J378" s="549"/>
      <c r="K378" s="549"/>
      <c r="L378" s="549"/>
      <c r="M378" s="549"/>
      <c r="N378" s="549"/>
      <c r="O378" s="549"/>
      <c r="P378" s="549"/>
      <c r="Q378" s="549"/>
      <c r="R378" s="549"/>
      <c r="S378" s="549"/>
      <c r="T378" s="549"/>
      <c r="U378" s="549"/>
      <c r="V378" s="549"/>
      <c r="W378" s="549"/>
      <c r="X378" s="549"/>
      <c r="Y378" s="549"/>
      <c r="Z378" s="549"/>
    </row>
    <row r="379" spans="1:26" ht="15.75" customHeight="1" x14ac:dyDescent="0.25">
      <c r="A379" s="549"/>
      <c r="B379" s="549"/>
      <c r="C379" s="549"/>
      <c r="D379" s="549"/>
      <c r="E379" s="549"/>
      <c r="F379" s="549"/>
      <c r="G379" s="549"/>
      <c r="H379" s="549"/>
      <c r="I379" s="549"/>
      <c r="J379" s="549"/>
      <c r="K379" s="549"/>
      <c r="L379" s="549"/>
      <c r="M379" s="549"/>
      <c r="N379" s="549"/>
      <c r="O379" s="549"/>
      <c r="P379" s="549"/>
      <c r="Q379" s="549"/>
      <c r="R379" s="549"/>
      <c r="S379" s="549"/>
      <c r="T379" s="549"/>
      <c r="U379" s="549"/>
      <c r="V379" s="549"/>
      <c r="W379" s="549"/>
      <c r="X379" s="549"/>
      <c r="Y379" s="549"/>
      <c r="Z379" s="549"/>
    </row>
    <row r="380" spans="1:26" ht="15.75" customHeight="1" x14ac:dyDescent="0.25">
      <c r="A380" s="549"/>
      <c r="B380" s="549"/>
      <c r="C380" s="549"/>
      <c r="D380" s="549"/>
      <c r="E380" s="549"/>
      <c r="F380" s="549"/>
      <c r="G380" s="549"/>
      <c r="H380" s="549"/>
      <c r="I380" s="549"/>
      <c r="J380" s="549"/>
      <c r="K380" s="549"/>
      <c r="L380" s="549"/>
      <c r="M380" s="549"/>
      <c r="N380" s="549"/>
      <c r="O380" s="549"/>
      <c r="P380" s="549"/>
      <c r="Q380" s="549"/>
      <c r="R380" s="549"/>
      <c r="S380" s="549"/>
      <c r="T380" s="549"/>
      <c r="U380" s="549"/>
      <c r="V380" s="549"/>
      <c r="W380" s="549"/>
      <c r="X380" s="549"/>
      <c r="Y380" s="549"/>
      <c r="Z380" s="549"/>
    </row>
    <row r="381" spans="1:26" ht="15.75" customHeight="1" x14ac:dyDescent="0.25">
      <c r="A381" s="549"/>
      <c r="B381" s="549"/>
      <c r="C381" s="549"/>
      <c r="D381" s="549"/>
      <c r="E381" s="549"/>
      <c r="F381" s="549"/>
      <c r="G381" s="549"/>
      <c r="H381" s="549"/>
      <c r="I381" s="549"/>
      <c r="J381" s="549"/>
      <c r="K381" s="549"/>
      <c r="L381" s="549"/>
      <c r="M381" s="549"/>
      <c r="N381" s="549"/>
      <c r="O381" s="549"/>
      <c r="P381" s="549"/>
      <c r="Q381" s="549"/>
      <c r="R381" s="549"/>
      <c r="S381" s="549"/>
      <c r="T381" s="549"/>
      <c r="U381" s="549"/>
      <c r="V381" s="549"/>
      <c r="W381" s="549"/>
      <c r="X381" s="549"/>
      <c r="Y381" s="549"/>
      <c r="Z381" s="549"/>
    </row>
    <row r="382" spans="1:26" ht="15.75" customHeight="1" x14ac:dyDescent="0.25">
      <c r="A382" s="549"/>
      <c r="B382" s="549"/>
      <c r="C382" s="549"/>
      <c r="D382" s="549"/>
      <c r="E382" s="549"/>
      <c r="F382" s="549"/>
      <c r="G382" s="549"/>
      <c r="H382" s="549"/>
      <c r="I382" s="549"/>
      <c r="J382" s="549"/>
      <c r="K382" s="549"/>
      <c r="L382" s="549"/>
      <c r="M382" s="549"/>
      <c r="N382" s="549"/>
      <c r="O382" s="549"/>
      <c r="P382" s="549"/>
      <c r="Q382" s="549"/>
      <c r="R382" s="549"/>
      <c r="S382" s="549"/>
      <c r="T382" s="549"/>
      <c r="U382" s="549"/>
      <c r="V382" s="549"/>
      <c r="W382" s="549"/>
      <c r="X382" s="549"/>
      <c r="Y382" s="549"/>
      <c r="Z382" s="549"/>
    </row>
    <row r="383" spans="1:26" ht="15.75" customHeight="1" x14ac:dyDescent="0.25">
      <c r="A383" s="549"/>
      <c r="B383" s="549"/>
      <c r="C383" s="549"/>
      <c r="D383" s="549"/>
      <c r="E383" s="549"/>
      <c r="F383" s="549"/>
      <c r="G383" s="549"/>
      <c r="H383" s="549"/>
      <c r="I383" s="549"/>
      <c r="J383" s="549"/>
      <c r="K383" s="549"/>
      <c r="L383" s="549"/>
      <c r="M383" s="549"/>
      <c r="N383" s="549"/>
      <c r="O383" s="549"/>
      <c r="P383" s="549"/>
      <c r="Q383" s="549"/>
      <c r="R383" s="549"/>
      <c r="S383" s="549"/>
      <c r="T383" s="549"/>
      <c r="U383" s="549"/>
      <c r="V383" s="549"/>
      <c r="W383" s="549"/>
      <c r="X383" s="549"/>
      <c r="Y383" s="549"/>
      <c r="Z383" s="549"/>
    </row>
    <row r="384" spans="1:26" ht="15.75" customHeight="1" x14ac:dyDescent="0.25">
      <c r="A384" s="549"/>
      <c r="B384" s="549"/>
      <c r="C384" s="549"/>
      <c r="D384" s="549"/>
      <c r="E384" s="549"/>
      <c r="F384" s="549"/>
      <c r="G384" s="549"/>
      <c r="H384" s="549"/>
      <c r="I384" s="549"/>
      <c r="J384" s="549"/>
      <c r="K384" s="549"/>
      <c r="L384" s="549"/>
      <c r="M384" s="549"/>
      <c r="N384" s="549"/>
      <c r="O384" s="549"/>
      <c r="P384" s="549"/>
      <c r="Q384" s="549"/>
      <c r="R384" s="549"/>
      <c r="S384" s="549"/>
      <c r="T384" s="549"/>
      <c r="U384" s="549"/>
      <c r="V384" s="549"/>
      <c r="W384" s="549"/>
      <c r="X384" s="549"/>
      <c r="Y384" s="549"/>
      <c r="Z384" s="549"/>
    </row>
    <row r="385" spans="1:26" ht="15.75" customHeight="1" x14ac:dyDescent="0.25">
      <c r="A385" s="549"/>
      <c r="B385" s="549"/>
      <c r="C385" s="549"/>
      <c r="D385" s="549"/>
      <c r="E385" s="549"/>
      <c r="F385" s="549"/>
      <c r="G385" s="549"/>
      <c r="H385" s="549"/>
      <c r="I385" s="549"/>
      <c r="J385" s="549"/>
      <c r="K385" s="549"/>
      <c r="L385" s="549"/>
      <c r="M385" s="549"/>
      <c r="N385" s="549"/>
      <c r="O385" s="549"/>
      <c r="P385" s="549"/>
      <c r="Q385" s="549"/>
      <c r="R385" s="549"/>
      <c r="S385" s="549"/>
      <c r="T385" s="549"/>
      <c r="U385" s="549"/>
      <c r="V385" s="549"/>
      <c r="W385" s="549"/>
      <c r="X385" s="549"/>
      <c r="Y385" s="549"/>
      <c r="Z385" s="549"/>
    </row>
    <row r="386" spans="1:26" ht="15.75" customHeight="1" x14ac:dyDescent="0.25">
      <c r="A386" s="549"/>
      <c r="B386" s="549"/>
      <c r="C386" s="549"/>
      <c r="D386" s="549"/>
      <c r="E386" s="549"/>
      <c r="F386" s="549"/>
      <c r="G386" s="549"/>
      <c r="H386" s="549"/>
      <c r="I386" s="549"/>
      <c r="J386" s="549"/>
      <c r="K386" s="549"/>
      <c r="L386" s="549"/>
      <c r="M386" s="549"/>
      <c r="N386" s="549"/>
      <c r="O386" s="549"/>
      <c r="P386" s="549"/>
      <c r="Q386" s="549"/>
      <c r="R386" s="549"/>
      <c r="S386" s="549"/>
      <c r="T386" s="549"/>
      <c r="U386" s="549"/>
      <c r="V386" s="549"/>
      <c r="W386" s="549"/>
      <c r="X386" s="549"/>
      <c r="Y386" s="549"/>
      <c r="Z386" s="549"/>
    </row>
    <row r="387" spans="1:26" ht="15.75" customHeight="1" x14ac:dyDescent="0.25">
      <c r="A387" s="549"/>
      <c r="B387" s="549"/>
      <c r="C387" s="549"/>
      <c r="D387" s="549"/>
      <c r="E387" s="549"/>
      <c r="F387" s="549"/>
      <c r="G387" s="549"/>
      <c r="H387" s="549"/>
      <c r="I387" s="549"/>
      <c r="J387" s="549"/>
      <c r="K387" s="549"/>
      <c r="L387" s="549"/>
      <c r="M387" s="549"/>
      <c r="N387" s="549"/>
      <c r="O387" s="549"/>
      <c r="P387" s="549"/>
      <c r="Q387" s="549"/>
      <c r="R387" s="549"/>
      <c r="S387" s="549"/>
      <c r="T387" s="549"/>
      <c r="U387" s="549"/>
      <c r="V387" s="549"/>
      <c r="W387" s="549"/>
      <c r="X387" s="549"/>
      <c r="Y387" s="549"/>
      <c r="Z387" s="549"/>
    </row>
    <row r="388" spans="1:26" ht="15.75" customHeight="1" x14ac:dyDescent="0.25">
      <c r="A388" s="549"/>
      <c r="B388" s="549"/>
      <c r="C388" s="549"/>
      <c r="D388" s="549"/>
      <c r="E388" s="549"/>
      <c r="F388" s="549"/>
      <c r="G388" s="549"/>
      <c r="H388" s="549"/>
      <c r="I388" s="549"/>
      <c r="J388" s="549"/>
      <c r="K388" s="549"/>
      <c r="L388" s="549"/>
      <c r="M388" s="549"/>
      <c r="N388" s="549"/>
      <c r="O388" s="549"/>
      <c r="P388" s="549"/>
      <c r="Q388" s="549"/>
      <c r="R388" s="549"/>
      <c r="S388" s="549"/>
      <c r="T388" s="549"/>
      <c r="U388" s="549"/>
      <c r="V388" s="549"/>
      <c r="W388" s="549"/>
      <c r="X388" s="549"/>
      <c r="Y388" s="549"/>
      <c r="Z388" s="549"/>
    </row>
    <row r="389" spans="1:26" ht="15.75" customHeight="1" x14ac:dyDescent="0.25">
      <c r="A389" s="549"/>
      <c r="B389" s="549"/>
      <c r="C389" s="549"/>
      <c r="D389" s="549"/>
      <c r="E389" s="549"/>
      <c r="F389" s="549"/>
      <c r="G389" s="549"/>
      <c r="H389" s="549"/>
      <c r="I389" s="549"/>
      <c r="J389" s="549"/>
      <c r="K389" s="549"/>
      <c r="L389" s="549"/>
      <c r="M389" s="549"/>
      <c r="N389" s="549"/>
      <c r="O389" s="549"/>
      <c r="P389" s="549"/>
      <c r="Q389" s="549"/>
      <c r="R389" s="549"/>
      <c r="S389" s="549"/>
      <c r="T389" s="549"/>
      <c r="U389" s="549"/>
      <c r="V389" s="549"/>
      <c r="W389" s="549"/>
      <c r="X389" s="549"/>
      <c r="Y389" s="549"/>
      <c r="Z389" s="549"/>
    </row>
    <row r="390" spans="1:26" ht="15.75" customHeight="1" x14ac:dyDescent="0.25">
      <c r="A390" s="549"/>
      <c r="B390" s="549"/>
      <c r="C390" s="549"/>
      <c r="D390" s="549"/>
      <c r="E390" s="549"/>
      <c r="F390" s="549"/>
      <c r="G390" s="549"/>
      <c r="H390" s="549"/>
      <c r="I390" s="549"/>
      <c r="J390" s="549"/>
      <c r="K390" s="549"/>
      <c r="L390" s="549"/>
      <c r="M390" s="549"/>
      <c r="N390" s="549"/>
      <c r="O390" s="549"/>
      <c r="P390" s="549"/>
      <c r="Q390" s="549"/>
      <c r="R390" s="549"/>
      <c r="S390" s="549"/>
      <c r="T390" s="549"/>
      <c r="U390" s="549"/>
      <c r="V390" s="549"/>
      <c r="W390" s="549"/>
      <c r="X390" s="549"/>
      <c r="Y390" s="549"/>
      <c r="Z390" s="549"/>
    </row>
    <row r="391" spans="1:26" ht="15.75" customHeight="1" x14ac:dyDescent="0.25">
      <c r="A391" s="549"/>
      <c r="B391" s="549"/>
      <c r="C391" s="549"/>
      <c r="D391" s="549"/>
      <c r="E391" s="549"/>
      <c r="F391" s="549"/>
      <c r="G391" s="549"/>
      <c r="H391" s="549"/>
      <c r="I391" s="549"/>
      <c r="J391" s="549"/>
      <c r="K391" s="549"/>
      <c r="L391" s="549"/>
      <c r="M391" s="549"/>
      <c r="N391" s="549"/>
      <c r="O391" s="549"/>
      <c r="P391" s="549"/>
      <c r="Q391" s="549"/>
      <c r="R391" s="549"/>
      <c r="S391" s="549"/>
      <c r="T391" s="549"/>
      <c r="U391" s="549"/>
      <c r="V391" s="549"/>
      <c r="W391" s="549"/>
      <c r="X391" s="549"/>
      <c r="Y391" s="549"/>
      <c r="Z391" s="549"/>
    </row>
    <row r="392" spans="1:26" ht="15.75" customHeight="1" x14ac:dyDescent="0.25">
      <c r="A392" s="549"/>
      <c r="B392" s="549"/>
      <c r="C392" s="549"/>
      <c r="D392" s="549"/>
      <c r="E392" s="549"/>
      <c r="F392" s="549"/>
      <c r="G392" s="549"/>
      <c r="H392" s="549"/>
      <c r="I392" s="549"/>
      <c r="J392" s="549"/>
      <c r="K392" s="549"/>
      <c r="L392" s="549"/>
      <c r="M392" s="549"/>
      <c r="N392" s="549"/>
      <c r="O392" s="549"/>
      <c r="P392" s="549"/>
      <c r="Q392" s="549"/>
      <c r="R392" s="549"/>
      <c r="S392" s="549"/>
      <c r="T392" s="549"/>
      <c r="U392" s="549"/>
      <c r="V392" s="549"/>
      <c r="W392" s="549"/>
      <c r="X392" s="549"/>
      <c r="Y392" s="549"/>
      <c r="Z392" s="549"/>
    </row>
    <row r="393" spans="1:26" ht="15.75" customHeight="1" x14ac:dyDescent="0.25">
      <c r="A393" s="549"/>
      <c r="B393" s="549"/>
      <c r="C393" s="549"/>
      <c r="D393" s="549"/>
      <c r="E393" s="549"/>
      <c r="F393" s="549"/>
      <c r="G393" s="549"/>
      <c r="H393" s="549"/>
      <c r="I393" s="549"/>
      <c r="J393" s="549"/>
      <c r="K393" s="549"/>
      <c r="L393" s="549"/>
      <c r="M393" s="549"/>
      <c r="N393" s="549"/>
      <c r="O393" s="549"/>
      <c r="P393" s="549"/>
      <c r="Q393" s="549"/>
      <c r="R393" s="549"/>
      <c r="S393" s="549"/>
      <c r="T393" s="549"/>
      <c r="U393" s="549"/>
      <c r="V393" s="549"/>
      <c r="W393" s="549"/>
      <c r="X393" s="549"/>
      <c r="Y393" s="549"/>
      <c r="Z393" s="549"/>
    </row>
    <row r="394" spans="1:26" ht="15.75" customHeight="1" x14ac:dyDescent="0.25">
      <c r="A394" s="549"/>
      <c r="B394" s="549"/>
      <c r="C394" s="549"/>
      <c r="D394" s="549"/>
      <c r="E394" s="549"/>
      <c r="F394" s="549"/>
      <c r="G394" s="549"/>
      <c r="H394" s="549"/>
      <c r="I394" s="549"/>
      <c r="J394" s="549"/>
      <c r="K394" s="549"/>
      <c r="L394" s="549"/>
      <c r="M394" s="549"/>
      <c r="N394" s="549"/>
      <c r="O394" s="549"/>
      <c r="P394" s="549"/>
      <c r="Q394" s="549"/>
      <c r="R394" s="549"/>
      <c r="S394" s="549"/>
      <c r="T394" s="549"/>
      <c r="U394" s="549"/>
      <c r="V394" s="549"/>
      <c r="W394" s="549"/>
      <c r="X394" s="549"/>
      <c r="Y394" s="549"/>
      <c r="Z394" s="549"/>
    </row>
    <row r="395" spans="1:26" ht="15.75" customHeight="1" x14ac:dyDescent="0.25">
      <c r="A395" s="549"/>
      <c r="B395" s="549"/>
      <c r="C395" s="549"/>
      <c r="D395" s="549"/>
      <c r="E395" s="549"/>
      <c r="F395" s="549"/>
      <c r="G395" s="549"/>
      <c r="H395" s="549"/>
      <c r="I395" s="549"/>
      <c r="J395" s="549"/>
      <c r="K395" s="549"/>
      <c r="L395" s="549"/>
      <c r="M395" s="549"/>
      <c r="N395" s="549"/>
      <c r="O395" s="549"/>
      <c r="P395" s="549"/>
      <c r="Q395" s="549"/>
      <c r="R395" s="549"/>
      <c r="S395" s="549"/>
      <c r="T395" s="549"/>
      <c r="U395" s="549"/>
      <c r="V395" s="549"/>
      <c r="W395" s="549"/>
      <c r="X395" s="549"/>
      <c r="Y395" s="549"/>
      <c r="Z395" s="549"/>
    </row>
    <row r="396" spans="1:26" ht="15.75" customHeight="1" x14ac:dyDescent="0.25">
      <c r="A396" s="549"/>
      <c r="B396" s="549"/>
      <c r="C396" s="549"/>
      <c r="D396" s="549"/>
      <c r="E396" s="549"/>
      <c r="F396" s="549"/>
      <c r="G396" s="549"/>
      <c r="H396" s="549"/>
      <c r="I396" s="549"/>
      <c r="J396" s="549"/>
      <c r="K396" s="549"/>
      <c r="L396" s="549"/>
      <c r="M396" s="549"/>
      <c r="N396" s="549"/>
      <c r="O396" s="549"/>
      <c r="P396" s="549"/>
      <c r="Q396" s="549"/>
      <c r="R396" s="549"/>
      <c r="S396" s="549"/>
      <c r="T396" s="549"/>
      <c r="U396" s="549"/>
      <c r="V396" s="549"/>
      <c r="W396" s="549"/>
      <c r="X396" s="549"/>
      <c r="Y396" s="549"/>
      <c r="Z396" s="549"/>
    </row>
    <row r="397" spans="1:26" ht="15.75" customHeight="1" x14ac:dyDescent="0.25">
      <c r="A397" s="549"/>
      <c r="B397" s="549"/>
      <c r="C397" s="549"/>
      <c r="D397" s="549"/>
      <c r="E397" s="549"/>
      <c r="F397" s="549"/>
      <c r="G397" s="549"/>
      <c r="H397" s="549"/>
      <c r="I397" s="549"/>
      <c r="J397" s="549"/>
      <c r="K397" s="549"/>
      <c r="L397" s="549"/>
      <c r="M397" s="549"/>
      <c r="N397" s="549"/>
      <c r="O397" s="549"/>
      <c r="P397" s="549"/>
      <c r="Q397" s="549"/>
      <c r="R397" s="549"/>
      <c r="S397" s="549"/>
      <c r="T397" s="549"/>
      <c r="U397" s="549"/>
      <c r="V397" s="549"/>
      <c r="W397" s="549"/>
      <c r="X397" s="549"/>
      <c r="Y397" s="549"/>
      <c r="Z397" s="549"/>
    </row>
    <row r="398" spans="1:26" ht="15.75" customHeight="1" x14ac:dyDescent="0.25">
      <c r="A398" s="549"/>
      <c r="B398" s="549"/>
      <c r="C398" s="549"/>
      <c r="D398" s="549"/>
      <c r="E398" s="549"/>
      <c r="F398" s="549"/>
      <c r="G398" s="549"/>
      <c r="H398" s="549"/>
      <c r="I398" s="549"/>
      <c r="J398" s="549"/>
      <c r="K398" s="549"/>
      <c r="L398" s="549"/>
      <c r="M398" s="549"/>
      <c r="N398" s="549"/>
      <c r="O398" s="549"/>
      <c r="P398" s="549"/>
      <c r="Q398" s="549"/>
      <c r="R398" s="549"/>
      <c r="S398" s="549"/>
      <c r="T398" s="549"/>
      <c r="U398" s="549"/>
      <c r="V398" s="549"/>
      <c r="W398" s="549"/>
      <c r="X398" s="549"/>
      <c r="Y398" s="549"/>
      <c r="Z398" s="549"/>
    </row>
    <row r="399" spans="1:26" ht="15.75" customHeight="1" x14ac:dyDescent="0.25">
      <c r="A399" s="549"/>
      <c r="B399" s="549"/>
      <c r="C399" s="549"/>
      <c r="D399" s="549"/>
      <c r="E399" s="549"/>
      <c r="F399" s="549"/>
      <c r="G399" s="549"/>
      <c r="H399" s="549"/>
      <c r="I399" s="549"/>
      <c r="J399" s="549"/>
      <c r="K399" s="549"/>
      <c r="L399" s="549"/>
      <c r="M399" s="549"/>
      <c r="N399" s="549"/>
      <c r="O399" s="549"/>
      <c r="P399" s="549"/>
      <c r="Q399" s="549"/>
      <c r="R399" s="549"/>
      <c r="S399" s="549"/>
      <c r="T399" s="549"/>
      <c r="U399" s="549"/>
      <c r="V399" s="549"/>
      <c r="W399" s="549"/>
      <c r="X399" s="549"/>
      <c r="Y399" s="549"/>
      <c r="Z399" s="549"/>
    </row>
    <row r="400" spans="1:26" ht="15.75" customHeight="1" x14ac:dyDescent="0.25">
      <c r="A400" s="549"/>
      <c r="B400" s="549"/>
      <c r="C400" s="549"/>
      <c r="D400" s="549"/>
      <c r="E400" s="549"/>
      <c r="F400" s="549"/>
      <c r="G400" s="549"/>
      <c r="H400" s="549"/>
      <c r="I400" s="549"/>
      <c r="J400" s="549"/>
      <c r="K400" s="549"/>
      <c r="L400" s="549"/>
      <c r="M400" s="549"/>
      <c r="N400" s="549"/>
      <c r="O400" s="549"/>
      <c r="P400" s="549"/>
      <c r="Q400" s="549"/>
      <c r="R400" s="549"/>
      <c r="S400" s="549"/>
      <c r="T400" s="549"/>
      <c r="U400" s="549"/>
      <c r="V400" s="549"/>
      <c r="W400" s="549"/>
      <c r="X400" s="549"/>
      <c r="Y400" s="549"/>
      <c r="Z400" s="549"/>
    </row>
    <row r="401" spans="1:26" ht="15.75" customHeight="1" x14ac:dyDescent="0.25">
      <c r="A401" s="549"/>
      <c r="B401" s="549"/>
      <c r="C401" s="549"/>
      <c r="D401" s="549"/>
      <c r="E401" s="549"/>
      <c r="F401" s="549"/>
      <c r="G401" s="549"/>
      <c r="H401" s="549"/>
      <c r="I401" s="549"/>
      <c r="J401" s="549"/>
      <c r="K401" s="549"/>
      <c r="L401" s="549"/>
      <c r="M401" s="549"/>
      <c r="N401" s="549"/>
      <c r="O401" s="549"/>
      <c r="P401" s="549"/>
      <c r="Q401" s="549"/>
      <c r="R401" s="549"/>
      <c r="S401" s="549"/>
      <c r="T401" s="549"/>
      <c r="U401" s="549"/>
      <c r="V401" s="549"/>
      <c r="W401" s="549"/>
      <c r="X401" s="549"/>
      <c r="Y401" s="549"/>
      <c r="Z401" s="549"/>
    </row>
    <row r="402" spans="1:26" ht="15.75" customHeight="1" x14ac:dyDescent="0.25">
      <c r="A402" s="549"/>
      <c r="B402" s="549"/>
      <c r="C402" s="549"/>
      <c r="D402" s="549"/>
      <c r="E402" s="549"/>
      <c r="F402" s="549"/>
      <c r="G402" s="549"/>
      <c r="H402" s="549"/>
      <c r="I402" s="549"/>
      <c r="J402" s="549"/>
      <c r="K402" s="549"/>
      <c r="L402" s="549"/>
      <c r="M402" s="549"/>
      <c r="N402" s="549"/>
      <c r="O402" s="549"/>
      <c r="P402" s="549"/>
      <c r="Q402" s="549"/>
      <c r="R402" s="549"/>
      <c r="S402" s="549"/>
      <c r="T402" s="549"/>
      <c r="U402" s="549"/>
      <c r="V402" s="549"/>
      <c r="W402" s="549"/>
      <c r="X402" s="549"/>
      <c r="Y402" s="549"/>
      <c r="Z402" s="549"/>
    </row>
    <row r="403" spans="1:26" ht="15.75" customHeight="1" x14ac:dyDescent="0.25">
      <c r="A403" s="549"/>
      <c r="B403" s="549"/>
      <c r="C403" s="549"/>
      <c r="D403" s="549"/>
      <c r="E403" s="549"/>
      <c r="F403" s="549"/>
      <c r="G403" s="549"/>
      <c r="H403" s="549"/>
      <c r="I403" s="549"/>
      <c r="J403" s="549"/>
      <c r="K403" s="549"/>
      <c r="L403" s="549"/>
      <c r="M403" s="549"/>
      <c r="N403" s="549"/>
      <c r="O403" s="549"/>
      <c r="P403" s="549"/>
      <c r="Q403" s="549"/>
      <c r="R403" s="549"/>
      <c r="S403" s="549"/>
      <c r="T403" s="549"/>
      <c r="U403" s="549"/>
      <c r="V403" s="549"/>
      <c r="W403" s="549"/>
      <c r="X403" s="549"/>
      <c r="Y403" s="549"/>
      <c r="Z403" s="549"/>
    </row>
    <row r="404" spans="1:26" ht="15.75" customHeight="1" x14ac:dyDescent="0.25">
      <c r="A404" s="549"/>
      <c r="B404" s="549"/>
      <c r="C404" s="549"/>
      <c r="D404" s="549"/>
      <c r="E404" s="549"/>
      <c r="F404" s="549"/>
      <c r="G404" s="549"/>
      <c r="H404" s="549"/>
      <c r="I404" s="549"/>
      <c r="J404" s="549"/>
      <c r="K404" s="549"/>
      <c r="L404" s="549"/>
      <c r="M404" s="549"/>
      <c r="N404" s="549"/>
      <c r="O404" s="549"/>
      <c r="P404" s="549"/>
      <c r="Q404" s="549"/>
      <c r="R404" s="549"/>
      <c r="S404" s="549"/>
      <c r="T404" s="549"/>
      <c r="U404" s="549"/>
      <c r="V404" s="549"/>
      <c r="W404" s="549"/>
      <c r="X404" s="549"/>
      <c r="Y404" s="549"/>
      <c r="Z404" s="549"/>
    </row>
    <row r="405" spans="1:26" ht="15.75" customHeight="1" x14ac:dyDescent="0.25">
      <c r="A405" s="549"/>
      <c r="B405" s="549"/>
      <c r="C405" s="549"/>
      <c r="D405" s="549"/>
      <c r="E405" s="549"/>
      <c r="F405" s="549"/>
      <c r="G405" s="549"/>
      <c r="H405" s="549"/>
      <c r="I405" s="549"/>
      <c r="J405" s="549"/>
      <c r="K405" s="549"/>
      <c r="L405" s="549"/>
      <c r="M405" s="549"/>
      <c r="N405" s="549"/>
      <c r="O405" s="549"/>
      <c r="P405" s="549"/>
      <c r="Q405" s="549"/>
      <c r="R405" s="549"/>
      <c r="S405" s="549"/>
      <c r="T405" s="549"/>
      <c r="U405" s="549"/>
      <c r="V405" s="549"/>
      <c r="W405" s="549"/>
      <c r="X405" s="549"/>
      <c r="Y405" s="549"/>
      <c r="Z405" s="549"/>
    </row>
    <row r="406" spans="1:26" ht="15.75" customHeight="1" x14ac:dyDescent="0.25">
      <c r="A406" s="549"/>
      <c r="B406" s="549"/>
      <c r="C406" s="549"/>
      <c r="D406" s="549"/>
      <c r="E406" s="549"/>
      <c r="F406" s="549"/>
      <c r="G406" s="549"/>
      <c r="H406" s="549"/>
      <c r="I406" s="549"/>
      <c r="J406" s="549"/>
      <c r="K406" s="549"/>
      <c r="L406" s="549"/>
      <c r="M406" s="549"/>
      <c r="N406" s="549"/>
      <c r="O406" s="549"/>
      <c r="P406" s="549"/>
      <c r="Q406" s="549"/>
      <c r="R406" s="549"/>
      <c r="S406" s="549"/>
      <c r="T406" s="549"/>
      <c r="U406" s="549"/>
      <c r="V406" s="549"/>
      <c r="W406" s="549"/>
      <c r="X406" s="549"/>
      <c r="Y406" s="549"/>
      <c r="Z406" s="549"/>
    </row>
    <row r="407" spans="1:26" ht="15.75" customHeight="1" x14ac:dyDescent="0.25">
      <c r="A407" s="549"/>
      <c r="B407" s="549"/>
      <c r="C407" s="549"/>
      <c r="D407" s="549"/>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row>
    <row r="408" spans="1:26" ht="15.75" customHeight="1" x14ac:dyDescent="0.25">
      <c r="A408" s="549"/>
      <c r="B408" s="549"/>
      <c r="C408" s="549"/>
      <c r="D408" s="549"/>
      <c r="E408" s="549"/>
      <c r="F408" s="549"/>
      <c r="G408" s="549"/>
      <c r="H408" s="549"/>
      <c r="I408" s="549"/>
      <c r="J408" s="549"/>
      <c r="K408" s="549"/>
      <c r="L408" s="549"/>
      <c r="M408" s="549"/>
      <c r="N408" s="549"/>
      <c r="O408" s="549"/>
      <c r="P408" s="549"/>
      <c r="Q408" s="549"/>
      <c r="R408" s="549"/>
      <c r="S408" s="549"/>
      <c r="T408" s="549"/>
      <c r="U408" s="549"/>
      <c r="V408" s="549"/>
      <c r="W408" s="549"/>
      <c r="X408" s="549"/>
      <c r="Y408" s="549"/>
      <c r="Z408" s="549"/>
    </row>
    <row r="409" spans="1:26" ht="15.75" customHeight="1" x14ac:dyDescent="0.25">
      <c r="A409" s="549"/>
      <c r="B409" s="549"/>
      <c r="C409" s="549"/>
      <c r="D409" s="549"/>
      <c r="E409" s="549"/>
      <c r="F409" s="549"/>
      <c r="G409" s="549"/>
      <c r="H409" s="549"/>
      <c r="I409" s="549"/>
      <c r="J409" s="549"/>
      <c r="K409" s="549"/>
      <c r="L409" s="549"/>
      <c r="M409" s="549"/>
      <c r="N409" s="549"/>
      <c r="O409" s="549"/>
      <c r="P409" s="549"/>
      <c r="Q409" s="549"/>
      <c r="R409" s="549"/>
      <c r="S409" s="549"/>
      <c r="T409" s="549"/>
      <c r="U409" s="549"/>
      <c r="V409" s="549"/>
      <c r="W409" s="549"/>
      <c r="X409" s="549"/>
      <c r="Y409" s="549"/>
      <c r="Z409" s="549"/>
    </row>
    <row r="410" spans="1:26" ht="15.75" customHeight="1" x14ac:dyDescent="0.25">
      <c r="A410" s="549"/>
      <c r="B410" s="549"/>
      <c r="C410" s="549"/>
      <c r="D410" s="54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row>
    <row r="411" spans="1:26" ht="15.75" customHeight="1" x14ac:dyDescent="0.25">
      <c r="A411" s="549"/>
      <c r="B411" s="549"/>
      <c r="C411" s="549"/>
      <c r="D411" s="549"/>
      <c r="E411" s="549"/>
      <c r="F411" s="549"/>
      <c r="G411" s="549"/>
      <c r="H411" s="549"/>
      <c r="I411" s="549"/>
      <c r="J411" s="549"/>
      <c r="K411" s="549"/>
      <c r="L411" s="549"/>
      <c r="M411" s="549"/>
      <c r="N411" s="549"/>
      <c r="O411" s="549"/>
      <c r="P411" s="549"/>
      <c r="Q411" s="549"/>
      <c r="R411" s="549"/>
      <c r="S411" s="549"/>
      <c r="T411" s="549"/>
      <c r="U411" s="549"/>
      <c r="V411" s="549"/>
      <c r="W411" s="549"/>
      <c r="X411" s="549"/>
      <c r="Y411" s="549"/>
      <c r="Z411" s="549"/>
    </row>
    <row r="412" spans="1:26" ht="15.75" customHeight="1" x14ac:dyDescent="0.25">
      <c r="A412" s="549"/>
      <c r="B412" s="549"/>
      <c r="C412" s="549"/>
      <c r="D412" s="549"/>
      <c r="E412" s="549"/>
      <c r="F412" s="549"/>
      <c r="G412" s="549"/>
      <c r="H412" s="549"/>
      <c r="I412" s="549"/>
      <c r="J412" s="549"/>
      <c r="K412" s="549"/>
      <c r="L412" s="549"/>
      <c r="M412" s="549"/>
      <c r="N412" s="549"/>
      <c r="O412" s="549"/>
      <c r="P412" s="549"/>
      <c r="Q412" s="549"/>
      <c r="R412" s="549"/>
      <c r="S412" s="549"/>
      <c r="T412" s="549"/>
      <c r="U412" s="549"/>
      <c r="V412" s="549"/>
      <c r="W412" s="549"/>
      <c r="X412" s="549"/>
      <c r="Y412" s="549"/>
      <c r="Z412" s="549"/>
    </row>
    <row r="413" spans="1:26" ht="15.75" customHeight="1" x14ac:dyDescent="0.25">
      <c r="A413" s="549"/>
      <c r="B413" s="549"/>
      <c r="C413" s="549"/>
      <c r="D413" s="549"/>
      <c r="E413" s="549"/>
      <c r="F413" s="549"/>
      <c r="G413" s="549"/>
      <c r="H413" s="549"/>
      <c r="I413" s="549"/>
      <c r="J413" s="549"/>
      <c r="K413" s="549"/>
      <c r="L413" s="549"/>
      <c r="M413" s="549"/>
      <c r="N413" s="549"/>
      <c r="O413" s="549"/>
      <c r="P413" s="549"/>
      <c r="Q413" s="549"/>
      <c r="R413" s="549"/>
      <c r="S413" s="549"/>
      <c r="T413" s="549"/>
      <c r="U413" s="549"/>
      <c r="V413" s="549"/>
      <c r="W413" s="549"/>
      <c r="X413" s="549"/>
      <c r="Y413" s="549"/>
      <c r="Z413" s="549"/>
    </row>
    <row r="414" spans="1:26" ht="15.75" customHeight="1" x14ac:dyDescent="0.25">
      <c r="A414" s="549"/>
      <c r="B414" s="549"/>
      <c r="C414" s="549"/>
      <c r="D414" s="549"/>
      <c r="E414" s="549"/>
      <c r="F414" s="549"/>
      <c r="G414" s="549"/>
      <c r="H414" s="549"/>
      <c r="I414" s="549"/>
      <c r="J414" s="549"/>
      <c r="K414" s="549"/>
      <c r="L414" s="549"/>
      <c r="M414" s="549"/>
      <c r="N414" s="549"/>
      <c r="O414" s="549"/>
      <c r="P414" s="549"/>
      <c r="Q414" s="549"/>
      <c r="R414" s="549"/>
      <c r="S414" s="549"/>
      <c r="T414" s="549"/>
      <c r="U414" s="549"/>
      <c r="V414" s="549"/>
      <c r="W414" s="549"/>
      <c r="X414" s="549"/>
      <c r="Y414" s="549"/>
      <c r="Z414" s="549"/>
    </row>
    <row r="415" spans="1:26" ht="15.75" customHeight="1" x14ac:dyDescent="0.25">
      <c r="A415" s="549"/>
      <c r="B415" s="549"/>
      <c r="C415" s="549"/>
      <c r="D415" s="549"/>
      <c r="E415" s="549"/>
      <c r="F415" s="549"/>
      <c r="G415" s="549"/>
      <c r="H415" s="549"/>
      <c r="I415" s="549"/>
      <c r="J415" s="549"/>
      <c r="K415" s="549"/>
      <c r="L415" s="549"/>
      <c r="M415" s="549"/>
      <c r="N415" s="549"/>
      <c r="O415" s="549"/>
      <c r="P415" s="549"/>
      <c r="Q415" s="549"/>
      <c r="R415" s="549"/>
      <c r="S415" s="549"/>
      <c r="T415" s="549"/>
      <c r="U415" s="549"/>
      <c r="V415" s="549"/>
      <c r="W415" s="549"/>
      <c r="X415" s="549"/>
      <c r="Y415" s="549"/>
      <c r="Z415" s="549"/>
    </row>
    <row r="416" spans="1:26" ht="15.75" customHeight="1" x14ac:dyDescent="0.25">
      <c r="A416" s="549"/>
      <c r="B416" s="549"/>
      <c r="C416" s="549"/>
      <c r="D416" s="549"/>
      <c r="E416" s="549"/>
      <c r="F416" s="549"/>
      <c r="G416" s="549"/>
      <c r="H416" s="549"/>
      <c r="I416" s="549"/>
      <c r="J416" s="549"/>
      <c r="K416" s="549"/>
      <c r="L416" s="549"/>
      <c r="M416" s="549"/>
      <c r="N416" s="549"/>
      <c r="O416" s="549"/>
      <c r="P416" s="549"/>
      <c r="Q416" s="549"/>
      <c r="R416" s="549"/>
      <c r="S416" s="549"/>
      <c r="T416" s="549"/>
      <c r="U416" s="549"/>
      <c r="V416" s="549"/>
      <c r="W416" s="549"/>
      <c r="X416" s="549"/>
      <c r="Y416" s="549"/>
      <c r="Z416" s="549"/>
    </row>
    <row r="417" spans="1:26" ht="15.75" customHeight="1" x14ac:dyDescent="0.25">
      <c r="A417" s="549"/>
      <c r="B417" s="549"/>
      <c r="C417" s="549"/>
      <c r="D417" s="549"/>
      <c r="E417" s="549"/>
      <c r="F417" s="549"/>
      <c r="G417" s="549"/>
      <c r="H417" s="549"/>
      <c r="I417" s="549"/>
      <c r="J417" s="549"/>
      <c r="K417" s="549"/>
      <c r="L417" s="549"/>
      <c r="M417" s="549"/>
      <c r="N417" s="549"/>
      <c r="O417" s="549"/>
      <c r="P417" s="549"/>
      <c r="Q417" s="549"/>
      <c r="R417" s="549"/>
      <c r="S417" s="549"/>
      <c r="T417" s="549"/>
      <c r="U417" s="549"/>
      <c r="V417" s="549"/>
      <c r="W417" s="549"/>
      <c r="X417" s="549"/>
      <c r="Y417" s="549"/>
      <c r="Z417" s="549"/>
    </row>
    <row r="418" spans="1:26" ht="15.75" customHeight="1" x14ac:dyDescent="0.25">
      <c r="A418" s="549"/>
      <c r="B418" s="549"/>
      <c r="C418" s="549"/>
      <c r="D418" s="549"/>
      <c r="E418" s="549"/>
      <c r="F418" s="549"/>
      <c r="G418" s="549"/>
      <c r="H418" s="549"/>
      <c r="I418" s="549"/>
      <c r="J418" s="549"/>
      <c r="K418" s="549"/>
      <c r="L418" s="549"/>
      <c r="M418" s="549"/>
      <c r="N418" s="549"/>
      <c r="O418" s="549"/>
      <c r="P418" s="549"/>
      <c r="Q418" s="549"/>
      <c r="R418" s="549"/>
      <c r="S418" s="549"/>
      <c r="T418" s="549"/>
      <c r="U418" s="549"/>
      <c r="V418" s="549"/>
      <c r="W418" s="549"/>
      <c r="X418" s="549"/>
      <c r="Y418" s="549"/>
      <c r="Z418" s="549"/>
    </row>
    <row r="419" spans="1:26" ht="15.75" customHeight="1" x14ac:dyDescent="0.25">
      <c r="A419" s="549"/>
      <c r="B419" s="549"/>
      <c r="C419" s="549"/>
      <c r="D419" s="549"/>
      <c r="E419" s="549"/>
      <c r="F419" s="549"/>
      <c r="G419" s="549"/>
      <c r="H419" s="549"/>
      <c r="I419" s="549"/>
      <c r="J419" s="549"/>
      <c r="K419" s="549"/>
      <c r="L419" s="549"/>
      <c r="M419" s="549"/>
      <c r="N419" s="549"/>
      <c r="O419" s="549"/>
      <c r="P419" s="549"/>
      <c r="Q419" s="549"/>
      <c r="R419" s="549"/>
      <c r="S419" s="549"/>
      <c r="T419" s="549"/>
      <c r="U419" s="549"/>
      <c r="V419" s="549"/>
      <c r="W419" s="549"/>
      <c r="X419" s="549"/>
      <c r="Y419" s="549"/>
      <c r="Z419" s="549"/>
    </row>
    <row r="420" spans="1:26" ht="15.75" customHeight="1" x14ac:dyDescent="0.25">
      <c r="A420" s="549"/>
      <c r="B420" s="549"/>
      <c r="C420" s="549"/>
      <c r="D420" s="549"/>
      <c r="E420" s="549"/>
      <c r="F420" s="549"/>
      <c r="G420" s="549"/>
      <c r="H420" s="549"/>
      <c r="I420" s="549"/>
      <c r="J420" s="549"/>
      <c r="K420" s="549"/>
      <c r="L420" s="549"/>
      <c r="M420" s="549"/>
      <c r="N420" s="549"/>
      <c r="O420" s="549"/>
      <c r="P420" s="549"/>
      <c r="Q420" s="549"/>
      <c r="R420" s="549"/>
      <c r="S420" s="549"/>
      <c r="T420" s="549"/>
      <c r="U420" s="549"/>
      <c r="V420" s="549"/>
      <c r="W420" s="549"/>
      <c r="X420" s="549"/>
      <c r="Y420" s="549"/>
      <c r="Z420" s="549"/>
    </row>
    <row r="421" spans="1:26" ht="15.75" customHeight="1" x14ac:dyDescent="0.25">
      <c r="A421" s="549"/>
      <c r="B421" s="549"/>
      <c r="C421" s="549"/>
      <c r="D421" s="549"/>
      <c r="E421" s="549"/>
      <c r="F421" s="549"/>
      <c r="G421" s="549"/>
      <c r="H421" s="549"/>
      <c r="I421" s="549"/>
      <c r="J421" s="549"/>
      <c r="K421" s="549"/>
      <c r="L421" s="549"/>
      <c r="M421" s="549"/>
      <c r="N421" s="549"/>
      <c r="O421" s="549"/>
      <c r="P421" s="549"/>
      <c r="Q421" s="549"/>
      <c r="R421" s="549"/>
      <c r="S421" s="549"/>
      <c r="T421" s="549"/>
      <c r="U421" s="549"/>
      <c r="V421" s="549"/>
      <c r="W421" s="549"/>
      <c r="X421" s="549"/>
      <c r="Y421" s="549"/>
      <c r="Z421" s="549"/>
    </row>
    <row r="422" spans="1:26" ht="15.75" customHeight="1" x14ac:dyDescent="0.25">
      <c r="A422" s="549"/>
      <c r="B422" s="549"/>
      <c r="C422" s="549"/>
      <c r="D422" s="549"/>
      <c r="E422" s="549"/>
      <c r="F422" s="549"/>
      <c r="G422" s="549"/>
      <c r="H422" s="549"/>
      <c r="I422" s="549"/>
      <c r="J422" s="549"/>
      <c r="K422" s="549"/>
      <c r="L422" s="549"/>
      <c r="M422" s="549"/>
      <c r="N422" s="549"/>
      <c r="O422" s="549"/>
      <c r="P422" s="549"/>
      <c r="Q422" s="549"/>
      <c r="R422" s="549"/>
      <c r="S422" s="549"/>
      <c r="T422" s="549"/>
      <c r="U422" s="549"/>
      <c r="V422" s="549"/>
      <c r="W422" s="549"/>
      <c r="X422" s="549"/>
      <c r="Y422" s="549"/>
      <c r="Z422" s="549"/>
    </row>
    <row r="423" spans="1:26" ht="15.75" customHeight="1" x14ac:dyDescent="0.25">
      <c r="A423" s="549"/>
      <c r="B423" s="549"/>
      <c r="C423" s="549"/>
      <c r="D423" s="549"/>
      <c r="E423" s="549"/>
      <c r="F423" s="549"/>
      <c r="G423" s="549"/>
      <c r="H423" s="549"/>
      <c r="I423" s="549"/>
      <c r="J423" s="549"/>
      <c r="K423" s="549"/>
      <c r="L423" s="549"/>
      <c r="M423" s="549"/>
      <c r="N423" s="549"/>
      <c r="O423" s="549"/>
      <c r="P423" s="549"/>
      <c r="Q423" s="549"/>
      <c r="R423" s="549"/>
      <c r="S423" s="549"/>
      <c r="T423" s="549"/>
      <c r="U423" s="549"/>
      <c r="V423" s="549"/>
      <c r="W423" s="549"/>
      <c r="X423" s="549"/>
      <c r="Y423" s="549"/>
      <c r="Z423" s="549"/>
    </row>
    <row r="424" spans="1:26" ht="15.75" customHeight="1" x14ac:dyDescent="0.25">
      <c r="A424" s="549"/>
      <c r="B424" s="549"/>
      <c r="C424" s="549"/>
      <c r="D424" s="549"/>
      <c r="E424" s="549"/>
      <c r="F424" s="549"/>
      <c r="G424" s="549"/>
      <c r="H424" s="549"/>
      <c r="I424" s="549"/>
      <c r="J424" s="549"/>
      <c r="K424" s="549"/>
      <c r="L424" s="549"/>
      <c r="M424" s="549"/>
      <c r="N424" s="549"/>
      <c r="O424" s="549"/>
      <c r="P424" s="549"/>
      <c r="Q424" s="549"/>
      <c r="R424" s="549"/>
      <c r="S424" s="549"/>
      <c r="T424" s="549"/>
      <c r="U424" s="549"/>
      <c r="V424" s="549"/>
      <c r="W424" s="549"/>
      <c r="X424" s="549"/>
      <c r="Y424" s="549"/>
      <c r="Z424" s="549"/>
    </row>
    <row r="425" spans="1:26" ht="15.75" customHeight="1" x14ac:dyDescent="0.25">
      <c r="A425" s="549"/>
      <c r="B425" s="549"/>
      <c r="C425" s="549"/>
      <c r="D425" s="549"/>
      <c r="E425" s="549"/>
      <c r="F425" s="549"/>
      <c r="G425" s="549"/>
      <c r="H425" s="549"/>
      <c r="I425" s="549"/>
      <c r="J425" s="549"/>
      <c r="K425" s="549"/>
      <c r="L425" s="549"/>
      <c r="M425" s="549"/>
      <c r="N425" s="549"/>
      <c r="O425" s="549"/>
      <c r="P425" s="549"/>
      <c r="Q425" s="549"/>
      <c r="R425" s="549"/>
      <c r="S425" s="549"/>
      <c r="T425" s="549"/>
      <c r="U425" s="549"/>
      <c r="V425" s="549"/>
      <c r="W425" s="549"/>
      <c r="X425" s="549"/>
      <c r="Y425" s="549"/>
      <c r="Z425" s="549"/>
    </row>
    <row r="426" spans="1:26" ht="15.75" customHeight="1" x14ac:dyDescent="0.25">
      <c r="A426" s="549"/>
      <c r="B426" s="549"/>
      <c r="C426" s="549"/>
      <c r="D426" s="549"/>
      <c r="E426" s="549"/>
      <c r="F426" s="549"/>
      <c r="G426" s="549"/>
      <c r="H426" s="549"/>
      <c r="I426" s="549"/>
      <c r="J426" s="549"/>
      <c r="K426" s="549"/>
      <c r="L426" s="549"/>
      <c r="M426" s="549"/>
      <c r="N426" s="549"/>
      <c r="O426" s="549"/>
      <c r="P426" s="549"/>
      <c r="Q426" s="549"/>
      <c r="R426" s="549"/>
      <c r="S426" s="549"/>
      <c r="T426" s="549"/>
      <c r="U426" s="549"/>
      <c r="V426" s="549"/>
      <c r="W426" s="549"/>
      <c r="X426" s="549"/>
      <c r="Y426" s="549"/>
      <c r="Z426" s="549"/>
    </row>
    <row r="427" spans="1:26" ht="15.75" customHeight="1" x14ac:dyDescent="0.25">
      <c r="A427" s="549"/>
      <c r="B427" s="549"/>
      <c r="C427" s="549"/>
      <c r="D427" s="549"/>
      <c r="E427" s="549"/>
      <c r="F427" s="549"/>
      <c r="G427" s="549"/>
      <c r="H427" s="549"/>
      <c r="I427" s="549"/>
      <c r="J427" s="549"/>
      <c r="K427" s="549"/>
      <c r="L427" s="549"/>
      <c r="M427" s="549"/>
      <c r="N427" s="549"/>
      <c r="O427" s="549"/>
      <c r="P427" s="549"/>
      <c r="Q427" s="549"/>
      <c r="R427" s="549"/>
      <c r="S427" s="549"/>
      <c r="T427" s="549"/>
      <c r="U427" s="549"/>
      <c r="V427" s="549"/>
      <c r="W427" s="549"/>
      <c r="X427" s="549"/>
      <c r="Y427" s="549"/>
      <c r="Z427" s="549"/>
    </row>
    <row r="428" spans="1:26" ht="15.75" customHeight="1" x14ac:dyDescent="0.25">
      <c r="A428" s="549"/>
      <c r="B428" s="549"/>
      <c r="C428" s="549"/>
      <c r="D428" s="549"/>
      <c r="E428" s="549"/>
      <c r="F428" s="549"/>
      <c r="G428" s="549"/>
      <c r="H428" s="549"/>
      <c r="I428" s="549"/>
      <c r="J428" s="549"/>
      <c r="K428" s="549"/>
      <c r="L428" s="549"/>
      <c r="M428" s="549"/>
      <c r="N428" s="549"/>
      <c r="O428" s="549"/>
      <c r="P428" s="549"/>
      <c r="Q428" s="549"/>
      <c r="R428" s="549"/>
      <c r="S428" s="549"/>
      <c r="T428" s="549"/>
      <c r="U428" s="549"/>
      <c r="V428" s="549"/>
      <c r="W428" s="549"/>
      <c r="X428" s="549"/>
      <c r="Y428" s="549"/>
      <c r="Z428" s="549"/>
    </row>
    <row r="429" spans="1:26" ht="15.75" customHeight="1" x14ac:dyDescent="0.25">
      <c r="A429" s="549"/>
      <c r="B429" s="549"/>
      <c r="C429" s="549"/>
      <c r="D429" s="549"/>
      <c r="E429" s="549"/>
      <c r="F429" s="549"/>
      <c r="G429" s="549"/>
      <c r="H429" s="549"/>
      <c r="I429" s="549"/>
      <c r="J429" s="549"/>
      <c r="K429" s="549"/>
      <c r="L429" s="549"/>
      <c r="M429" s="549"/>
      <c r="N429" s="549"/>
      <c r="O429" s="549"/>
      <c r="P429" s="549"/>
      <c r="Q429" s="549"/>
      <c r="R429" s="549"/>
      <c r="S429" s="549"/>
      <c r="T429" s="549"/>
      <c r="U429" s="549"/>
      <c r="V429" s="549"/>
      <c r="W429" s="549"/>
      <c r="X429" s="549"/>
      <c r="Y429" s="549"/>
      <c r="Z429" s="549"/>
    </row>
    <row r="430" spans="1:26" ht="15.75" customHeight="1" x14ac:dyDescent="0.25">
      <c r="A430" s="549"/>
      <c r="B430" s="549"/>
      <c r="C430" s="549"/>
      <c r="D430" s="549"/>
      <c r="E430" s="549"/>
      <c r="F430" s="549"/>
      <c r="G430" s="549"/>
      <c r="H430" s="549"/>
      <c r="I430" s="549"/>
      <c r="J430" s="549"/>
      <c r="K430" s="549"/>
      <c r="L430" s="549"/>
      <c r="M430" s="549"/>
      <c r="N430" s="549"/>
      <c r="O430" s="549"/>
      <c r="P430" s="549"/>
      <c r="Q430" s="549"/>
      <c r="R430" s="549"/>
      <c r="S430" s="549"/>
      <c r="T430" s="549"/>
      <c r="U430" s="549"/>
      <c r="V430" s="549"/>
      <c r="W430" s="549"/>
      <c r="X430" s="549"/>
      <c r="Y430" s="549"/>
      <c r="Z430" s="549"/>
    </row>
    <row r="431" spans="1:26" ht="15.75" customHeight="1" x14ac:dyDescent="0.25">
      <c r="A431" s="549"/>
      <c r="B431" s="549"/>
      <c r="C431" s="549"/>
      <c r="D431" s="549"/>
      <c r="E431" s="549"/>
      <c r="F431" s="549"/>
      <c r="G431" s="549"/>
      <c r="H431" s="549"/>
      <c r="I431" s="549"/>
      <c r="J431" s="549"/>
      <c r="K431" s="549"/>
      <c r="L431" s="549"/>
      <c r="M431" s="549"/>
      <c r="N431" s="549"/>
      <c r="O431" s="549"/>
      <c r="P431" s="549"/>
      <c r="Q431" s="549"/>
      <c r="R431" s="549"/>
      <c r="S431" s="549"/>
      <c r="T431" s="549"/>
      <c r="U431" s="549"/>
      <c r="V431" s="549"/>
      <c r="W431" s="549"/>
      <c r="X431" s="549"/>
      <c r="Y431" s="549"/>
      <c r="Z431" s="549"/>
    </row>
    <row r="432" spans="1:26" ht="15.75" customHeight="1" x14ac:dyDescent="0.25">
      <c r="A432" s="549"/>
      <c r="B432" s="549"/>
      <c r="C432" s="549"/>
      <c r="D432" s="549"/>
      <c r="E432" s="549"/>
      <c r="F432" s="549"/>
      <c r="G432" s="549"/>
      <c r="H432" s="549"/>
      <c r="I432" s="549"/>
      <c r="J432" s="549"/>
      <c r="K432" s="549"/>
      <c r="L432" s="549"/>
      <c r="M432" s="549"/>
      <c r="N432" s="549"/>
      <c r="O432" s="549"/>
      <c r="P432" s="549"/>
      <c r="Q432" s="549"/>
      <c r="R432" s="549"/>
      <c r="S432" s="549"/>
      <c r="T432" s="549"/>
      <c r="U432" s="549"/>
      <c r="V432" s="549"/>
      <c r="W432" s="549"/>
      <c r="X432" s="549"/>
      <c r="Y432" s="549"/>
      <c r="Z432" s="549"/>
    </row>
    <row r="433" spans="1:26" ht="15.75" customHeight="1" x14ac:dyDescent="0.25">
      <c r="A433" s="549"/>
      <c r="B433" s="549"/>
      <c r="C433" s="549"/>
      <c r="D433" s="549"/>
      <c r="E433" s="549"/>
      <c r="F433" s="549"/>
      <c r="G433" s="549"/>
      <c r="H433" s="549"/>
      <c r="I433" s="549"/>
      <c r="J433" s="549"/>
      <c r="K433" s="549"/>
      <c r="L433" s="549"/>
      <c r="M433" s="549"/>
      <c r="N433" s="549"/>
      <c r="O433" s="549"/>
      <c r="P433" s="549"/>
      <c r="Q433" s="549"/>
      <c r="R433" s="549"/>
      <c r="S433" s="549"/>
      <c r="T433" s="549"/>
      <c r="U433" s="549"/>
      <c r="V433" s="549"/>
      <c r="W433" s="549"/>
      <c r="X433" s="549"/>
      <c r="Y433" s="549"/>
      <c r="Z433" s="549"/>
    </row>
    <row r="434" spans="1:26" ht="15.75" customHeight="1" x14ac:dyDescent="0.25">
      <c r="A434" s="549"/>
      <c r="B434" s="549"/>
      <c r="C434" s="549"/>
      <c r="D434" s="549"/>
      <c r="E434" s="549"/>
      <c r="F434" s="549"/>
      <c r="G434" s="549"/>
      <c r="H434" s="549"/>
      <c r="I434" s="549"/>
      <c r="J434" s="549"/>
      <c r="K434" s="549"/>
      <c r="L434" s="549"/>
      <c r="M434" s="549"/>
      <c r="N434" s="549"/>
      <c r="O434" s="549"/>
      <c r="P434" s="549"/>
      <c r="Q434" s="549"/>
      <c r="R434" s="549"/>
      <c r="S434" s="549"/>
      <c r="T434" s="549"/>
      <c r="U434" s="549"/>
      <c r="V434" s="549"/>
      <c r="W434" s="549"/>
      <c r="X434" s="549"/>
      <c r="Y434" s="549"/>
      <c r="Z434" s="549"/>
    </row>
    <row r="435" spans="1:26" ht="15.75" customHeight="1" x14ac:dyDescent="0.25">
      <c r="A435" s="549"/>
      <c r="B435" s="549"/>
      <c r="C435" s="549"/>
      <c r="D435" s="549"/>
      <c r="E435" s="549"/>
      <c r="F435" s="549"/>
      <c r="G435" s="549"/>
      <c r="H435" s="549"/>
      <c r="I435" s="549"/>
      <c r="J435" s="549"/>
      <c r="K435" s="549"/>
      <c r="L435" s="549"/>
      <c r="M435" s="549"/>
      <c r="N435" s="549"/>
      <c r="O435" s="549"/>
      <c r="P435" s="549"/>
      <c r="Q435" s="549"/>
      <c r="R435" s="549"/>
      <c r="S435" s="549"/>
      <c r="T435" s="549"/>
      <c r="U435" s="549"/>
      <c r="V435" s="549"/>
      <c r="W435" s="549"/>
      <c r="X435" s="549"/>
      <c r="Y435" s="549"/>
      <c r="Z435" s="549"/>
    </row>
    <row r="436" spans="1:26" ht="15.75" customHeight="1" x14ac:dyDescent="0.25">
      <c r="A436" s="549"/>
      <c r="B436" s="549"/>
      <c r="C436" s="549"/>
      <c r="D436" s="549"/>
      <c r="E436" s="549"/>
      <c r="F436" s="549"/>
      <c r="G436" s="549"/>
      <c r="H436" s="549"/>
      <c r="I436" s="549"/>
      <c r="J436" s="549"/>
      <c r="K436" s="549"/>
      <c r="L436" s="549"/>
      <c r="M436" s="549"/>
      <c r="N436" s="549"/>
      <c r="O436" s="549"/>
      <c r="P436" s="549"/>
      <c r="Q436" s="549"/>
      <c r="R436" s="549"/>
      <c r="S436" s="549"/>
      <c r="T436" s="549"/>
      <c r="U436" s="549"/>
      <c r="V436" s="549"/>
      <c r="W436" s="549"/>
      <c r="X436" s="549"/>
      <c r="Y436" s="549"/>
      <c r="Z436" s="549"/>
    </row>
    <row r="437" spans="1:26" ht="15.75" customHeight="1" x14ac:dyDescent="0.25">
      <c r="A437" s="549"/>
      <c r="B437" s="549"/>
      <c r="C437" s="549"/>
      <c r="D437" s="549"/>
      <c r="E437" s="549"/>
      <c r="F437" s="549"/>
      <c r="G437" s="549"/>
      <c r="H437" s="549"/>
      <c r="I437" s="549"/>
      <c r="J437" s="549"/>
      <c r="K437" s="549"/>
      <c r="L437" s="549"/>
      <c r="M437" s="549"/>
      <c r="N437" s="549"/>
      <c r="O437" s="549"/>
      <c r="P437" s="549"/>
      <c r="Q437" s="549"/>
      <c r="R437" s="549"/>
      <c r="S437" s="549"/>
      <c r="T437" s="549"/>
      <c r="U437" s="549"/>
      <c r="V437" s="549"/>
      <c r="W437" s="549"/>
      <c r="X437" s="549"/>
      <c r="Y437" s="549"/>
      <c r="Z437" s="549"/>
    </row>
    <row r="438" spans="1:26" ht="15.75" customHeight="1" x14ac:dyDescent="0.25">
      <c r="A438" s="549"/>
      <c r="B438" s="549"/>
      <c r="C438" s="549"/>
      <c r="D438" s="549"/>
      <c r="E438" s="549"/>
      <c r="F438" s="549"/>
      <c r="G438" s="549"/>
      <c r="H438" s="549"/>
      <c r="I438" s="549"/>
      <c r="J438" s="549"/>
      <c r="K438" s="549"/>
      <c r="L438" s="549"/>
      <c r="M438" s="549"/>
      <c r="N438" s="549"/>
      <c r="O438" s="549"/>
      <c r="P438" s="549"/>
      <c r="Q438" s="549"/>
      <c r="R438" s="549"/>
      <c r="S438" s="549"/>
      <c r="T438" s="549"/>
      <c r="U438" s="549"/>
      <c r="V438" s="549"/>
      <c r="W438" s="549"/>
      <c r="X438" s="549"/>
      <c r="Y438" s="549"/>
      <c r="Z438" s="549"/>
    </row>
    <row r="439" spans="1:26" ht="15.75" customHeight="1" x14ac:dyDescent="0.25">
      <c r="A439" s="549"/>
      <c r="B439" s="549"/>
      <c r="C439" s="549"/>
      <c r="D439" s="549"/>
      <c r="E439" s="549"/>
      <c r="F439" s="549"/>
      <c r="G439" s="549"/>
      <c r="H439" s="549"/>
      <c r="I439" s="549"/>
      <c r="J439" s="549"/>
      <c r="K439" s="549"/>
      <c r="L439" s="549"/>
      <c r="M439" s="549"/>
      <c r="N439" s="549"/>
      <c r="O439" s="549"/>
      <c r="P439" s="549"/>
      <c r="Q439" s="549"/>
      <c r="R439" s="549"/>
      <c r="S439" s="549"/>
      <c r="T439" s="549"/>
      <c r="U439" s="549"/>
      <c r="V439" s="549"/>
      <c r="W439" s="549"/>
      <c r="X439" s="549"/>
      <c r="Y439" s="549"/>
      <c r="Z439" s="549"/>
    </row>
    <row r="440" spans="1:26" ht="15.75" customHeight="1" x14ac:dyDescent="0.25">
      <c r="A440" s="549"/>
      <c r="B440" s="549"/>
      <c r="C440" s="549"/>
      <c r="D440" s="549"/>
      <c r="E440" s="549"/>
      <c r="F440" s="549"/>
      <c r="G440" s="549"/>
      <c r="H440" s="549"/>
      <c r="I440" s="549"/>
      <c r="J440" s="549"/>
      <c r="K440" s="549"/>
      <c r="L440" s="549"/>
      <c r="M440" s="549"/>
      <c r="N440" s="549"/>
      <c r="O440" s="549"/>
      <c r="P440" s="549"/>
      <c r="Q440" s="549"/>
      <c r="R440" s="549"/>
      <c r="S440" s="549"/>
      <c r="T440" s="549"/>
      <c r="U440" s="549"/>
      <c r="V440" s="549"/>
      <c r="W440" s="549"/>
      <c r="X440" s="549"/>
      <c r="Y440" s="549"/>
      <c r="Z440" s="549"/>
    </row>
    <row r="441" spans="1:26" ht="15.75" customHeight="1" x14ac:dyDescent="0.25">
      <c r="A441" s="549"/>
      <c r="B441" s="549"/>
      <c r="C441" s="549"/>
      <c r="D441" s="549"/>
      <c r="E441" s="549"/>
      <c r="F441" s="549"/>
      <c r="G441" s="549"/>
      <c r="H441" s="549"/>
      <c r="I441" s="549"/>
      <c r="J441" s="549"/>
      <c r="K441" s="549"/>
      <c r="L441" s="549"/>
      <c r="M441" s="549"/>
      <c r="N441" s="549"/>
      <c r="O441" s="549"/>
      <c r="P441" s="549"/>
      <c r="Q441" s="549"/>
      <c r="R441" s="549"/>
      <c r="S441" s="549"/>
      <c r="T441" s="549"/>
      <c r="U441" s="549"/>
      <c r="V441" s="549"/>
      <c r="W441" s="549"/>
      <c r="X441" s="549"/>
      <c r="Y441" s="549"/>
      <c r="Z441" s="549"/>
    </row>
    <row r="442" spans="1:26" ht="15.75" customHeight="1" x14ac:dyDescent="0.25">
      <c r="A442" s="549"/>
      <c r="B442" s="549"/>
      <c r="C442" s="549"/>
      <c r="D442" s="549"/>
      <c r="E442" s="549"/>
      <c r="F442" s="549"/>
      <c r="G442" s="549"/>
      <c r="H442" s="549"/>
      <c r="I442" s="549"/>
      <c r="J442" s="549"/>
      <c r="K442" s="549"/>
      <c r="L442" s="549"/>
      <c r="M442" s="549"/>
      <c r="N442" s="549"/>
      <c r="O442" s="549"/>
      <c r="P442" s="549"/>
      <c r="Q442" s="549"/>
      <c r="R442" s="549"/>
      <c r="S442" s="549"/>
      <c r="T442" s="549"/>
      <c r="U442" s="549"/>
      <c r="V442" s="549"/>
      <c r="W442" s="549"/>
      <c r="X442" s="549"/>
      <c r="Y442" s="549"/>
      <c r="Z442" s="549"/>
    </row>
    <row r="443" spans="1:26" ht="15.75" customHeight="1" x14ac:dyDescent="0.25">
      <c r="A443" s="549"/>
      <c r="B443" s="549"/>
      <c r="C443" s="549"/>
      <c r="D443" s="549"/>
      <c r="E443" s="549"/>
      <c r="F443" s="549"/>
      <c r="G443" s="549"/>
      <c r="H443" s="549"/>
      <c r="I443" s="549"/>
      <c r="J443" s="549"/>
      <c r="K443" s="549"/>
      <c r="L443" s="549"/>
      <c r="M443" s="549"/>
      <c r="N443" s="549"/>
      <c r="O443" s="549"/>
      <c r="P443" s="549"/>
      <c r="Q443" s="549"/>
      <c r="R443" s="549"/>
      <c r="S443" s="549"/>
      <c r="T443" s="549"/>
      <c r="U443" s="549"/>
      <c r="V443" s="549"/>
      <c r="W443" s="549"/>
      <c r="X443" s="549"/>
      <c r="Y443" s="549"/>
      <c r="Z443" s="549"/>
    </row>
    <row r="444" spans="1:26" ht="15.75" customHeight="1" x14ac:dyDescent="0.25">
      <c r="A444" s="549"/>
      <c r="B444" s="549"/>
      <c r="C444" s="549"/>
      <c r="D444" s="549"/>
      <c r="E444" s="549"/>
      <c r="F444" s="549"/>
      <c r="G444" s="549"/>
      <c r="H444" s="549"/>
      <c r="I444" s="549"/>
      <c r="J444" s="549"/>
      <c r="K444" s="549"/>
      <c r="L444" s="549"/>
      <c r="M444" s="549"/>
      <c r="N444" s="549"/>
      <c r="O444" s="549"/>
      <c r="P444" s="549"/>
      <c r="Q444" s="549"/>
      <c r="R444" s="549"/>
      <c r="S444" s="549"/>
      <c r="T444" s="549"/>
      <c r="U444" s="549"/>
      <c r="V444" s="549"/>
      <c r="W444" s="549"/>
      <c r="X444" s="549"/>
      <c r="Y444" s="549"/>
      <c r="Z444" s="549"/>
    </row>
    <row r="445" spans="1:26" ht="15.75" customHeight="1" x14ac:dyDescent="0.25">
      <c r="A445" s="549"/>
      <c r="B445" s="549"/>
      <c r="C445" s="549"/>
      <c r="D445" s="549"/>
      <c r="E445" s="549"/>
      <c r="F445" s="549"/>
      <c r="G445" s="549"/>
      <c r="H445" s="549"/>
      <c r="I445" s="549"/>
      <c r="J445" s="549"/>
      <c r="K445" s="549"/>
      <c r="L445" s="549"/>
      <c r="M445" s="549"/>
      <c r="N445" s="549"/>
      <c r="O445" s="549"/>
      <c r="P445" s="549"/>
      <c r="Q445" s="549"/>
      <c r="R445" s="549"/>
      <c r="S445" s="549"/>
      <c r="T445" s="549"/>
      <c r="U445" s="549"/>
      <c r="V445" s="549"/>
      <c r="W445" s="549"/>
      <c r="X445" s="549"/>
      <c r="Y445" s="549"/>
      <c r="Z445" s="549"/>
    </row>
    <row r="446" spans="1:26" ht="15.75" customHeight="1" x14ac:dyDescent="0.25">
      <c r="A446" s="549"/>
      <c r="B446" s="549"/>
      <c r="C446" s="549"/>
      <c r="D446" s="549"/>
      <c r="E446" s="549"/>
      <c r="F446" s="549"/>
      <c r="G446" s="549"/>
      <c r="H446" s="549"/>
      <c r="I446" s="549"/>
      <c r="J446" s="549"/>
      <c r="K446" s="549"/>
      <c r="L446" s="549"/>
      <c r="M446" s="549"/>
      <c r="N446" s="549"/>
      <c r="O446" s="549"/>
      <c r="P446" s="549"/>
      <c r="Q446" s="549"/>
      <c r="R446" s="549"/>
      <c r="S446" s="549"/>
      <c r="T446" s="549"/>
      <c r="U446" s="549"/>
      <c r="V446" s="549"/>
      <c r="W446" s="549"/>
      <c r="X446" s="549"/>
      <c r="Y446" s="549"/>
      <c r="Z446" s="549"/>
    </row>
    <row r="447" spans="1:26" ht="15.75" customHeight="1" x14ac:dyDescent="0.25">
      <c r="A447" s="549"/>
      <c r="B447" s="549"/>
      <c r="C447" s="549"/>
      <c r="D447" s="549"/>
      <c r="E447" s="549"/>
      <c r="F447" s="549"/>
      <c r="G447" s="549"/>
      <c r="H447" s="549"/>
      <c r="I447" s="549"/>
      <c r="J447" s="549"/>
      <c r="K447" s="549"/>
      <c r="L447" s="549"/>
      <c r="M447" s="549"/>
      <c r="N447" s="549"/>
      <c r="O447" s="549"/>
      <c r="P447" s="549"/>
      <c r="Q447" s="549"/>
      <c r="R447" s="549"/>
      <c r="S447" s="549"/>
      <c r="T447" s="549"/>
      <c r="U447" s="549"/>
      <c r="V447" s="549"/>
      <c r="W447" s="549"/>
      <c r="X447" s="549"/>
      <c r="Y447" s="549"/>
      <c r="Z447" s="549"/>
    </row>
    <row r="448" spans="1:26" ht="15.75" customHeight="1" x14ac:dyDescent="0.25">
      <c r="A448" s="549"/>
      <c r="B448" s="549"/>
      <c r="C448" s="549"/>
      <c r="D448" s="549"/>
      <c r="E448" s="549"/>
      <c r="F448" s="549"/>
      <c r="G448" s="549"/>
      <c r="H448" s="549"/>
      <c r="I448" s="549"/>
      <c r="J448" s="549"/>
      <c r="K448" s="549"/>
      <c r="L448" s="549"/>
      <c r="M448" s="549"/>
      <c r="N448" s="549"/>
      <c r="O448" s="549"/>
      <c r="P448" s="549"/>
      <c r="Q448" s="549"/>
      <c r="R448" s="549"/>
      <c r="S448" s="549"/>
      <c r="T448" s="549"/>
      <c r="U448" s="549"/>
      <c r="V448" s="549"/>
      <c r="W448" s="549"/>
      <c r="X448" s="549"/>
      <c r="Y448" s="549"/>
      <c r="Z448" s="549"/>
    </row>
    <row r="449" spans="1:26" ht="15.75" customHeight="1" x14ac:dyDescent="0.25">
      <c r="A449" s="549"/>
      <c r="B449" s="549"/>
      <c r="C449" s="549"/>
      <c r="D449" s="54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row>
    <row r="450" spans="1:26" ht="15.75" customHeight="1" x14ac:dyDescent="0.25">
      <c r="A450" s="549"/>
      <c r="B450" s="549"/>
      <c r="C450" s="549"/>
      <c r="D450" s="549"/>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row>
    <row r="451" spans="1:26" ht="15.75" customHeight="1" x14ac:dyDescent="0.25">
      <c r="A451" s="549"/>
      <c r="B451" s="549"/>
      <c r="C451" s="549"/>
      <c r="D451" s="549"/>
      <c r="E451" s="549"/>
      <c r="F451" s="549"/>
      <c r="G451" s="549"/>
      <c r="H451" s="549"/>
      <c r="I451" s="549"/>
      <c r="J451" s="549"/>
      <c r="K451" s="549"/>
      <c r="L451" s="549"/>
      <c r="M451" s="549"/>
      <c r="N451" s="549"/>
      <c r="O451" s="549"/>
      <c r="P451" s="549"/>
      <c r="Q451" s="549"/>
      <c r="R451" s="549"/>
      <c r="S451" s="549"/>
      <c r="T451" s="549"/>
      <c r="U451" s="549"/>
      <c r="V451" s="549"/>
      <c r="W451" s="549"/>
      <c r="X451" s="549"/>
      <c r="Y451" s="549"/>
      <c r="Z451" s="549"/>
    </row>
    <row r="452" spans="1:26" ht="15.75" customHeight="1" x14ac:dyDescent="0.25">
      <c r="A452" s="549"/>
      <c r="B452" s="549"/>
      <c r="C452" s="549"/>
      <c r="D452" s="549"/>
      <c r="E452" s="549"/>
      <c r="F452" s="549"/>
      <c r="G452" s="549"/>
      <c r="H452" s="549"/>
      <c r="I452" s="549"/>
      <c r="J452" s="549"/>
      <c r="K452" s="549"/>
      <c r="L452" s="549"/>
      <c r="M452" s="549"/>
      <c r="N452" s="549"/>
      <c r="O452" s="549"/>
      <c r="P452" s="549"/>
      <c r="Q452" s="549"/>
      <c r="R452" s="549"/>
      <c r="S452" s="549"/>
      <c r="T452" s="549"/>
      <c r="U452" s="549"/>
      <c r="V452" s="549"/>
      <c r="W452" s="549"/>
      <c r="X452" s="549"/>
      <c r="Y452" s="549"/>
      <c r="Z452" s="549"/>
    </row>
    <row r="453" spans="1:26" ht="15.75" customHeight="1" x14ac:dyDescent="0.25">
      <c r="A453" s="549"/>
      <c r="B453" s="549"/>
      <c r="C453" s="549"/>
      <c r="D453" s="549"/>
      <c r="E453" s="549"/>
      <c r="F453" s="549"/>
      <c r="G453" s="549"/>
      <c r="H453" s="549"/>
      <c r="I453" s="549"/>
      <c r="J453" s="549"/>
      <c r="K453" s="549"/>
      <c r="L453" s="549"/>
      <c r="M453" s="549"/>
      <c r="N453" s="549"/>
      <c r="O453" s="549"/>
      <c r="P453" s="549"/>
      <c r="Q453" s="549"/>
      <c r="R453" s="549"/>
      <c r="S453" s="549"/>
      <c r="T453" s="549"/>
      <c r="U453" s="549"/>
      <c r="V453" s="549"/>
      <c r="W453" s="549"/>
      <c r="X453" s="549"/>
      <c r="Y453" s="549"/>
      <c r="Z453" s="549"/>
    </row>
    <row r="454" spans="1:26" ht="15.75" customHeight="1" x14ac:dyDescent="0.25">
      <c r="A454" s="549"/>
      <c r="B454" s="549"/>
      <c r="C454" s="549"/>
      <c r="D454" s="549"/>
      <c r="E454" s="549"/>
      <c r="F454" s="549"/>
      <c r="G454" s="549"/>
      <c r="H454" s="549"/>
      <c r="I454" s="549"/>
      <c r="J454" s="549"/>
      <c r="K454" s="549"/>
      <c r="L454" s="549"/>
      <c r="M454" s="549"/>
      <c r="N454" s="549"/>
      <c r="O454" s="549"/>
      <c r="P454" s="549"/>
      <c r="Q454" s="549"/>
      <c r="R454" s="549"/>
      <c r="S454" s="549"/>
      <c r="T454" s="549"/>
      <c r="U454" s="549"/>
      <c r="V454" s="549"/>
      <c r="W454" s="549"/>
      <c r="X454" s="549"/>
      <c r="Y454" s="549"/>
      <c r="Z454" s="549"/>
    </row>
    <row r="455" spans="1:26" ht="15.75" customHeight="1" x14ac:dyDescent="0.25">
      <c r="A455" s="549"/>
      <c r="B455" s="549"/>
      <c r="C455" s="549"/>
      <c r="D455" s="549"/>
      <c r="E455" s="549"/>
      <c r="F455" s="549"/>
      <c r="G455" s="549"/>
      <c r="H455" s="549"/>
      <c r="I455" s="549"/>
      <c r="J455" s="549"/>
      <c r="K455" s="549"/>
      <c r="L455" s="549"/>
      <c r="M455" s="549"/>
      <c r="N455" s="549"/>
      <c r="O455" s="549"/>
      <c r="P455" s="549"/>
      <c r="Q455" s="549"/>
      <c r="R455" s="549"/>
      <c r="S455" s="549"/>
      <c r="T455" s="549"/>
      <c r="U455" s="549"/>
      <c r="V455" s="549"/>
      <c r="W455" s="549"/>
      <c r="X455" s="549"/>
      <c r="Y455" s="549"/>
      <c r="Z455" s="549"/>
    </row>
    <row r="456" spans="1:26" ht="15.75" customHeight="1" x14ac:dyDescent="0.25">
      <c r="A456" s="549"/>
      <c r="B456" s="549"/>
      <c r="C456" s="549"/>
      <c r="D456" s="549"/>
      <c r="E456" s="549"/>
      <c r="F456" s="549"/>
      <c r="G456" s="549"/>
      <c r="H456" s="549"/>
      <c r="I456" s="549"/>
      <c r="J456" s="549"/>
      <c r="K456" s="549"/>
      <c r="L456" s="549"/>
      <c r="M456" s="549"/>
      <c r="N456" s="549"/>
      <c r="O456" s="549"/>
      <c r="P456" s="549"/>
      <c r="Q456" s="549"/>
      <c r="R456" s="549"/>
      <c r="S456" s="549"/>
      <c r="T456" s="549"/>
      <c r="U456" s="549"/>
      <c r="V456" s="549"/>
      <c r="W456" s="549"/>
      <c r="X456" s="549"/>
      <c r="Y456" s="549"/>
      <c r="Z456" s="549"/>
    </row>
    <row r="457" spans="1:26" ht="15.75" customHeight="1" x14ac:dyDescent="0.25">
      <c r="A457" s="549"/>
      <c r="B457" s="549"/>
      <c r="C457" s="549"/>
      <c r="D457" s="549"/>
      <c r="E457" s="549"/>
      <c r="F457" s="549"/>
      <c r="G457" s="549"/>
      <c r="H457" s="549"/>
      <c r="I457" s="549"/>
      <c r="J457" s="549"/>
      <c r="K457" s="549"/>
      <c r="L457" s="549"/>
      <c r="M457" s="549"/>
      <c r="N457" s="549"/>
      <c r="O457" s="549"/>
      <c r="P457" s="549"/>
      <c r="Q457" s="549"/>
      <c r="R457" s="549"/>
      <c r="S457" s="549"/>
      <c r="T457" s="549"/>
      <c r="U457" s="549"/>
      <c r="V457" s="549"/>
      <c r="W457" s="549"/>
      <c r="X457" s="549"/>
      <c r="Y457" s="549"/>
      <c r="Z457" s="549"/>
    </row>
    <row r="458" spans="1:26" ht="15.75" customHeight="1" x14ac:dyDescent="0.25">
      <c r="A458" s="549"/>
      <c r="B458" s="549"/>
      <c r="C458" s="549"/>
      <c r="D458" s="549"/>
      <c r="E458" s="549"/>
      <c r="F458" s="549"/>
      <c r="G458" s="549"/>
      <c r="H458" s="549"/>
      <c r="I458" s="549"/>
      <c r="J458" s="549"/>
      <c r="K458" s="549"/>
      <c r="L458" s="549"/>
      <c r="M458" s="549"/>
      <c r="N458" s="549"/>
      <c r="O458" s="549"/>
      <c r="P458" s="549"/>
      <c r="Q458" s="549"/>
      <c r="R458" s="549"/>
      <c r="S458" s="549"/>
      <c r="T458" s="549"/>
      <c r="U458" s="549"/>
      <c r="V458" s="549"/>
      <c r="W458" s="549"/>
      <c r="X458" s="549"/>
      <c r="Y458" s="549"/>
      <c r="Z458" s="549"/>
    </row>
    <row r="459" spans="1:26" ht="15.75" customHeight="1" x14ac:dyDescent="0.25">
      <c r="A459" s="549"/>
      <c r="B459" s="549"/>
      <c r="C459" s="549"/>
      <c r="D459" s="549"/>
      <c r="E459" s="549"/>
      <c r="F459" s="549"/>
      <c r="G459" s="549"/>
      <c r="H459" s="549"/>
      <c r="I459" s="549"/>
      <c r="J459" s="549"/>
      <c r="K459" s="549"/>
      <c r="L459" s="549"/>
      <c r="M459" s="549"/>
      <c r="N459" s="549"/>
      <c r="O459" s="549"/>
      <c r="P459" s="549"/>
      <c r="Q459" s="549"/>
      <c r="R459" s="549"/>
      <c r="S459" s="549"/>
      <c r="T459" s="549"/>
      <c r="U459" s="549"/>
      <c r="V459" s="549"/>
      <c r="W459" s="549"/>
      <c r="X459" s="549"/>
      <c r="Y459" s="549"/>
      <c r="Z459" s="549"/>
    </row>
    <row r="460" spans="1:26" ht="15.75" customHeight="1" x14ac:dyDescent="0.25">
      <c r="A460" s="549"/>
      <c r="B460" s="549"/>
      <c r="C460" s="549"/>
      <c r="D460" s="549"/>
      <c r="E460" s="549"/>
      <c r="F460" s="549"/>
      <c r="G460" s="549"/>
      <c r="H460" s="549"/>
      <c r="I460" s="549"/>
      <c r="J460" s="549"/>
      <c r="K460" s="549"/>
      <c r="L460" s="549"/>
      <c r="M460" s="549"/>
      <c r="N460" s="549"/>
      <c r="O460" s="549"/>
      <c r="P460" s="549"/>
      <c r="Q460" s="549"/>
      <c r="R460" s="549"/>
      <c r="S460" s="549"/>
      <c r="T460" s="549"/>
      <c r="U460" s="549"/>
      <c r="V460" s="549"/>
      <c r="W460" s="549"/>
      <c r="X460" s="549"/>
      <c r="Y460" s="549"/>
      <c r="Z460" s="549"/>
    </row>
    <row r="461" spans="1:26" ht="15.75" customHeight="1" x14ac:dyDescent="0.25">
      <c r="A461" s="549"/>
      <c r="B461" s="549"/>
      <c r="C461" s="549"/>
      <c r="D461" s="549"/>
      <c r="E461" s="549"/>
      <c r="F461" s="549"/>
      <c r="G461" s="549"/>
      <c r="H461" s="549"/>
      <c r="I461" s="549"/>
      <c r="J461" s="549"/>
      <c r="K461" s="549"/>
      <c r="L461" s="549"/>
      <c r="M461" s="549"/>
      <c r="N461" s="549"/>
      <c r="O461" s="549"/>
      <c r="P461" s="549"/>
      <c r="Q461" s="549"/>
      <c r="R461" s="549"/>
      <c r="S461" s="549"/>
      <c r="T461" s="549"/>
      <c r="U461" s="549"/>
      <c r="V461" s="549"/>
      <c r="W461" s="549"/>
      <c r="X461" s="549"/>
      <c r="Y461" s="549"/>
      <c r="Z461" s="549"/>
    </row>
    <row r="462" spans="1:26" ht="15.75" customHeight="1" x14ac:dyDescent="0.25">
      <c r="A462" s="549"/>
      <c r="B462" s="549"/>
      <c r="C462" s="549"/>
      <c r="D462" s="549"/>
      <c r="E462" s="549"/>
      <c r="F462" s="549"/>
      <c r="G462" s="549"/>
      <c r="H462" s="549"/>
      <c r="I462" s="549"/>
      <c r="J462" s="549"/>
      <c r="K462" s="549"/>
      <c r="L462" s="549"/>
      <c r="M462" s="549"/>
      <c r="N462" s="549"/>
      <c r="O462" s="549"/>
      <c r="P462" s="549"/>
      <c r="Q462" s="549"/>
      <c r="R462" s="549"/>
      <c r="S462" s="549"/>
      <c r="T462" s="549"/>
      <c r="U462" s="549"/>
      <c r="V462" s="549"/>
      <c r="W462" s="549"/>
      <c r="X462" s="549"/>
      <c r="Y462" s="549"/>
      <c r="Z462" s="549"/>
    </row>
    <row r="463" spans="1:26" ht="15.75" customHeight="1" x14ac:dyDescent="0.25">
      <c r="A463" s="549"/>
      <c r="B463" s="549"/>
      <c r="C463" s="549"/>
      <c r="D463" s="549"/>
      <c r="E463" s="549"/>
      <c r="F463" s="549"/>
      <c r="G463" s="549"/>
      <c r="H463" s="549"/>
      <c r="I463" s="549"/>
      <c r="J463" s="549"/>
      <c r="K463" s="549"/>
      <c r="L463" s="549"/>
      <c r="M463" s="549"/>
      <c r="N463" s="549"/>
      <c r="O463" s="549"/>
      <c r="P463" s="549"/>
      <c r="Q463" s="549"/>
      <c r="R463" s="549"/>
      <c r="S463" s="549"/>
      <c r="T463" s="549"/>
      <c r="U463" s="549"/>
      <c r="V463" s="549"/>
      <c r="W463" s="549"/>
      <c r="X463" s="549"/>
      <c r="Y463" s="549"/>
      <c r="Z463" s="549"/>
    </row>
    <row r="464" spans="1:26" ht="15.75" customHeight="1" x14ac:dyDescent="0.25">
      <c r="A464" s="549"/>
      <c r="B464" s="549"/>
      <c r="C464" s="549"/>
      <c r="D464" s="549"/>
      <c r="E464" s="549"/>
      <c r="F464" s="549"/>
      <c r="G464" s="549"/>
      <c r="H464" s="549"/>
      <c r="I464" s="549"/>
      <c r="J464" s="549"/>
      <c r="K464" s="549"/>
      <c r="L464" s="549"/>
      <c r="M464" s="549"/>
      <c r="N464" s="549"/>
      <c r="O464" s="549"/>
      <c r="P464" s="549"/>
      <c r="Q464" s="549"/>
      <c r="R464" s="549"/>
      <c r="S464" s="549"/>
      <c r="T464" s="549"/>
      <c r="U464" s="549"/>
      <c r="V464" s="549"/>
      <c r="W464" s="549"/>
      <c r="X464" s="549"/>
      <c r="Y464" s="549"/>
      <c r="Z464" s="549"/>
    </row>
    <row r="465" spans="1:26" ht="15.75" customHeight="1" x14ac:dyDescent="0.25">
      <c r="A465" s="549"/>
      <c r="B465" s="549"/>
      <c r="C465" s="549"/>
      <c r="D465" s="549"/>
      <c r="E465" s="549"/>
      <c r="F465" s="549"/>
      <c r="G465" s="549"/>
      <c r="H465" s="549"/>
      <c r="I465" s="549"/>
      <c r="J465" s="549"/>
      <c r="K465" s="549"/>
      <c r="L465" s="549"/>
      <c r="M465" s="549"/>
      <c r="N465" s="549"/>
      <c r="O465" s="549"/>
      <c r="P465" s="549"/>
      <c r="Q465" s="549"/>
      <c r="R465" s="549"/>
      <c r="S465" s="549"/>
      <c r="T465" s="549"/>
      <c r="U465" s="549"/>
      <c r="V465" s="549"/>
      <c r="W465" s="549"/>
      <c r="X465" s="549"/>
      <c r="Y465" s="549"/>
      <c r="Z465" s="549"/>
    </row>
    <row r="466" spans="1:26" ht="15.75" customHeight="1" x14ac:dyDescent="0.25">
      <c r="A466" s="549"/>
      <c r="B466" s="549"/>
      <c r="C466" s="549"/>
      <c r="D466" s="549"/>
      <c r="E466" s="549"/>
      <c r="F466" s="549"/>
      <c r="G466" s="549"/>
      <c r="H466" s="549"/>
      <c r="I466" s="549"/>
      <c r="J466" s="549"/>
      <c r="K466" s="549"/>
      <c r="L466" s="549"/>
      <c r="M466" s="549"/>
      <c r="N466" s="549"/>
      <c r="O466" s="549"/>
      <c r="P466" s="549"/>
      <c r="Q466" s="549"/>
      <c r="R466" s="549"/>
      <c r="S466" s="549"/>
      <c r="T466" s="549"/>
      <c r="U466" s="549"/>
      <c r="V466" s="549"/>
      <c r="W466" s="549"/>
      <c r="X466" s="549"/>
      <c r="Y466" s="549"/>
      <c r="Z466" s="549"/>
    </row>
    <row r="467" spans="1:26" ht="15.75" customHeight="1" x14ac:dyDescent="0.25">
      <c r="A467" s="549"/>
      <c r="B467" s="549"/>
      <c r="C467" s="549"/>
      <c r="D467" s="549"/>
      <c r="E467" s="549"/>
      <c r="F467" s="549"/>
      <c r="G467" s="549"/>
      <c r="H467" s="549"/>
      <c r="I467" s="549"/>
      <c r="J467" s="549"/>
      <c r="K467" s="549"/>
      <c r="L467" s="549"/>
      <c r="M467" s="549"/>
      <c r="N467" s="549"/>
      <c r="O467" s="549"/>
      <c r="P467" s="549"/>
      <c r="Q467" s="549"/>
      <c r="R467" s="549"/>
      <c r="S467" s="549"/>
      <c r="T467" s="549"/>
      <c r="U467" s="549"/>
      <c r="V467" s="549"/>
      <c r="W467" s="549"/>
      <c r="X467" s="549"/>
      <c r="Y467" s="549"/>
      <c r="Z467" s="549"/>
    </row>
    <row r="468" spans="1:26" ht="15.75" customHeight="1" x14ac:dyDescent="0.25">
      <c r="A468" s="549"/>
      <c r="B468" s="549"/>
      <c r="C468" s="549"/>
      <c r="D468" s="549"/>
      <c r="E468" s="549"/>
      <c r="F468" s="549"/>
      <c r="G468" s="549"/>
      <c r="H468" s="549"/>
      <c r="I468" s="549"/>
      <c r="J468" s="549"/>
      <c r="K468" s="549"/>
      <c r="L468" s="549"/>
      <c r="M468" s="549"/>
      <c r="N468" s="549"/>
      <c r="O468" s="549"/>
      <c r="P468" s="549"/>
      <c r="Q468" s="549"/>
      <c r="R468" s="549"/>
      <c r="S468" s="549"/>
      <c r="T468" s="549"/>
      <c r="U468" s="549"/>
      <c r="V468" s="549"/>
      <c r="W468" s="549"/>
      <c r="X468" s="549"/>
      <c r="Y468" s="549"/>
      <c r="Z468" s="549"/>
    </row>
    <row r="469" spans="1:26" ht="15.75" customHeight="1" x14ac:dyDescent="0.25">
      <c r="A469" s="549"/>
      <c r="B469" s="549"/>
      <c r="C469" s="549"/>
      <c r="D469" s="549"/>
      <c r="E469" s="549"/>
      <c r="F469" s="549"/>
      <c r="G469" s="549"/>
      <c r="H469" s="549"/>
      <c r="I469" s="549"/>
      <c r="J469" s="549"/>
      <c r="K469" s="549"/>
      <c r="L469" s="549"/>
      <c r="M469" s="549"/>
      <c r="N469" s="549"/>
      <c r="O469" s="549"/>
      <c r="P469" s="549"/>
      <c r="Q469" s="549"/>
      <c r="R469" s="549"/>
      <c r="S469" s="549"/>
      <c r="T469" s="549"/>
      <c r="U469" s="549"/>
      <c r="V469" s="549"/>
      <c r="W469" s="549"/>
      <c r="X469" s="549"/>
      <c r="Y469" s="549"/>
      <c r="Z469" s="549"/>
    </row>
    <row r="470" spans="1:26" ht="15.75" customHeight="1" x14ac:dyDescent="0.25">
      <c r="A470" s="549"/>
      <c r="B470" s="549"/>
      <c r="C470" s="549"/>
      <c r="D470" s="549"/>
      <c r="E470" s="549"/>
      <c r="F470" s="549"/>
      <c r="G470" s="549"/>
      <c r="H470" s="549"/>
      <c r="I470" s="549"/>
      <c r="J470" s="549"/>
      <c r="K470" s="549"/>
      <c r="L470" s="549"/>
      <c r="M470" s="549"/>
      <c r="N470" s="549"/>
      <c r="O470" s="549"/>
      <c r="P470" s="549"/>
      <c r="Q470" s="549"/>
      <c r="R470" s="549"/>
      <c r="S470" s="549"/>
      <c r="T470" s="549"/>
      <c r="U470" s="549"/>
      <c r="V470" s="549"/>
      <c r="W470" s="549"/>
      <c r="X470" s="549"/>
      <c r="Y470" s="549"/>
      <c r="Z470" s="549"/>
    </row>
    <row r="471" spans="1:26" ht="15.75" customHeight="1" x14ac:dyDescent="0.25">
      <c r="A471" s="549"/>
      <c r="B471" s="549"/>
      <c r="C471" s="549"/>
      <c r="D471" s="549"/>
      <c r="E471" s="549"/>
      <c r="F471" s="549"/>
      <c r="G471" s="549"/>
      <c r="H471" s="549"/>
      <c r="I471" s="549"/>
      <c r="J471" s="549"/>
      <c r="K471" s="549"/>
      <c r="L471" s="549"/>
      <c r="M471" s="549"/>
      <c r="N471" s="549"/>
      <c r="O471" s="549"/>
      <c r="P471" s="549"/>
      <c r="Q471" s="549"/>
      <c r="R471" s="549"/>
      <c r="S471" s="549"/>
      <c r="T471" s="549"/>
      <c r="U471" s="549"/>
      <c r="V471" s="549"/>
      <c r="W471" s="549"/>
      <c r="X471" s="549"/>
      <c r="Y471" s="549"/>
      <c r="Z471" s="549"/>
    </row>
    <row r="472" spans="1:26" ht="15.75" customHeight="1" x14ac:dyDescent="0.25">
      <c r="A472" s="549"/>
      <c r="B472" s="549"/>
      <c r="C472" s="549"/>
      <c r="D472" s="549"/>
      <c r="E472" s="549"/>
      <c r="F472" s="549"/>
      <c r="G472" s="549"/>
      <c r="H472" s="549"/>
      <c r="I472" s="549"/>
      <c r="J472" s="549"/>
      <c r="K472" s="549"/>
      <c r="L472" s="549"/>
      <c r="M472" s="549"/>
      <c r="N472" s="549"/>
      <c r="O472" s="549"/>
      <c r="P472" s="549"/>
      <c r="Q472" s="549"/>
      <c r="R472" s="549"/>
      <c r="S472" s="549"/>
      <c r="T472" s="549"/>
      <c r="U472" s="549"/>
      <c r="V472" s="549"/>
      <c r="W472" s="549"/>
      <c r="X472" s="549"/>
      <c r="Y472" s="549"/>
      <c r="Z472" s="549"/>
    </row>
    <row r="473" spans="1:26" ht="15.75" customHeight="1" x14ac:dyDescent="0.25">
      <c r="A473" s="549"/>
      <c r="B473" s="549"/>
      <c r="C473" s="549"/>
      <c r="D473" s="549"/>
      <c r="E473" s="549"/>
      <c r="F473" s="549"/>
      <c r="G473" s="549"/>
      <c r="H473" s="549"/>
      <c r="I473" s="549"/>
      <c r="J473" s="549"/>
      <c r="K473" s="549"/>
      <c r="L473" s="549"/>
      <c r="M473" s="549"/>
      <c r="N473" s="549"/>
      <c r="O473" s="549"/>
      <c r="P473" s="549"/>
      <c r="Q473" s="549"/>
      <c r="R473" s="549"/>
      <c r="S473" s="549"/>
      <c r="T473" s="549"/>
      <c r="U473" s="549"/>
      <c r="V473" s="549"/>
      <c r="W473" s="549"/>
      <c r="X473" s="549"/>
      <c r="Y473" s="549"/>
      <c r="Z473" s="549"/>
    </row>
    <row r="474" spans="1:26" ht="15.75" customHeight="1" x14ac:dyDescent="0.25">
      <c r="A474" s="549"/>
      <c r="B474" s="549"/>
      <c r="C474" s="549"/>
      <c r="D474" s="549"/>
      <c r="E474" s="549"/>
      <c r="F474" s="549"/>
      <c r="G474" s="549"/>
      <c r="H474" s="549"/>
      <c r="I474" s="549"/>
      <c r="J474" s="549"/>
      <c r="K474" s="549"/>
      <c r="L474" s="549"/>
      <c r="M474" s="549"/>
      <c r="N474" s="549"/>
      <c r="O474" s="549"/>
      <c r="P474" s="549"/>
      <c r="Q474" s="549"/>
      <c r="R474" s="549"/>
      <c r="S474" s="549"/>
      <c r="T474" s="549"/>
      <c r="U474" s="549"/>
      <c r="V474" s="549"/>
      <c r="W474" s="549"/>
      <c r="X474" s="549"/>
      <c r="Y474" s="549"/>
      <c r="Z474" s="549"/>
    </row>
    <row r="475" spans="1:26" ht="15.75" customHeight="1" x14ac:dyDescent="0.25">
      <c r="A475" s="549"/>
      <c r="B475" s="549"/>
      <c r="C475" s="549"/>
      <c r="D475" s="549"/>
      <c r="E475" s="549"/>
      <c r="F475" s="549"/>
      <c r="G475" s="549"/>
      <c r="H475" s="549"/>
      <c r="I475" s="549"/>
      <c r="J475" s="549"/>
      <c r="K475" s="549"/>
      <c r="L475" s="549"/>
      <c r="M475" s="549"/>
      <c r="N475" s="549"/>
      <c r="O475" s="549"/>
      <c r="P475" s="549"/>
      <c r="Q475" s="549"/>
      <c r="R475" s="549"/>
      <c r="S475" s="549"/>
      <c r="T475" s="549"/>
      <c r="U475" s="549"/>
      <c r="V475" s="549"/>
      <c r="W475" s="549"/>
      <c r="X475" s="549"/>
      <c r="Y475" s="549"/>
      <c r="Z475" s="549"/>
    </row>
    <row r="476" spans="1:26" ht="15.75" customHeight="1" x14ac:dyDescent="0.25">
      <c r="A476" s="549"/>
      <c r="B476" s="549"/>
      <c r="C476" s="549"/>
      <c r="D476" s="549"/>
      <c r="E476" s="549"/>
      <c r="F476" s="549"/>
      <c r="G476" s="549"/>
      <c r="H476" s="549"/>
      <c r="I476" s="549"/>
      <c r="J476" s="549"/>
      <c r="K476" s="549"/>
      <c r="L476" s="549"/>
      <c r="M476" s="549"/>
      <c r="N476" s="549"/>
      <c r="O476" s="549"/>
      <c r="P476" s="549"/>
      <c r="Q476" s="549"/>
      <c r="R476" s="549"/>
      <c r="S476" s="549"/>
      <c r="T476" s="549"/>
      <c r="U476" s="549"/>
      <c r="V476" s="549"/>
      <c r="W476" s="549"/>
      <c r="X476" s="549"/>
      <c r="Y476" s="549"/>
      <c r="Z476" s="549"/>
    </row>
    <row r="477" spans="1:26" ht="15.75" customHeight="1" x14ac:dyDescent="0.25">
      <c r="A477" s="549"/>
      <c r="B477" s="549"/>
      <c r="C477" s="549"/>
      <c r="D477" s="549"/>
      <c r="E477" s="549"/>
      <c r="F477" s="549"/>
      <c r="G477" s="549"/>
      <c r="H477" s="549"/>
      <c r="I477" s="549"/>
      <c r="J477" s="549"/>
      <c r="K477" s="549"/>
      <c r="L477" s="549"/>
      <c r="M477" s="549"/>
      <c r="N477" s="549"/>
      <c r="O477" s="549"/>
      <c r="P477" s="549"/>
      <c r="Q477" s="549"/>
      <c r="R477" s="549"/>
      <c r="S477" s="549"/>
      <c r="T477" s="549"/>
      <c r="U477" s="549"/>
      <c r="V477" s="549"/>
      <c r="W477" s="549"/>
      <c r="X477" s="549"/>
      <c r="Y477" s="549"/>
      <c r="Z477" s="549"/>
    </row>
    <row r="478" spans="1:26" ht="15.75" customHeight="1" x14ac:dyDescent="0.25">
      <c r="A478" s="549"/>
      <c r="B478" s="549"/>
      <c r="C478" s="549"/>
      <c r="D478" s="549"/>
      <c r="E478" s="549"/>
      <c r="F478" s="549"/>
      <c r="G478" s="549"/>
      <c r="H478" s="549"/>
      <c r="I478" s="549"/>
      <c r="J478" s="549"/>
      <c r="K478" s="549"/>
      <c r="L478" s="549"/>
      <c r="M478" s="549"/>
      <c r="N478" s="549"/>
      <c r="O478" s="549"/>
      <c r="P478" s="549"/>
      <c r="Q478" s="549"/>
      <c r="R478" s="549"/>
      <c r="S478" s="549"/>
      <c r="T478" s="549"/>
      <c r="U478" s="549"/>
      <c r="V478" s="549"/>
      <c r="W478" s="549"/>
      <c r="X478" s="549"/>
      <c r="Y478" s="549"/>
      <c r="Z478" s="549"/>
    </row>
    <row r="479" spans="1:26" ht="15.75" customHeight="1" x14ac:dyDescent="0.25">
      <c r="A479" s="549"/>
      <c r="B479" s="549"/>
      <c r="C479" s="549"/>
      <c r="D479" s="549"/>
      <c r="E479" s="549"/>
      <c r="F479" s="549"/>
      <c r="G479" s="549"/>
      <c r="H479" s="549"/>
      <c r="I479" s="549"/>
      <c r="J479" s="549"/>
      <c r="K479" s="549"/>
      <c r="L479" s="549"/>
      <c r="M479" s="549"/>
      <c r="N479" s="549"/>
      <c r="O479" s="549"/>
      <c r="P479" s="549"/>
      <c r="Q479" s="549"/>
      <c r="R479" s="549"/>
      <c r="S479" s="549"/>
      <c r="T479" s="549"/>
      <c r="U479" s="549"/>
      <c r="V479" s="549"/>
      <c r="W479" s="549"/>
      <c r="X479" s="549"/>
      <c r="Y479" s="549"/>
      <c r="Z479" s="549"/>
    </row>
    <row r="480" spans="1:26" ht="15.75" customHeight="1" x14ac:dyDescent="0.25">
      <c r="A480" s="549"/>
      <c r="B480" s="549"/>
      <c r="C480" s="549"/>
      <c r="D480" s="549"/>
      <c r="E480" s="549"/>
      <c r="F480" s="549"/>
      <c r="G480" s="549"/>
      <c r="H480" s="549"/>
      <c r="I480" s="549"/>
      <c r="J480" s="549"/>
      <c r="K480" s="549"/>
      <c r="L480" s="549"/>
      <c r="M480" s="549"/>
      <c r="N480" s="549"/>
      <c r="O480" s="549"/>
      <c r="P480" s="549"/>
      <c r="Q480" s="549"/>
      <c r="R480" s="549"/>
      <c r="S480" s="549"/>
      <c r="T480" s="549"/>
      <c r="U480" s="549"/>
      <c r="V480" s="549"/>
      <c r="W480" s="549"/>
      <c r="X480" s="549"/>
      <c r="Y480" s="549"/>
      <c r="Z480" s="549"/>
    </row>
    <row r="481" spans="1:26" ht="15.75" customHeight="1" x14ac:dyDescent="0.25">
      <c r="A481" s="549"/>
      <c r="B481" s="549"/>
      <c r="C481" s="549"/>
      <c r="D481" s="549"/>
      <c r="E481" s="549"/>
      <c r="F481" s="549"/>
      <c r="G481" s="549"/>
      <c r="H481" s="549"/>
      <c r="I481" s="549"/>
      <c r="J481" s="549"/>
      <c r="K481" s="549"/>
      <c r="L481" s="549"/>
      <c r="M481" s="549"/>
      <c r="N481" s="549"/>
      <c r="O481" s="549"/>
      <c r="P481" s="549"/>
      <c r="Q481" s="549"/>
      <c r="R481" s="549"/>
      <c r="S481" s="549"/>
      <c r="T481" s="549"/>
      <c r="U481" s="549"/>
      <c r="V481" s="549"/>
      <c r="W481" s="549"/>
      <c r="X481" s="549"/>
      <c r="Y481" s="549"/>
      <c r="Z481" s="549"/>
    </row>
    <row r="482" spans="1:26" ht="15.75" customHeight="1" x14ac:dyDescent="0.25">
      <c r="A482" s="549"/>
      <c r="B482" s="549"/>
      <c r="C482" s="549"/>
      <c r="D482" s="549"/>
      <c r="E482" s="549"/>
      <c r="F482" s="549"/>
      <c r="G482" s="549"/>
      <c r="H482" s="549"/>
      <c r="I482" s="549"/>
      <c r="J482" s="549"/>
      <c r="K482" s="549"/>
      <c r="L482" s="549"/>
      <c r="M482" s="549"/>
      <c r="N482" s="549"/>
      <c r="O482" s="549"/>
      <c r="P482" s="549"/>
      <c r="Q482" s="549"/>
      <c r="R482" s="549"/>
      <c r="S482" s="549"/>
      <c r="T482" s="549"/>
      <c r="U482" s="549"/>
      <c r="V482" s="549"/>
      <c r="W482" s="549"/>
      <c r="X482" s="549"/>
      <c r="Y482" s="549"/>
      <c r="Z482" s="549"/>
    </row>
    <row r="483" spans="1:26" ht="15.75" customHeight="1" x14ac:dyDescent="0.25">
      <c r="A483" s="549"/>
      <c r="B483" s="549"/>
      <c r="C483" s="549"/>
      <c r="D483" s="549"/>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row>
    <row r="484" spans="1:26" ht="15.75" customHeight="1" x14ac:dyDescent="0.25">
      <c r="A484" s="549"/>
      <c r="B484" s="549"/>
      <c r="C484" s="549"/>
      <c r="D484" s="549"/>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row>
    <row r="485" spans="1:26" ht="15.75" customHeight="1" x14ac:dyDescent="0.25">
      <c r="A485" s="549"/>
      <c r="B485" s="549"/>
      <c r="C485" s="549"/>
      <c r="D485" s="549"/>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row>
    <row r="486" spans="1:26" ht="15.75" customHeight="1" x14ac:dyDescent="0.25">
      <c r="A486" s="549"/>
      <c r="B486" s="549"/>
      <c r="C486" s="549"/>
      <c r="D486" s="549"/>
      <c r="E486" s="549"/>
      <c r="F486" s="549"/>
      <c r="G486" s="549"/>
      <c r="H486" s="549"/>
      <c r="I486" s="549"/>
      <c r="J486" s="549"/>
      <c r="K486" s="549"/>
      <c r="L486" s="549"/>
      <c r="M486" s="549"/>
      <c r="N486" s="549"/>
      <c r="O486" s="549"/>
      <c r="P486" s="549"/>
      <c r="Q486" s="549"/>
      <c r="R486" s="549"/>
      <c r="S486" s="549"/>
      <c r="T486" s="549"/>
      <c r="U486" s="549"/>
      <c r="V486" s="549"/>
      <c r="W486" s="549"/>
      <c r="X486" s="549"/>
      <c r="Y486" s="549"/>
      <c r="Z486" s="549"/>
    </row>
    <row r="487" spans="1:26" ht="15.75" customHeight="1" x14ac:dyDescent="0.25">
      <c r="A487" s="549"/>
      <c r="B487" s="549"/>
      <c r="C487" s="549"/>
      <c r="D487" s="549"/>
      <c r="E487" s="549"/>
      <c r="F487" s="549"/>
      <c r="G487" s="549"/>
      <c r="H487" s="549"/>
      <c r="I487" s="549"/>
      <c r="J487" s="549"/>
      <c r="K487" s="549"/>
      <c r="L487" s="549"/>
      <c r="M487" s="549"/>
      <c r="N487" s="549"/>
      <c r="O487" s="549"/>
      <c r="P487" s="549"/>
      <c r="Q487" s="549"/>
      <c r="R487" s="549"/>
      <c r="S487" s="549"/>
      <c r="T487" s="549"/>
      <c r="U487" s="549"/>
      <c r="V487" s="549"/>
      <c r="W487" s="549"/>
      <c r="X487" s="549"/>
      <c r="Y487" s="549"/>
      <c r="Z487" s="549"/>
    </row>
    <row r="488" spans="1:26" ht="15.75" customHeight="1" x14ac:dyDescent="0.25">
      <c r="A488" s="549"/>
      <c r="B488" s="549"/>
      <c r="C488" s="549"/>
      <c r="D488" s="549"/>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row>
    <row r="489" spans="1:26" ht="15.75" customHeight="1" x14ac:dyDescent="0.25">
      <c r="A489" s="549"/>
      <c r="B489" s="549"/>
      <c r="C489" s="549"/>
      <c r="D489" s="549"/>
      <c r="E489" s="549"/>
      <c r="F489" s="549"/>
      <c r="G489" s="549"/>
      <c r="H489" s="549"/>
      <c r="I489" s="549"/>
      <c r="J489" s="549"/>
      <c r="K489" s="549"/>
      <c r="L489" s="549"/>
      <c r="M489" s="549"/>
      <c r="N489" s="549"/>
      <c r="O489" s="549"/>
      <c r="P489" s="549"/>
      <c r="Q489" s="549"/>
      <c r="R489" s="549"/>
      <c r="S489" s="549"/>
      <c r="T489" s="549"/>
      <c r="U489" s="549"/>
      <c r="V489" s="549"/>
      <c r="W489" s="549"/>
      <c r="X489" s="549"/>
      <c r="Y489" s="549"/>
      <c r="Z489" s="549"/>
    </row>
    <row r="490" spans="1:26" ht="15.75" customHeight="1" x14ac:dyDescent="0.25">
      <c r="A490" s="549"/>
      <c r="B490" s="549"/>
      <c r="C490" s="549"/>
      <c r="D490" s="549"/>
      <c r="E490" s="549"/>
      <c r="F490" s="549"/>
      <c r="G490" s="549"/>
      <c r="H490" s="549"/>
      <c r="I490" s="549"/>
      <c r="J490" s="549"/>
      <c r="K490" s="549"/>
      <c r="L490" s="549"/>
      <c r="M490" s="549"/>
      <c r="N490" s="549"/>
      <c r="O490" s="549"/>
      <c r="P490" s="549"/>
      <c r="Q490" s="549"/>
      <c r="R490" s="549"/>
      <c r="S490" s="549"/>
      <c r="T490" s="549"/>
      <c r="U490" s="549"/>
      <c r="V490" s="549"/>
      <c r="W490" s="549"/>
      <c r="X490" s="549"/>
      <c r="Y490" s="549"/>
      <c r="Z490" s="549"/>
    </row>
    <row r="491" spans="1:26" ht="15.75" customHeight="1" x14ac:dyDescent="0.25">
      <c r="A491" s="549"/>
      <c r="B491" s="549"/>
      <c r="C491" s="549"/>
      <c r="D491" s="549"/>
      <c r="E491" s="549"/>
      <c r="F491" s="549"/>
      <c r="G491" s="549"/>
      <c r="H491" s="549"/>
      <c r="I491" s="549"/>
      <c r="J491" s="549"/>
      <c r="K491" s="549"/>
      <c r="L491" s="549"/>
      <c r="M491" s="549"/>
      <c r="N491" s="549"/>
      <c r="O491" s="549"/>
      <c r="P491" s="549"/>
      <c r="Q491" s="549"/>
      <c r="R491" s="549"/>
      <c r="S491" s="549"/>
      <c r="T491" s="549"/>
      <c r="U491" s="549"/>
      <c r="V491" s="549"/>
      <c r="W491" s="549"/>
      <c r="X491" s="549"/>
      <c r="Y491" s="549"/>
      <c r="Z491" s="549"/>
    </row>
    <row r="492" spans="1:26" ht="15.75" customHeight="1" x14ac:dyDescent="0.25">
      <c r="A492" s="549"/>
      <c r="B492" s="549"/>
      <c r="C492" s="549"/>
      <c r="D492" s="549"/>
      <c r="E492" s="549"/>
      <c r="F492" s="549"/>
      <c r="G492" s="549"/>
      <c r="H492" s="549"/>
      <c r="I492" s="549"/>
      <c r="J492" s="549"/>
      <c r="K492" s="549"/>
      <c r="L492" s="549"/>
      <c r="M492" s="549"/>
      <c r="N492" s="549"/>
      <c r="O492" s="549"/>
      <c r="P492" s="549"/>
      <c r="Q492" s="549"/>
      <c r="R492" s="549"/>
      <c r="S492" s="549"/>
      <c r="T492" s="549"/>
      <c r="U492" s="549"/>
      <c r="V492" s="549"/>
      <c r="W492" s="549"/>
      <c r="X492" s="549"/>
      <c r="Y492" s="549"/>
      <c r="Z492" s="549"/>
    </row>
    <row r="493" spans="1:26" ht="15.75" customHeight="1" x14ac:dyDescent="0.25">
      <c r="A493" s="549"/>
      <c r="B493" s="549"/>
      <c r="C493" s="549"/>
      <c r="D493" s="549"/>
      <c r="E493" s="549"/>
      <c r="F493" s="549"/>
      <c r="G493" s="549"/>
      <c r="H493" s="549"/>
      <c r="I493" s="549"/>
      <c r="J493" s="549"/>
      <c r="K493" s="549"/>
      <c r="L493" s="549"/>
      <c r="M493" s="549"/>
      <c r="N493" s="549"/>
      <c r="O493" s="549"/>
      <c r="P493" s="549"/>
      <c r="Q493" s="549"/>
      <c r="R493" s="549"/>
      <c r="S493" s="549"/>
      <c r="T493" s="549"/>
      <c r="U493" s="549"/>
      <c r="V493" s="549"/>
      <c r="W493" s="549"/>
      <c r="X493" s="549"/>
      <c r="Y493" s="549"/>
      <c r="Z493" s="549"/>
    </row>
    <row r="494" spans="1:26" ht="15.75" customHeight="1" x14ac:dyDescent="0.25">
      <c r="A494" s="549"/>
      <c r="B494" s="549"/>
      <c r="C494" s="549"/>
      <c r="D494" s="549"/>
      <c r="E494" s="549"/>
      <c r="F494" s="549"/>
      <c r="G494" s="549"/>
      <c r="H494" s="549"/>
      <c r="I494" s="549"/>
      <c r="J494" s="549"/>
      <c r="K494" s="549"/>
      <c r="L494" s="549"/>
      <c r="M494" s="549"/>
      <c r="N494" s="549"/>
      <c r="O494" s="549"/>
      <c r="P494" s="549"/>
      <c r="Q494" s="549"/>
      <c r="R494" s="549"/>
      <c r="S494" s="549"/>
      <c r="T494" s="549"/>
      <c r="U494" s="549"/>
      <c r="V494" s="549"/>
      <c r="W494" s="549"/>
      <c r="X494" s="549"/>
      <c r="Y494" s="549"/>
      <c r="Z494" s="549"/>
    </row>
    <row r="495" spans="1:26" ht="15.75" customHeight="1" x14ac:dyDescent="0.25">
      <c r="A495" s="549"/>
      <c r="B495" s="549"/>
      <c r="C495" s="549"/>
      <c r="D495" s="549"/>
      <c r="E495" s="549"/>
      <c r="F495" s="549"/>
      <c r="G495" s="549"/>
      <c r="H495" s="549"/>
      <c r="I495" s="549"/>
      <c r="J495" s="549"/>
      <c r="K495" s="549"/>
      <c r="L495" s="549"/>
      <c r="M495" s="549"/>
      <c r="N495" s="549"/>
      <c r="O495" s="549"/>
      <c r="P495" s="549"/>
      <c r="Q495" s="549"/>
      <c r="R495" s="549"/>
      <c r="S495" s="549"/>
      <c r="T495" s="549"/>
      <c r="U495" s="549"/>
      <c r="V495" s="549"/>
      <c r="W495" s="549"/>
      <c r="X495" s="549"/>
      <c r="Y495" s="549"/>
      <c r="Z495" s="549"/>
    </row>
    <row r="496" spans="1:26" ht="15.75" customHeight="1" x14ac:dyDescent="0.25">
      <c r="A496" s="549"/>
      <c r="B496" s="549"/>
      <c r="C496" s="549"/>
      <c r="D496" s="549"/>
      <c r="E496" s="549"/>
      <c r="F496" s="549"/>
      <c r="G496" s="549"/>
      <c r="H496" s="549"/>
      <c r="I496" s="549"/>
      <c r="J496" s="549"/>
      <c r="K496" s="549"/>
      <c r="L496" s="549"/>
      <c r="M496" s="549"/>
      <c r="N496" s="549"/>
      <c r="O496" s="549"/>
      <c r="P496" s="549"/>
      <c r="Q496" s="549"/>
      <c r="R496" s="549"/>
      <c r="S496" s="549"/>
      <c r="T496" s="549"/>
      <c r="U496" s="549"/>
      <c r="V496" s="549"/>
      <c r="W496" s="549"/>
      <c r="X496" s="549"/>
      <c r="Y496" s="549"/>
      <c r="Z496" s="549"/>
    </row>
    <row r="497" spans="1:26" ht="15.75" customHeight="1" x14ac:dyDescent="0.25">
      <c r="A497" s="549"/>
      <c r="B497" s="549"/>
      <c r="C497" s="549"/>
      <c r="D497" s="549"/>
      <c r="E497" s="549"/>
      <c r="F497" s="549"/>
      <c r="G497" s="549"/>
      <c r="H497" s="549"/>
      <c r="I497" s="549"/>
      <c r="J497" s="549"/>
      <c r="K497" s="549"/>
      <c r="L497" s="549"/>
      <c r="M497" s="549"/>
      <c r="N497" s="549"/>
      <c r="O497" s="549"/>
      <c r="P497" s="549"/>
      <c r="Q497" s="549"/>
      <c r="R497" s="549"/>
      <c r="S497" s="549"/>
      <c r="T497" s="549"/>
      <c r="U497" s="549"/>
      <c r="V497" s="549"/>
      <c r="W497" s="549"/>
      <c r="X497" s="549"/>
      <c r="Y497" s="549"/>
      <c r="Z497" s="549"/>
    </row>
    <row r="498" spans="1:26" ht="15.75" customHeight="1" x14ac:dyDescent="0.25">
      <c r="A498" s="549"/>
      <c r="B498" s="549"/>
      <c r="C498" s="549"/>
      <c r="D498" s="549"/>
      <c r="E498" s="549"/>
      <c r="F498" s="549"/>
      <c r="G498" s="549"/>
      <c r="H498" s="549"/>
      <c r="I498" s="549"/>
      <c r="J498" s="549"/>
      <c r="K498" s="549"/>
      <c r="L498" s="549"/>
      <c r="M498" s="549"/>
      <c r="N498" s="549"/>
      <c r="O498" s="549"/>
      <c r="P498" s="549"/>
      <c r="Q498" s="549"/>
      <c r="R498" s="549"/>
      <c r="S498" s="549"/>
      <c r="T498" s="549"/>
      <c r="U498" s="549"/>
      <c r="V498" s="549"/>
      <c r="W498" s="549"/>
      <c r="X498" s="549"/>
      <c r="Y498" s="549"/>
      <c r="Z498" s="549"/>
    </row>
    <row r="499" spans="1:26" ht="15.75" customHeight="1" x14ac:dyDescent="0.25">
      <c r="A499" s="549"/>
      <c r="B499" s="549"/>
      <c r="C499" s="549"/>
      <c r="D499" s="549"/>
      <c r="E499" s="549"/>
      <c r="F499" s="549"/>
      <c r="G499" s="549"/>
      <c r="H499" s="549"/>
      <c r="I499" s="549"/>
      <c r="J499" s="549"/>
      <c r="K499" s="549"/>
      <c r="L499" s="549"/>
      <c r="M499" s="549"/>
      <c r="N499" s="549"/>
      <c r="O499" s="549"/>
      <c r="P499" s="549"/>
      <c r="Q499" s="549"/>
      <c r="R499" s="549"/>
      <c r="S499" s="549"/>
      <c r="T499" s="549"/>
      <c r="U499" s="549"/>
      <c r="V499" s="549"/>
      <c r="W499" s="549"/>
      <c r="X499" s="549"/>
      <c r="Y499" s="549"/>
      <c r="Z499" s="549"/>
    </row>
    <row r="500" spans="1:26" ht="15.75" customHeight="1" x14ac:dyDescent="0.25">
      <c r="A500" s="549"/>
      <c r="B500" s="549"/>
      <c r="C500" s="549"/>
      <c r="D500" s="549"/>
      <c r="E500" s="549"/>
      <c r="F500" s="549"/>
      <c r="G500" s="549"/>
      <c r="H500" s="549"/>
      <c r="I500" s="549"/>
      <c r="J500" s="549"/>
      <c r="K500" s="549"/>
      <c r="L500" s="549"/>
      <c r="M500" s="549"/>
      <c r="N500" s="549"/>
      <c r="O500" s="549"/>
      <c r="P500" s="549"/>
      <c r="Q500" s="549"/>
      <c r="R500" s="549"/>
      <c r="S500" s="549"/>
      <c r="T500" s="549"/>
      <c r="U500" s="549"/>
      <c r="V500" s="549"/>
      <c r="W500" s="549"/>
      <c r="X500" s="549"/>
      <c r="Y500" s="549"/>
      <c r="Z500" s="549"/>
    </row>
    <row r="501" spans="1:26" ht="15.75" customHeight="1" x14ac:dyDescent="0.25">
      <c r="A501" s="549"/>
      <c r="B501" s="549"/>
      <c r="C501" s="549"/>
      <c r="D501" s="549"/>
      <c r="E501" s="549"/>
      <c r="F501" s="549"/>
      <c r="G501" s="549"/>
      <c r="H501" s="549"/>
      <c r="I501" s="549"/>
      <c r="J501" s="549"/>
      <c r="K501" s="549"/>
      <c r="L501" s="549"/>
      <c r="M501" s="549"/>
      <c r="N501" s="549"/>
      <c r="O501" s="549"/>
      <c r="P501" s="549"/>
      <c r="Q501" s="549"/>
      <c r="R501" s="549"/>
      <c r="S501" s="549"/>
      <c r="T501" s="549"/>
      <c r="U501" s="549"/>
      <c r="V501" s="549"/>
      <c r="W501" s="549"/>
      <c r="X501" s="549"/>
      <c r="Y501" s="549"/>
      <c r="Z501" s="549"/>
    </row>
    <row r="502" spans="1:26" ht="15.75" customHeight="1" x14ac:dyDescent="0.25">
      <c r="A502" s="549"/>
      <c r="B502" s="549"/>
      <c r="C502" s="549"/>
      <c r="D502" s="549"/>
      <c r="E502" s="549"/>
      <c r="F502" s="549"/>
      <c r="G502" s="549"/>
      <c r="H502" s="549"/>
      <c r="I502" s="549"/>
      <c r="J502" s="549"/>
      <c r="K502" s="549"/>
      <c r="L502" s="549"/>
      <c r="M502" s="549"/>
      <c r="N502" s="549"/>
      <c r="O502" s="549"/>
      <c r="P502" s="549"/>
      <c r="Q502" s="549"/>
      <c r="R502" s="549"/>
      <c r="S502" s="549"/>
      <c r="T502" s="549"/>
      <c r="U502" s="549"/>
      <c r="V502" s="549"/>
      <c r="W502" s="549"/>
      <c r="X502" s="549"/>
      <c r="Y502" s="549"/>
      <c r="Z502" s="549"/>
    </row>
    <row r="503" spans="1:26" ht="15.75" customHeight="1" x14ac:dyDescent="0.25">
      <c r="A503" s="549"/>
      <c r="B503" s="549"/>
      <c r="C503" s="549"/>
      <c r="D503" s="549"/>
      <c r="E503" s="549"/>
      <c r="F503" s="549"/>
      <c r="G503" s="549"/>
      <c r="H503" s="549"/>
      <c r="I503" s="549"/>
      <c r="J503" s="549"/>
      <c r="K503" s="549"/>
      <c r="L503" s="549"/>
      <c r="M503" s="549"/>
      <c r="N503" s="549"/>
      <c r="O503" s="549"/>
      <c r="P503" s="549"/>
      <c r="Q503" s="549"/>
      <c r="R503" s="549"/>
      <c r="S503" s="549"/>
      <c r="T503" s="549"/>
      <c r="U503" s="549"/>
      <c r="V503" s="549"/>
      <c r="W503" s="549"/>
      <c r="X503" s="549"/>
      <c r="Y503" s="549"/>
      <c r="Z503" s="549"/>
    </row>
    <row r="504" spans="1:26" ht="15.75" customHeight="1" x14ac:dyDescent="0.25">
      <c r="A504" s="549"/>
      <c r="B504" s="549"/>
      <c r="C504" s="549"/>
      <c r="D504" s="549"/>
      <c r="E504" s="549"/>
      <c r="F504" s="549"/>
      <c r="G504" s="549"/>
      <c r="H504" s="549"/>
      <c r="I504" s="549"/>
      <c r="J504" s="549"/>
      <c r="K504" s="549"/>
      <c r="L504" s="549"/>
      <c r="M504" s="549"/>
      <c r="N504" s="549"/>
      <c r="O504" s="549"/>
      <c r="P504" s="549"/>
      <c r="Q504" s="549"/>
      <c r="R504" s="549"/>
      <c r="S504" s="549"/>
      <c r="T504" s="549"/>
      <c r="U504" s="549"/>
      <c r="V504" s="549"/>
      <c r="W504" s="549"/>
      <c r="X504" s="549"/>
      <c r="Y504" s="549"/>
      <c r="Z504" s="549"/>
    </row>
    <row r="505" spans="1:26" ht="15.75" customHeight="1" x14ac:dyDescent="0.25">
      <c r="A505" s="549"/>
      <c r="B505" s="549"/>
      <c r="C505" s="549"/>
      <c r="D505" s="549"/>
      <c r="E505" s="549"/>
      <c r="F505" s="549"/>
      <c r="G505" s="549"/>
      <c r="H505" s="549"/>
      <c r="I505" s="549"/>
      <c r="J505" s="549"/>
      <c r="K505" s="549"/>
      <c r="L505" s="549"/>
      <c r="M505" s="549"/>
      <c r="N505" s="549"/>
      <c r="O505" s="549"/>
      <c r="P505" s="549"/>
      <c r="Q505" s="549"/>
      <c r="R505" s="549"/>
      <c r="S505" s="549"/>
      <c r="T505" s="549"/>
      <c r="U505" s="549"/>
      <c r="V505" s="549"/>
      <c r="W505" s="549"/>
      <c r="X505" s="549"/>
      <c r="Y505" s="549"/>
      <c r="Z505" s="549"/>
    </row>
    <row r="506" spans="1:26" ht="15.75" customHeight="1" x14ac:dyDescent="0.25">
      <c r="A506" s="549"/>
      <c r="B506" s="549"/>
      <c r="C506" s="549"/>
      <c r="D506" s="549"/>
      <c r="E506" s="549"/>
      <c r="F506" s="549"/>
      <c r="G506" s="549"/>
      <c r="H506" s="549"/>
      <c r="I506" s="549"/>
      <c r="J506" s="549"/>
      <c r="K506" s="549"/>
      <c r="L506" s="549"/>
      <c r="M506" s="549"/>
      <c r="N506" s="549"/>
      <c r="O506" s="549"/>
      <c r="P506" s="549"/>
      <c r="Q506" s="549"/>
      <c r="R506" s="549"/>
      <c r="S506" s="549"/>
      <c r="T506" s="549"/>
      <c r="U506" s="549"/>
      <c r="V506" s="549"/>
      <c r="W506" s="549"/>
      <c r="X506" s="549"/>
      <c r="Y506" s="549"/>
      <c r="Z506" s="549"/>
    </row>
    <row r="507" spans="1:26" ht="15.75" customHeight="1" x14ac:dyDescent="0.25">
      <c r="A507" s="549"/>
      <c r="B507" s="549"/>
      <c r="C507" s="549"/>
      <c r="D507" s="549"/>
      <c r="E507" s="549"/>
      <c r="F507" s="549"/>
      <c r="G507" s="549"/>
      <c r="H507" s="549"/>
      <c r="I507" s="549"/>
      <c r="J507" s="549"/>
      <c r="K507" s="549"/>
      <c r="L507" s="549"/>
      <c r="M507" s="549"/>
      <c r="N507" s="549"/>
      <c r="O507" s="549"/>
      <c r="P507" s="549"/>
      <c r="Q507" s="549"/>
      <c r="R507" s="549"/>
      <c r="S507" s="549"/>
      <c r="T507" s="549"/>
      <c r="U507" s="549"/>
      <c r="V507" s="549"/>
      <c r="W507" s="549"/>
      <c r="X507" s="549"/>
      <c r="Y507" s="549"/>
      <c r="Z507" s="549"/>
    </row>
    <row r="508" spans="1:26" ht="15.75" customHeight="1" x14ac:dyDescent="0.25">
      <c r="A508" s="549"/>
      <c r="B508" s="549"/>
      <c r="C508" s="549"/>
      <c r="D508" s="549"/>
      <c r="E508" s="549"/>
      <c r="F508" s="549"/>
      <c r="G508" s="549"/>
      <c r="H508" s="549"/>
      <c r="I508" s="549"/>
      <c r="J508" s="549"/>
      <c r="K508" s="549"/>
      <c r="L508" s="549"/>
      <c r="M508" s="549"/>
      <c r="N508" s="549"/>
      <c r="O508" s="549"/>
      <c r="P508" s="549"/>
      <c r="Q508" s="549"/>
      <c r="R508" s="549"/>
      <c r="S508" s="549"/>
      <c r="T508" s="549"/>
      <c r="U508" s="549"/>
      <c r="V508" s="549"/>
      <c r="W508" s="549"/>
      <c r="X508" s="549"/>
      <c r="Y508" s="549"/>
      <c r="Z508" s="549"/>
    </row>
    <row r="509" spans="1:26" ht="15.75" customHeight="1" x14ac:dyDescent="0.25">
      <c r="A509" s="549"/>
      <c r="B509" s="549"/>
      <c r="C509" s="549"/>
      <c r="D509" s="549"/>
      <c r="E509" s="549"/>
      <c r="F509" s="549"/>
      <c r="G509" s="549"/>
      <c r="H509" s="549"/>
      <c r="I509" s="549"/>
      <c r="J509" s="549"/>
      <c r="K509" s="549"/>
      <c r="L509" s="549"/>
      <c r="M509" s="549"/>
      <c r="N509" s="549"/>
      <c r="O509" s="549"/>
      <c r="P509" s="549"/>
      <c r="Q509" s="549"/>
      <c r="R509" s="549"/>
      <c r="S509" s="549"/>
      <c r="T509" s="549"/>
      <c r="U509" s="549"/>
      <c r="V509" s="549"/>
      <c r="W509" s="549"/>
      <c r="X509" s="549"/>
      <c r="Y509" s="549"/>
      <c r="Z509" s="549"/>
    </row>
    <row r="510" spans="1:26" ht="15.75" customHeight="1" x14ac:dyDescent="0.25">
      <c r="A510" s="549"/>
      <c r="B510" s="549"/>
      <c r="C510" s="549"/>
      <c r="D510" s="549"/>
      <c r="E510" s="549"/>
      <c r="F510" s="549"/>
      <c r="G510" s="549"/>
      <c r="H510" s="549"/>
      <c r="I510" s="549"/>
      <c r="J510" s="549"/>
      <c r="K510" s="549"/>
      <c r="L510" s="549"/>
      <c r="M510" s="549"/>
      <c r="N510" s="549"/>
      <c r="O510" s="549"/>
      <c r="P510" s="549"/>
      <c r="Q510" s="549"/>
      <c r="R510" s="549"/>
      <c r="S510" s="549"/>
      <c r="T510" s="549"/>
      <c r="U510" s="549"/>
      <c r="V510" s="549"/>
      <c r="W510" s="549"/>
      <c r="X510" s="549"/>
      <c r="Y510" s="549"/>
      <c r="Z510" s="549"/>
    </row>
    <row r="511" spans="1:26" ht="15.75" customHeight="1" x14ac:dyDescent="0.25">
      <c r="A511" s="549"/>
      <c r="B511" s="549"/>
      <c r="C511" s="549"/>
      <c r="D511" s="549"/>
      <c r="E511" s="549"/>
      <c r="F511" s="549"/>
      <c r="G511" s="549"/>
      <c r="H511" s="549"/>
      <c r="I511" s="549"/>
      <c r="J511" s="549"/>
      <c r="K511" s="549"/>
      <c r="L511" s="549"/>
      <c r="M511" s="549"/>
      <c r="N511" s="549"/>
      <c r="O511" s="549"/>
      <c r="P511" s="549"/>
      <c r="Q511" s="549"/>
      <c r="R511" s="549"/>
      <c r="S511" s="549"/>
      <c r="T511" s="549"/>
      <c r="U511" s="549"/>
      <c r="V511" s="549"/>
      <c r="W511" s="549"/>
      <c r="X511" s="549"/>
      <c r="Y511" s="549"/>
      <c r="Z511" s="549"/>
    </row>
    <row r="512" spans="1:26" ht="15.75" customHeight="1" x14ac:dyDescent="0.25">
      <c r="A512" s="549"/>
      <c r="B512" s="549"/>
      <c r="C512" s="549"/>
      <c r="D512" s="549"/>
      <c r="E512" s="549"/>
      <c r="F512" s="549"/>
      <c r="G512" s="549"/>
      <c r="H512" s="549"/>
      <c r="I512" s="549"/>
      <c r="J512" s="549"/>
      <c r="K512" s="549"/>
      <c r="L512" s="549"/>
      <c r="M512" s="549"/>
      <c r="N512" s="549"/>
      <c r="O512" s="549"/>
      <c r="P512" s="549"/>
      <c r="Q512" s="549"/>
      <c r="R512" s="549"/>
      <c r="S512" s="549"/>
      <c r="T512" s="549"/>
      <c r="U512" s="549"/>
      <c r="V512" s="549"/>
      <c r="W512" s="549"/>
      <c r="X512" s="549"/>
      <c r="Y512" s="549"/>
      <c r="Z512" s="549"/>
    </row>
    <row r="513" spans="1:26" ht="15.75" customHeight="1" x14ac:dyDescent="0.25">
      <c r="A513" s="549"/>
      <c r="B513" s="549"/>
      <c r="C513" s="549"/>
      <c r="D513" s="54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row>
    <row r="514" spans="1:26" ht="15.75" customHeight="1" x14ac:dyDescent="0.25">
      <c r="A514" s="549"/>
      <c r="B514" s="549"/>
      <c r="C514" s="549"/>
      <c r="D514" s="549"/>
      <c r="E514" s="549"/>
      <c r="F514" s="549"/>
      <c r="G514" s="549"/>
      <c r="H514" s="549"/>
      <c r="I514" s="549"/>
      <c r="J514" s="549"/>
      <c r="K514" s="549"/>
      <c r="L514" s="549"/>
      <c r="M514" s="549"/>
      <c r="N514" s="549"/>
      <c r="O514" s="549"/>
      <c r="P514" s="549"/>
      <c r="Q514" s="549"/>
      <c r="R514" s="549"/>
      <c r="S514" s="549"/>
      <c r="T514" s="549"/>
      <c r="U514" s="549"/>
      <c r="V514" s="549"/>
      <c r="W514" s="549"/>
      <c r="X514" s="549"/>
      <c r="Y514" s="549"/>
      <c r="Z514" s="549"/>
    </row>
    <row r="515" spans="1:26" ht="15.75" customHeight="1" x14ac:dyDescent="0.25">
      <c r="A515" s="549"/>
      <c r="B515" s="549"/>
      <c r="C515" s="549"/>
      <c r="D515" s="549"/>
      <c r="E515" s="549"/>
      <c r="F515" s="549"/>
      <c r="G515" s="549"/>
      <c r="H515" s="549"/>
      <c r="I515" s="549"/>
      <c r="J515" s="549"/>
      <c r="K515" s="549"/>
      <c r="L515" s="549"/>
      <c r="M515" s="549"/>
      <c r="N515" s="549"/>
      <c r="O515" s="549"/>
      <c r="P515" s="549"/>
      <c r="Q515" s="549"/>
      <c r="R515" s="549"/>
      <c r="S515" s="549"/>
      <c r="T515" s="549"/>
      <c r="U515" s="549"/>
      <c r="V515" s="549"/>
      <c r="W515" s="549"/>
      <c r="X515" s="549"/>
      <c r="Y515" s="549"/>
      <c r="Z515" s="549"/>
    </row>
    <row r="516" spans="1:26" ht="15.75" customHeight="1" x14ac:dyDescent="0.25">
      <c r="A516" s="549"/>
      <c r="B516" s="549"/>
      <c r="C516" s="549"/>
      <c r="D516" s="549"/>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row>
    <row r="517" spans="1:26" ht="15.75" customHeight="1" x14ac:dyDescent="0.25">
      <c r="A517" s="549"/>
      <c r="B517" s="549"/>
      <c r="C517" s="549"/>
      <c r="D517" s="549"/>
      <c r="E517" s="549"/>
      <c r="F517" s="549"/>
      <c r="G517" s="549"/>
      <c r="H517" s="549"/>
      <c r="I517" s="549"/>
      <c r="J517" s="549"/>
      <c r="K517" s="549"/>
      <c r="L517" s="549"/>
      <c r="M517" s="549"/>
      <c r="N517" s="549"/>
      <c r="O517" s="549"/>
      <c r="P517" s="549"/>
      <c r="Q517" s="549"/>
      <c r="R517" s="549"/>
      <c r="S517" s="549"/>
      <c r="T517" s="549"/>
      <c r="U517" s="549"/>
      <c r="V517" s="549"/>
      <c r="W517" s="549"/>
      <c r="X517" s="549"/>
      <c r="Y517" s="549"/>
      <c r="Z517" s="549"/>
    </row>
    <row r="518" spans="1:26" ht="15.75" customHeight="1" x14ac:dyDescent="0.25">
      <c r="A518" s="549"/>
      <c r="B518" s="549"/>
      <c r="C518" s="549"/>
      <c r="D518" s="549"/>
      <c r="E518" s="549"/>
      <c r="F518" s="549"/>
      <c r="G518" s="549"/>
      <c r="H518" s="549"/>
      <c r="I518" s="549"/>
      <c r="J518" s="549"/>
      <c r="K518" s="549"/>
      <c r="L518" s="549"/>
      <c r="M518" s="549"/>
      <c r="N518" s="549"/>
      <c r="O518" s="549"/>
      <c r="P518" s="549"/>
      <c r="Q518" s="549"/>
      <c r="R518" s="549"/>
      <c r="S518" s="549"/>
      <c r="T518" s="549"/>
      <c r="U518" s="549"/>
      <c r="V518" s="549"/>
      <c r="W518" s="549"/>
      <c r="X518" s="549"/>
      <c r="Y518" s="549"/>
      <c r="Z518" s="549"/>
    </row>
    <row r="519" spans="1:26" ht="15.75" customHeight="1" x14ac:dyDescent="0.25">
      <c r="A519" s="549"/>
      <c r="B519" s="549"/>
      <c r="C519" s="549"/>
      <c r="D519" s="549"/>
      <c r="E519" s="549"/>
      <c r="F519" s="549"/>
      <c r="G519" s="549"/>
      <c r="H519" s="549"/>
      <c r="I519" s="549"/>
      <c r="J519" s="549"/>
      <c r="K519" s="549"/>
      <c r="L519" s="549"/>
      <c r="M519" s="549"/>
      <c r="N519" s="549"/>
      <c r="O519" s="549"/>
      <c r="P519" s="549"/>
      <c r="Q519" s="549"/>
      <c r="R519" s="549"/>
      <c r="S519" s="549"/>
      <c r="T519" s="549"/>
      <c r="U519" s="549"/>
      <c r="V519" s="549"/>
      <c r="W519" s="549"/>
      <c r="X519" s="549"/>
      <c r="Y519" s="549"/>
      <c r="Z519" s="549"/>
    </row>
    <row r="520" spans="1:26" ht="15.75" customHeight="1" x14ac:dyDescent="0.25">
      <c r="A520" s="549"/>
      <c r="B520" s="549"/>
      <c r="C520" s="549"/>
      <c r="D520" s="549"/>
      <c r="E520" s="549"/>
      <c r="F520" s="549"/>
      <c r="G520" s="549"/>
      <c r="H520" s="549"/>
      <c r="I520" s="549"/>
      <c r="J520" s="549"/>
      <c r="K520" s="549"/>
      <c r="L520" s="549"/>
      <c r="M520" s="549"/>
      <c r="N520" s="549"/>
      <c r="O520" s="549"/>
      <c r="P520" s="549"/>
      <c r="Q520" s="549"/>
      <c r="R520" s="549"/>
      <c r="S520" s="549"/>
      <c r="T520" s="549"/>
      <c r="U520" s="549"/>
      <c r="V520" s="549"/>
      <c r="W520" s="549"/>
      <c r="X520" s="549"/>
      <c r="Y520" s="549"/>
      <c r="Z520" s="549"/>
    </row>
    <row r="521" spans="1:26" ht="15.75" customHeight="1" x14ac:dyDescent="0.25">
      <c r="A521" s="549"/>
      <c r="B521" s="549"/>
      <c r="C521" s="549"/>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row>
    <row r="522" spans="1:26" ht="15.75" customHeight="1" x14ac:dyDescent="0.25">
      <c r="A522" s="549"/>
      <c r="B522" s="549"/>
      <c r="C522" s="549"/>
      <c r="D522" s="549"/>
      <c r="E522" s="549"/>
      <c r="F522" s="549"/>
      <c r="G522" s="549"/>
      <c r="H522" s="549"/>
      <c r="I522" s="549"/>
      <c r="J522" s="549"/>
      <c r="K522" s="549"/>
      <c r="L522" s="549"/>
      <c r="M522" s="549"/>
      <c r="N522" s="549"/>
      <c r="O522" s="549"/>
      <c r="P522" s="549"/>
      <c r="Q522" s="549"/>
      <c r="R522" s="549"/>
      <c r="S522" s="549"/>
      <c r="T522" s="549"/>
      <c r="U522" s="549"/>
      <c r="V522" s="549"/>
      <c r="W522" s="549"/>
      <c r="X522" s="549"/>
      <c r="Y522" s="549"/>
      <c r="Z522" s="549"/>
    </row>
    <row r="523" spans="1:26" ht="15.75" customHeight="1" x14ac:dyDescent="0.25">
      <c r="A523" s="549"/>
      <c r="B523" s="549"/>
      <c r="C523" s="549"/>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row>
    <row r="524" spans="1:26" ht="15.75" customHeight="1" x14ac:dyDescent="0.25">
      <c r="A524" s="549"/>
      <c r="B524" s="549"/>
      <c r="C524" s="549"/>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row>
    <row r="525" spans="1:26" ht="15.75" customHeight="1" x14ac:dyDescent="0.25">
      <c r="A525" s="549"/>
      <c r="B525" s="549"/>
      <c r="C525" s="549"/>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row>
    <row r="526" spans="1:26" ht="15.75" customHeight="1" x14ac:dyDescent="0.25">
      <c r="A526" s="549"/>
      <c r="B526" s="549"/>
      <c r="C526" s="549"/>
      <c r="D526" s="549"/>
      <c r="E526" s="549"/>
      <c r="F526" s="549"/>
      <c r="G526" s="549"/>
      <c r="H526" s="549"/>
      <c r="I526" s="549"/>
      <c r="J526" s="549"/>
      <c r="K526" s="549"/>
      <c r="L526" s="549"/>
      <c r="M526" s="549"/>
      <c r="N526" s="549"/>
      <c r="O526" s="549"/>
      <c r="P526" s="549"/>
      <c r="Q526" s="549"/>
      <c r="R526" s="549"/>
      <c r="S526" s="549"/>
      <c r="T526" s="549"/>
      <c r="U526" s="549"/>
      <c r="V526" s="549"/>
      <c r="W526" s="549"/>
      <c r="X526" s="549"/>
      <c r="Y526" s="549"/>
      <c r="Z526" s="549"/>
    </row>
    <row r="527" spans="1:26" ht="15.75" customHeight="1" x14ac:dyDescent="0.25">
      <c r="A527" s="549"/>
      <c r="B527" s="549"/>
      <c r="C527" s="549"/>
      <c r="D527" s="549"/>
      <c r="E527" s="549"/>
      <c r="F527" s="549"/>
      <c r="G527" s="549"/>
      <c r="H527" s="549"/>
      <c r="I527" s="549"/>
      <c r="J527" s="549"/>
      <c r="K527" s="549"/>
      <c r="L527" s="549"/>
      <c r="M527" s="549"/>
      <c r="N527" s="549"/>
      <c r="O527" s="549"/>
      <c r="P527" s="549"/>
      <c r="Q527" s="549"/>
      <c r="R527" s="549"/>
      <c r="S527" s="549"/>
      <c r="T527" s="549"/>
      <c r="U527" s="549"/>
      <c r="V527" s="549"/>
      <c r="W527" s="549"/>
      <c r="X527" s="549"/>
      <c r="Y527" s="549"/>
      <c r="Z527" s="549"/>
    </row>
    <row r="528" spans="1:26" ht="15.75" customHeight="1" x14ac:dyDescent="0.25">
      <c r="A528" s="549"/>
      <c r="B528" s="549"/>
      <c r="C528" s="549"/>
      <c r="D528" s="549"/>
      <c r="E528" s="549"/>
      <c r="F528" s="549"/>
      <c r="G528" s="549"/>
      <c r="H528" s="549"/>
      <c r="I528" s="549"/>
      <c r="J528" s="549"/>
      <c r="K528" s="549"/>
      <c r="L528" s="549"/>
      <c r="M528" s="549"/>
      <c r="N528" s="549"/>
      <c r="O528" s="549"/>
      <c r="P528" s="549"/>
      <c r="Q528" s="549"/>
      <c r="R528" s="549"/>
      <c r="S528" s="549"/>
      <c r="T528" s="549"/>
      <c r="U528" s="549"/>
      <c r="V528" s="549"/>
      <c r="W528" s="549"/>
      <c r="X528" s="549"/>
      <c r="Y528" s="549"/>
      <c r="Z528" s="549"/>
    </row>
    <row r="529" spans="1:26" ht="15.75" customHeight="1" x14ac:dyDescent="0.25">
      <c r="A529" s="549"/>
      <c r="B529" s="549"/>
      <c r="C529" s="549"/>
      <c r="D529" s="549"/>
      <c r="E529" s="549"/>
      <c r="F529" s="549"/>
      <c r="G529" s="549"/>
      <c r="H529" s="549"/>
      <c r="I529" s="549"/>
      <c r="J529" s="549"/>
      <c r="K529" s="549"/>
      <c r="L529" s="549"/>
      <c r="M529" s="549"/>
      <c r="N529" s="549"/>
      <c r="O529" s="549"/>
      <c r="P529" s="549"/>
      <c r="Q529" s="549"/>
      <c r="R529" s="549"/>
      <c r="S529" s="549"/>
      <c r="T529" s="549"/>
      <c r="U529" s="549"/>
      <c r="V529" s="549"/>
      <c r="W529" s="549"/>
      <c r="X529" s="549"/>
      <c r="Y529" s="549"/>
      <c r="Z529" s="549"/>
    </row>
    <row r="530" spans="1:26" ht="15.75" customHeight="1" x14ac:dyDescent="0.25">
      <c r="A530" s="549"/>
      <c r="B530" s="549"/>
      <c r="C530" s="549"/>
      <c r="D530" s="549"/>
      <c r="E530" s="549"/>
      <c r="F530" s="549"/>
      <c r="G530" s="549"/>
      <c r="H530" s="549"/>
      <c r="I530" s="549"/>
      <c r="J530" s="549"/>
      <c r="K530" s="549"/>
      <c r="L530" s="549"/>
      <c r="M530" s="549"/>
      <c r="N530" s="549"/>
      <c r="O530" s="549"/>
      <c r="P530" s="549"/>
      <c r="Q530" s="549"/>
      <c r="R530" s="549"/>
      <c r="S530" s="549"/>
      <c r="T530" s="549"/>
      <c r="U530" s="549"/>
      <c r="V530" s="549"/>
      <c r="W530" s="549"/>
      <c r="X530" s="549"/>
      <c r="Y530" s="549"/>
      <c r="Z530" s="549"/>
    </row>
    <row r="531" spans="1:26" ht="15.75" customHeight="1" x14ac:dyDescent="0.25">
      <c r="A531" s="549"/>
      <c r="B531" s="549"/>
      <c r="C531" s="549"/>
      <c r="D531" s="549"/>
      <c r="E531" s="549"/>
      <c r="F531" s="549"/>
      <c r="G531" s="549"/>
      <c r="H531" s="549"/>
      <c r="I531" s="549"/>
      <c r="J531" s="549"/>
      <c r="K531" s="549"/>
      <c r="L531" s="549"/>
      <c r="M531" s="549"/>
      <c r="N531" s="549"/>
      <c r="O531" s="549"/>
      <c r="P531" s="549"/>
      <c r="Q531" s="549"/>
      <c r="R531" s="549"/>
      <c r="S531" s="549"/>
      <c r="T531" s="549"/>
      <c r="U531" s="549"/>
      <c r="V531" s="549"/>
      <c r="W531" s="549"/>
      <c r="X531" s="549"/>
      <c r="Y531" s="549"/>
      <c r="Z531" s="549"/>
    </row>
    <row r="532" spans="1:26" ht="15.75" customHeight="1" x14ac:dyDescent="0.25">
      <c r="A532" s="549"/>
      <c r="B532" s="549"/>
      <c r="C532" s="549"/>
      <c r="D532" s="549"/>
      <c r="E532" s="549"/>
      <c r="F532" s="549"/>
      <c r="G532" s="549"/>
      <c r="H532" s="549"/>
      <c r="I532" s="549"/>
      <c r="J532" s="549"/>
      <c r="K532" s="549"/>
      <c r="L532" s="549"/>
      <c r="M532" s="549"/>
      <c r="N532" s="549"/>
      <c r="O532" s="549"/>
      <c r="P532" s="549"/>
      <c r="Q532" s="549"/>
      <c r="R532" s="549"/>
      <c r="S532" s="549"/>
      <c r="T532" s="549"/>
      <c r="U532" s="549"/>
      <c r="V532" s="549"/>
      <c r="W532" s="549"/>
      <c r="X532" s="549"/>
      <c r="Y532" s="549"/>
      <c r="Z532" s="549"/>
    </row>
    <row r="533" spans="1:26" ht="15.75" customHeight="1" x14ac:dyDescent="0.25">
      <c r="A533" s="549"/>
      <c r="B533" s="549"/>
      <c r="C533" s="549"/>
      <c r="D533" s="549"/>
      <c r="E533" s="549"/>
      <c r="F533" s="549"/>
      <c r="G533" s="549"/>
      <c r="H533" s="549"/>
      <c r="I533" s="549"/>
      <c r="J533" s="549"/>
      <c r="K533" s="549"/>
      <c r="L533" s="549"/>
      <c r="M533" s="549"/>
      <c r="N533" s="549"/>
      <c r="O533" s="549"/>
      <c r="P533" s="549"/>
      <c r="Q533" s="549"/>
      <c r="R533" s="549"/>
      <c r="S533" s="549"/>
      <c r="T533" s="549"/>
      <c r="U533" s="549"/>
      <c r="V533" s="549"/>
      <c r="W533" s="549"/>
      <c r="X533" s="549"/>
      <c r="Y533" s="549"/>
      <c r="Z533" s="549"/>
    </row>
    <row r="534" spans="1:26" ht="15.75" customHeight="1" x14ac:dyDescent="0.25">
      <c r="A534" s="549"/>
      <c r="B534" s="549"/>
      <c r="C534" s="549"/>
      <c r="D534" s="549"/>
      <c r="E534" s="549"/>
      <c r="F534" s="549"/>
      <c r="G534" s="549"/>
      <c r="H534" s="549"/>
      <c r="I534" s="549"/>
      <c r="J534" s="549"/>
      <c r="K534" s="549"/>
      <c r="L534" s="549"/>
      <c r="M534" s="549"/>
      <c r="N534" s="549"/>
      <c r="O534" s="549"/>
      <c r="P534" s="549"/>
      <c r="Q534" s="549"/>
      <c r="R534" s="549"/>
      <c r="S534" s="549"/>
      <c r="T534" s="549"/>
      <c r="U534" s="549"/>
      <c r="V534" s="549"/>
      <c r="W534" s="549"/>
      <c r="X534" s="549"/>
      <c r="Y534" s="549"/>
      <c r="Z534" s="549"/>
    </row>
    <row r="535" spans="1:26" ht="15.75" customHeight="1" x14ac:dyDescent="0.25">
      <c r="A535" s="549"/>
      <c r="B535" s="549"/>
      <c r="C535" s="549"/>
      <c r="D535" s="549"/>
      <c r="E535" s="549"/>
      <c r="F535" s="549"/>
      <c r="G535" s="549"/>
      <c r="H535" s="549"/>
      <c r="I535" s="549"/>
      <c r="J535" s="549"/>
      <c r="K535" s="549"/>
      <c r="L535" s="549"/>
      <c r="M535" s="549"/>
      <c r="N535" s="549"/>
      <c r="O535" s="549"/>
      <c r="P535" s="549"/>
      <c r="Q535" s="549"/>
      <c r="R535" s="549"/>
      <c r="S535" s="549"/>
      <c r="T535" s="549"/>
      <c r="U535" s="549"/>
      <c r="V535" s="549"/>
      <c r="W535" s="549"/>
      <c r="X535" s="549"/>
      <c r="Y535" s="549"/>
      <c r="Z535" s="549"/>
    </row>
    <row r="536" spans="1:26" ht="15.75" customHeight="1" x14ac:dyDescent="0.25">
      <c r="A536" s="549"/>
      <c r="B536" s="549"/>
      <c r="C536" s="549"/>
      <c r="D536" s="549"/>
      <c r="E536" s="549"/>
      <c r="F536" s="549"/>
      <c r="G536" s="549"/>
      <c r="H536" s="549"/>
      <c r="I536" s="549"/>
      <c r="J536" s="549"/>
      <c r="K536" s="549"/>
      <c r="L536" s="549"/>
      <c r="M536" s="549"/>
      <c r="N536" s="549"/>
      <c r="O536" s="549"/>
      <c r="P536" s="549"/>
      <c r="Q536" s="549"/>
      <c r="R536" s="549"/>
      <c r="S536" s="549"/>
      <c r="T536" s="549"/>
      <c r="U536" s="549"/>
      <c r="V536" s="549"/>
      <c r="W536" s="549"/>
      <c r="X536" s="549"/>
      <c r="Y536" s="549"/>
      <c r="Z536" s="549"/>
    </row>
    <row r="537" spans="1:26" ht="15.75" customHeight="1" x14ac:dyDescent="0.25">
      <c r="A537" s="549"/>
      <c r="B537" s="549"/>
      <c r="C537" s="549"/>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row>
    <row r="538" spans="1:26" ht="15.75" customHeight="1" x14ac:dyDescent="0.25">
      <c r="A538" s="549"/>
      <c r="B538" s="549"/>
      <c r="C538" s="549"/>
      <c r="D538" s="549"/>
      <c r="E538" s="549"/>
      <c r="F538" s="549"/>
      <c r="G538" s="549"/>
      <c r="H538" s="549"/>
      <c r="I538" s="549"/>
      <c r="J538" s="549"/>
      <c r="K538" s="549"/>
      <c r="L538" s="549"/>
      <c r="M538" s="549"/>
      <c r="N538" s="549"/>
      <c r="O538" s="549"/>
      <c r="P538" s="549"/>
      <c r="Q538" s="549"/>
      <c r="R538" s="549"/>
      <c r="S538" s="549"/>
      <c r="T538" s="549"/>
      <c r="U538" s="549"/>
      <c r="V538" s="549"/>
      <c r="W538" s="549"/>
      <c r="X538" s="549"/>
      <c r="Y538" s="549"/>
      <c r="Z538" s="549"/>
    </row>
    <row r="539" spans="1:26" ht="15.75" customHeight="1" x14ac:dyDescent="0.25">
      <c r="A539" s="549"/>
      <c r="B539" s="549"/>
      <c r="C539" s="549"/>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row>
    <row r="540" spans="1:26" ht="15.75" customHeight="1" x14ac:dyDescent="0.25">
      <c r="A540" s="549"/>
      <c r="B540" s="549"/>
      <c r="C540" s="549"/>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row>
    <row r="541" spans="1:26" ht="15.75" customHeight="1" x14ac:dyDescent="0.25">
      <c r="A541" s="549"/>
      <c r="B541" s="549"/>
      <c r="C541" s="549"/>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row>
    <row r="542" spans="1:26" ht="15.75" customHeight="1" x14ac:dyDescent="0.25">
      <c r="A542" s="549"/>
      <c r="B542" s="549"/>
      <c r="C542" s="549"/>
      <c r="D542" s="549"/>
      <c r="E542" s="549"/>
      <c r="F542" s="549"/>
      <c r="G542" s="549"/>
      <c r="H542" s="549"/>
      <c r="I542" s="549"/>
      <c r="J542" s="549"/>
      <c r="K542" s="549"/>
      <c r="L542" s="549"/>
      <c r="M542" s="549"/>
      <c r="N542" s="549"/>
      <c r="O542" s="549"/>
      <c r="P542" s="549"/>
      <c r="Q542" s="549"/>
      <c r="R542" s="549"/>
      <c r="S542" s="549"/>
      <c r="T542" s="549"/>
      <c r="U542" s="549"/>
      <c r="V542" s="549"/>
      <c r="W542" s="549"/>
      <c r="X542" s="549"/>
      <c r="Y542" s="549"/>
      <c r="Z542" s="549"/>
    </row>
    <row r="543" spans="1:26" ht="15.75" customHeight="1" x14ac:dyDescent="0.25">
      <c r="A543" s="549"/>
      <c r="B543" s="549"/>
      <c r="C543" s="549"/>
      <c r="D543" s="549"/>
      <c r="E543" s="549"/>
      <c r="F543" s="549"/>
      <c r="G543" s="549"/>
      <c r="H543" s="549"/>
      <c r="I543" s="549"/>
      <c r="J543" s="549"/>
      <c r="K543" s="549"/>
      <c r="L543" s="549"/>
      <c r="M543" s="549"/>
      <c r="N543" s="549"/>
      <c r="O543" s="549"/>
      <c r="P543" s="549"/>
      <c r="Q543" s="549"/>
      <c r="R543" s="549"/>
      <c r="S543" s="549"/>
      <c r="T543" s="549"/>
      <c r="U543" s="549"/>
      <c r="V543" s="549"/>
      <c r="W543" s="549"/>
      <c r="X543" s="549"/>
      <c r="Y543" s="549"/>
      <c r="Z543" s="549"/>
    </row>
    <row r="544" spans="1:26" ht="15.75" customHeight="1" x14ac:dyDescent="0.25">
      <c r="A544" s="549"/>
      <c r="B544" s="549"/>
      <c r="C544" s="549"/>
      <c r="D544" s="549"/>
      <c r="E544" s="549"/>
      <c r="F544" s="549"/>
      <c r="G544" s="549"/>
      <c r="H544" s="549"/>
      <c r="I544" s="549"/>
      <c r="J544" s="549"/>
      <c r="K544" s="549"/>
      <c r="L544" s="549"/>
      <c r="M544" s="549"/>
      <c r="N544" s="549"/>
      <c r="O544" s="549"/>
      <c r="P544" s="549"/>
      <c r="Q544" s="549"/>
      <c r="R544" s="549"/>
      <c r="S544" s="549"/>
      <c r="T544" s="549"/>
      <c r="U544" s="549"/>
      <c r="V544" s="549"/>
      <c r="W544" s="549"/>
      <c r="X544" s="549"/>
      <c r="Y544" s="549"/>
      <c r="Z544" s="549"/>
    </row>
    <row r="545" spans="1:26" ht="15.75" customHeight="1" x14ac:dyDescent="0.25">
      <c r="A545" s="549"/>
      <c r="B545" s="549"/>
      <c r="C545" s="549"/>
      <c r="D545" s="549"/>
      <c r="E545" s="549"/>
      <c r="F545" s="549"/>
      <c r="G545" s="549"/>
      <c r="H545" s="549"/>
      <c r="I545" s="549"/>
      <c r="J545" s="549"/>
      <c r="K545" s="549"/>
      <c r="L545" s="549"/>
      <c r="M545" s="549"/>
      <c r="N545" s="549"/>
      <c r="O545" s="549"/>
      <c r="P545" s="549"/>
      <c r="Q545" s="549"/>
      <c r="R545" s="549"/>
      <c r="S545" s="549"/>
      <c r="T545" s="549"/>
      <c r="U545" s="549"/>
      <c r="V545" s="549"/>
      <c r="W545" s="549"/>
      <c r="X545" s="549"/>
      <c r="Y545" s="549"/>
      <c r="Z545" s="549"/>
    </row>
    <row r="546" spans="1:26" ht="15.75" customHeight="1" x14ac:dyDescent="0.25">
      <c r="A546" s="549"/>
      <c r="B546" s="549"/>
      <c r="C546" s="549"/>
      <c r="D546" s="549"/>
      <c r="E546" s="549"/>
      <c r="F546" s="549"/>
      <c r="G546" s="549"/>
      <c r="H546" s="549"/>
      <c r="I546" s="549"/>
      <c r="J546" s="549"/>
      <c r="K546" s="549"/>
      <c r="L546" s="549"/>
      <c r="M546" s="549"/>
      <c r="N546" s="549"/>
      <c r="O546" s="549"/>
      <c r="P546" s="549"/>
      <c r="Q546" s="549"/>
      <c r="R546" s="549"/>
      <c r="S546" s="549"/>
      <c r="T546" s="549"/>
      <c r="U546" s="549"/>
      <c r="V546" s="549"/>
      <c r="W546" s="549"/>
      <c r="X546" s="549"/>
      <c r="Y546" s="549"/>
      <c r="Z546" s="549"/>
    </row>
    <row r="547" spans="1:26" ht="15.75" customHeight="1" x14ac:dyDescent="0.25">
      <c r="A547" s="549"/>
      <c r="B547" s="549"/>
      <c r="C547" s="549"/>
      <c r="D547" s="549"/>
      <c r="E547" s="549"/>
      <c r="F547" s="549"/>
      <c r="G547" s="549"/>
      <c r="H547" s="549"/>
      <c r="I547" s="549"/>
      <c r="J547" s="549"/>
      <c r="K547" s="549"/>
      <c r="L547" s="549"/>
      <c r="M547" s="549"/>
      <c r="N547" s="549"/>
      <c r="O547" s="549"/>
      <c r="P547" s="549"/>
      <c r="Q547" s="549"/>
      <c r="R547" s="549"/>
      <c r="S547" s="549"/>
      <c r="T547" s="549"/>
      <c r="U547" s="549"/>
      <c r="V547" s="549"/>
      <c r="W547" s="549"/>
      <c r="X547" s="549"/>
      <c r="Y547" s="549"/>
      <c r="Z547" s="549"/>
    </row>
    <row r="548" spans="1:26" ht="15.75" customHeight="1" x14ac:dyDescent="0.25">
      <c r="A548" s="549"/>
      <c r="B548" s="549"/>
      <c r="C548" s="549"/>
      <c r="D548" s="549"/>
      <c r="E548" s="549"/>
      <c r="F548" s="549"/>
      <c r="G548" s="549"/>
      <c r="H548" s="549"/>
      <c r="I548" s="549"/>
      <c r="J548" s="549"/>
      <c r="K548" s="549"/>
      <c r="L548" s="549"/>
      <c r="M548" s="549"/>
      <c r="N548" s="549"/>
      <c r="O548" s="549"/>
      <c r="P548" s="549"/>
      <c r="Q548" s="549"/>
      <c r="R548" s="549"/>
      <c r="S548" s="549"/>
      <c r="T548" s="549"/>
      <c r="U548" s="549"/>
      <c r="V548" s="549"/>
      <c r="W548" s="549"/>
      <c r="X548" s="549"/>
      <c r="Y548" s="549"/>
      <c r="Z548" s="549"/>
    </row>
    <row r="549" spans="1:26" ht="15.75" customHeight="1" x14ac:dyDescent="0.25">
      <c r="A549" s="549"/>
      <c r="B549" s="549"/>
      <c r="C549" s="549"/>
      <c r="D549" s="549"/>
      <c r="E549" s="549"/>
      <c r="F549" s="549"/>
      <c r="G549" s="549"/>
      <c r="H549" s="549"/>
      <c r="I549" s="549"/>
      <c r="J549" s="549"/>
      <c r="K549" s="549"/>
      <c r="L549" s="549"/>
      <c r="M549" s="549"/>
      <c r="N549" s="549"/>
      <c r="O549" s="549"/>
      <c r="P549" s="549"/>
      <c r="Q549" s="549"/>
      <c r="R549" s="549"/>
      <c r="S549" s="549"/>
      <c r="T549" s="549"/>
      <c r="U549" s="549"/>
      <c r="V549" s="549"/>
      <c r="W549" s="549"/>
      <c r="X549" s="549"/>
      <c r="Y549" s="549"/>
      <c r="Z549" s="549"/>
    </row>
    <row r="550" spans="1:26" ht="15.75" customHeight="1" x14ac:dyDescent="0.25">
      <c r="A550" s="549"/>
      <c r="B550" s="549"/>
      <c r="C550" s="549"/>
      <c r="D550" s="549"/>
      <c r="E550" s="549"/>
      <c r="F550" s="549"/>
      <c r="G550" s="549"/>
      <c r="H550" s="549"/>
      <c r="I550" s="549"/>
      <c r="J550" s="549"/>
      <c r="K550" s="549"/>
      <c r="L550" s="549"/>
      <c r="M550" s="549"/>
      <c r="N550" s="549"/>
      <c r="O550" s="549"/>
      <c r="P550" s="549"/>
      <c r="Q550" s="549"/>
      <c r="R550" s="549"/>
      <c r="S550" s="549"/>
      <c r="T550" s="549"/>
      <c r="U550" s="549"/>
      <c r="V550" s="549"/>
      <c r="W550" s="549"/>
      <c r="X550" s="549"/>
      <c r="Y550" s="549"/>
      <c r="Z550" s="549"/>
    </row>
    <row r="551" spans="1:26" ht="15.75" customHeight="1" x14ac:dyDescent="0.25">
      <c r="A551" s="549"/>
      <c r="B551" s="549"/>
      <c r="C551" s="549"/>
      <c r="D551" s="549"/>
      <c r="E551" s="549"/>
      <c r="F551" s="549"/>
      <c r="G551" s="549"/>
      <c r="H551" s="549"/>
      <c r="I551" s="549"/>
      <c r="J551" s="549"/>
      <c r="K551" s="549"/>
      <c r="L551" s="549"/>
      <c r="M551" s="549"/>
      <c r="N551" s="549"/>
      <c r="O551" s="549"/>
      <c r="P551" s="549"/>
      <c r="Q551" s="549"/>
      <c r="R551" s="549"/>
      <c r="S551" s="549"/>
      <c r="T551" s="549"/>
      <c r="U551" s="549"/>
      <c r="V551" s="549"/>
      <c r="W551" s="549"/>
      <c r="X551" s="549"/>
      <c r="Y551" s="549"/>
      <c r="Z551" s="549"/>
    </row>
    <row r="552" spans="1:26" ht="15.75" customHeight="1" x14ac:dyDescent="0.25">
      <c r="A552" s="549"/>
      <c r="B552" s="549"/>
      <c r="C552" s="549"/>
      <c r="D552" s="549"/>
      <c r="E552" s="549"/>
      <c r="F552" s="549"/>
      <c r="G552" s="549"/>
      <c r="H552" s="549"/>
      <c r="I552" s="549"/>
      <c r="J552" s="549"/>
      <c r="K552" s="549"/>
      <c r="L552" s="549"/>
      <c r="M552" s="549"/>
      <c r="N552" s="549"/>
      <c r="O552" s="549"/>
      <c r="P552" s="549"/>
      <c r="Q552" s="549"/>
      <c r="R552" s="549"/>
      <c r="S552" s="549"/>
      <c r="T552" s="549"/>
      <c r="U552" s="549"/>
      <c r="V552" s="549"/>
      <c r="W552" s="549"/>
      <c r="X552" s="549"/>
      <c r="Y552" s="549"/>
      <c r="Z552" s="549"/>
    </row>
    <row r="553" spans="1:26" ht="15.75" customHeight="1" x14ac:dyDescent="0.25">
      <c r="A553" s="549"/>
      <c r="B553" s="549"/>
      <c r="C553" s="549"/>
      <c r="D553" s="549"/>
      <c r="E553" s="549"/>
      <c r="F553" s="549"/>
      <c r="G553" s="549"/>
      <c r="H553" s="549"/>
      <c r="I553" s="549"/>
      <c r="J553" s="549"/>
      <c r="K553" s="549"/>
      <c r="L553" s="549"/>
      <c r="M553" s="549"/>
      <c r="N553" s="549"/>
      <c r="O553" s="549"/>
      <c r="P553" s="549"/>
      <c r="Q553" s="549"/>
      <c r="R553" s="549"/>
      <c r="S553" s="549"/>
      <c r="T553" s="549"/>
      <c r="U553" s="549"/>
      <c r="V553" s="549"/>
      <c r="W553" s="549"/>
      <c r="X553" s="549"/>
      <c r="Y553" s="549"/>
      <c r="Z553" s="549"/>
    </row>
    <row r="554" spans="1:26" ht="15.75" customHeight="1" x14ac:dyDescent="0.25">
      <c r="A554" s="549"/>
      <c r="B554" s="549"/>
      <c r="C554" s="549"/>
      <c r="D554" s="549"/>
      <c r="E554" s="549"/>
      <c r="F554" s="549"/>
      <c r="G554" s="549"/>
      <c r="H554" s="549"/>
      <c r="I554" s="549"/>
      <c r="J554" s="549"/>
      <c r="K554" s="549"/>
      <c r="L554" s="549"/>
      <c r="M554" s="549"/>
      <c r="N554" s="549"/>
      <c r="O554" s="549"/>
      <c r="P554" s="549"/>
      <c r="Q554" s="549"/>
      <c r="R554" s="549"/>
      <c r="S554" s="549"/>
      <c r="T554" s="549"/>
      <c r="U554" s="549"/>
      <c r="V554" s="549"/>
      <c r="W554" s="549"/>
      <c r="X554" s="549"/>
      <c r="Y554" s="549"/>
      <c r="Z554" s="549"/>
    </row>
    <row r="555" spans="1:26" ht="15.75" customHeight="1" x14ac:dyDescent="0.25">
      <c r="A555" s="549"/>
      <c r="B555" s="549"/>
      <c r="C555" s="549"/>
      <c r="D555" s="549"/>
      <c r="E555" s="549"/>
      <c r="F555" s="549"/>
      <c r="G555" s="549"/>
      <c r="H555" s="549"/>
      <c r="I555" s="549"/>
      <c r="J555" s="549"/>
      <c r="K555" s="549"/>
      <c r="L555" s="549"/>
      <c r="M555" s="549"/>
      <c r="N555" s="549"/>
      <c r="O555" s="549"/>
      <c r="P555" s="549"/>
      <c r="Q555" s="549"/>
      <c r="R555" s="549"/>
      <c r="S555" s="549"/>
      <c r="T555" s="549"/>
      <c r="U555" s="549"/>
      <c r="V555" s="549"/>
      <c r="W555" s="549"/>
      <c r="X555" s="549"/>
      <c r="Y555" s="549"/>
      <c r="Z555" s="549"/>
    </row>
    <row r="556" spans="1:26" ht="15.75" customHeight="1" x14ac:dyDescent="0.25">
      <c r="A556" s="549"/>
      <c r="B556" s="549"/>
      <c r="C556" s="549"/>
      <c r="D556" s="549"/>
      <c r="E556" s="549"/>
      <c r="F556" s="549"/>
      <c r="G556" s="549"/>
      <c r="H556" s="549"/>
      <c r="I556" s="549"/>
      <c r="J556" s="549"/>
      <c r="K556" s="549"/>
      <c r="L556" s="549"/>
      <c r="M556" s="549"/>
      <c r="N556" s="549"/>
      <c r="O556" s="549"/>
      <c r="P556" s="549"/>
      <c r="Q556" s="549"/>
      <c r="R556" s="549"/>
      <c r="S556" s="549"/>
      <c r="T556" s="549"/>
      <c r="U556" s="549"/>
      <c r="V556" s="549"/>
      <c r="W556" s="549"/>
      <c r="X556" s="549"/>
      <c r="Y556" s="549"/>
      <c r="Z556" s="549"/>
    </row>
    <row r="557" spans="1:26" ht="15.75" customHeight="1" x14ac:dyDescent="0.25">
      <c r="A557" s="549"/>
      <c r="B557" s="549"/>
      <c r="C557" s="549"/>
      <c r="D557" s="549"/>
      <c r="E557" s="549"/>
      <c r="F557" s="549"/>
      <c r="G557" s="549"/>
      <c r="H557" s="549"/>
      <c r="I557" s="549"/>
      <c r="J557" s="549"/>
      <c r="K557" s="549"/>
      <c r="L557" s="549"/>
      <c r="M557" s="549"/>
      <c r="N557" s="549"/>
      <c r="O557" s="549"/>
      <c r="P557" s="549"/>
      <c r="Q557" s="549"/>
      <c r="R557" s="549"/>
      <c r="S557" s="549"/>
      <c r="T557" s="549"/>
      <c r="U557" s="549"/>
      <c r="V557" s="549"/>
      <c r="W557" s="549"/>
      <c r="X557" s="549"/>
      <c r="Y557" s="549"/>
      <c r="Z557" s="549"/>
    </row>
    <row r="558" spans="1:26" ht="15.75" customHeight="1" x14ac:dyDescent="0.25">
      <c r="A558" s="549"/>
      <c r="B558" s="549"/>
      <c r="C558" s="549"/>
      <c r="D558" s="549"/>
      <c r="E558" s="549"/>
      <c r="F558" s="549"/>
      <c r="G558" s="549"/>
      <c r="H558" s="549"/>
      <c r="I558" s="549"/>
      <c r="J558" s="549"/>
      <c r="K558" s="549"/>
      <c r="L558" s="549"/>
      <c r="M558" s="549"/>
      <c r="N558" s="549"/>
      <c r="O558" s="549"/>
      <c r="P558" s="549"/>
      <c r="Q558" s="549"/>
      <c r="R558" s="549"/>
      <c r="S558" s="549"/>
      <c r="T558" s="549"/>
      <c r="U558" s="549"/>
      <c r="V558" s="549"/>
      <c r="W558" s="549"/>
      <c r="X558" s="549"/>
      <c r="Y558" s="549"/>
      <c r="Z558" s="549"/>
    </row>
    <row r="559" spans="1:26" ht="15.75" customHeight="1" x14ac:dyDescent="0.25">
      <c r="A559" s="549"/>
      <c r="B559" s="549"/>
      <c r="C559" s="549"/>
      <c r="D559" s="549"/>
      <c r="E559" s="549"/>
      <c r="F559" s="549"/>
      <c r="G559" s="549"/>
      <c r="H559" s="549"/>
      <c r="I559" s="549"/>
      <c r="J559" s="549"/>
      <c r="K559" s="549"/>
      <c r="L559" s="549"/>
      <c r="M559" s="549"/>
      <c r="N559" s="549"/>
      <c r="O559" s="549"/>
      <c r="P559" s="549"/>
      <c r="Q559" s="549"/>
      <c r="R559" s="549"/>
      <c r="S559" s="549"/>
      <c r="T559" s="549"/>
      <c r="U559" s="549"/>
      <c r="V559" s="549"/>
      <c r="W559" s="549"/>
      <c r="X559" s="549"/>
      <c r="Y559" s="549"/>
      <c r="Z559" s="549"/>
    </row>
    <row r="560" spans="1:26" ht="15.75" customHeight="1" x14ac:dyDescent="0.25">
      <c r="A560" s="549"/>
      <c r="B560" s="549"/>
      <c r="C560" s="549"/>
      <c r="D560" s="549"/>
      <c r="E560" s="549"/>
      <c r="F560" s="549"/>
      <c r="G560" s="549"/>
      <c r="H560" s="549"/>
      <c r="I560" s="549"/>
      <c r="J560" s="549"/>
      <c r="K560" s="549"/>
      <c r="L560" s="549"/>
      <c r="M560" s="549"/>
      <c r="N560" s="549"/>
      <c r="O560" s="549"/>
      <c r="P560" s="549"/>
      <c r="Q560" s="549"/>
      <c r="R560" s="549"/>
      <c r="S560" s="549"/>
      <c r="T560" s="549"/>
      <c r="U560" s="549"/>
      <c r="V560" s="549"/>
      <c r="W560" s="549"/>
      <c r="X560" s="549"/>
      <c r="Y560" s="549"/>
      <c r="Z560" s="549"/>
    </row>
    <row r="561" spans="1:26" ht="15.75" customHeight="1" x14ac:dyDescent="0.25">
      <c r="A561" s="549"/>
      <c r="B561" s="549"/>
      <c r="C561" s="549"/>
      <c r="D561" s="549"/>
      <c r="E561" s="549"/>
      <c r="F561" s="549"/>
      <c r="G561" s="549"/>
      <c r="H561" s="549"/>
      <c r="I561" s="549"/>
      <c r="J561" s="549"/>
      <c r="K561" s="549"/>
      <c r="L561" s="549"/>
      <c r="M561" s="549"/>
      <c r="N561" s="549"/>
      <c r="O561" s="549"/>
      <c r="P561" s="549"/>
      <c r="Q561" s="549"/>
      <c r="R561" s="549"/>
      <c r="S561" s="549"/>
      <c r="T561" s="549"/>
      <c r="U561" s="549"/>
      <c r="V561" s="549"/>
      <c r="W561" s="549"/>
      <c r="X561" s="549"/>
      <c r="Y561" s="549"/>
      <c r="Z561" s="549"/>
    </row>
    <row r="562" spans="1:26" ht="15.75" customHeight="1" x14ac:dyDescent="0.25">
      <c r="A562" s="549"/>
      <c r="B562" s="549"/>
      <c r="C562" s="549"/>
      <c r="D562" s="549"/>
      <c r="E562" s="549"/>
      <c r="F562" s="549"/>
      <c r="G562" s="549"/>
      <c r="H562" s="549"/>
      <c r="I562" s="549"/>
      <c r="J562" s="549"/>
      <c r="K562" s="549"/>
      <c r="L562" s="549"/>
      <c r="M562" s="549"/>
      <c r="N562" s="549"/>
      <c r="O562" s="549"/>
      <c r="P562" s="549"/>
      <c r="Q562" s="549"/>
      <c r="R562" s="549"/>
      <c r="S562" s="549"/>
      <c r="T562" s="549"/>
      <c r="U562" s="549"/>
      <c r="V562" s="549"/>
      <c r="W562" s="549"/>
      <c r="X562" s="549"/>
      <c r="Y562" s="549"/>
      <c r="Z562" s="549"/>
    </row>
    <row r="563" spans="1:26" ht="15.75" customHeight="1" x14ac:dyDescent="0.25">
      <c r="A563" s="549"/>
      <c r="B563" s="549"/>
      <c r="C563" s="549"/>
      <c r="D563" s="549"/>
      <c r="E563" s="549"/>
      <c r="F563" s="549"/>
      <c r="G563" s="549"/>
      <c r="H563" s="549"/>
      <c r="I563" s="549"/>
      <c r="J563" s="549"/>
      <c r="K563" s="549"/>
      <c r="L563" s="549"/>
      <c r="M563" s="549"/>
      <c r="N563" s="549"/>
      <c r="O563" s="549"/>
      <c r="P563" s="549"/>
      <c r="Q563" s="549"/>
      <c r="R563" s="549"/>
      <c r="S563" s="549"/>
      <c r="T563" s="549"/>
      <c r="U563" s="549"/>
      <c r="V563" s="549"/>
      <c r="W563" s="549"/>
      <c r="X563" s="549"/>
      <c r="Y563" s="549"/>
      <c r="Z563" s="549"/>
    </row>
    <row r="564" spans="1:26" ht="15.75" customHeight="1" x14ac:dyDescent="0.25">
      <c r="A564" s="549"/>
      <c r="B564" s="549"/>
      <c r="C564" s="549"/>
      <c r="D564" s="549"/>
      <c r="E564" s="549"/>
      <c r="F564" s="549"/>
      <c r="G564" s="549"/>
      <c r="H564" s="549"/>
      <c r="I564" s="549"/>
      <c r="J564" s="549"/>
      <c r="K564" s="549"/>
      <c r="L564" s="549"/>
      <c r="M564" s="549"/>
      <c r="N564" s="549"/>
      <c r="O564" s="549"/>
      <c r="P564" s="549"/>
      <c r="Q564" s="549"/>
      <c r="R564" s="549"/>
      <c r="S564" s="549"/>
      <c r="T564" s="549"/>
      <c r="U564" s="549"/>
      <c r="V564" s="549"/>
      <c r="W564" s="549"/>
      <c r="X564" s="549"/>
      <c r="Y564" s="549"/>
      <c r="Z564" s="549"/>
    </row>
    <row r="565" spans="1:26" ht="15.75" customHeight="1" x14ac:dyDescent="0.25">
      <c r="A565" s="549"/>
      <c r="B565" s="549"/>
      <c r="C565" s="549"/>
      <c r="D565" s="549"/>
      <c r="E565" s="549"/>
      <c r="F565" s="549"/>
      <c r="G565" s="549"/>
      <c r="H565" s="549"/>
      <c r="I565" s="549"/>
      <c r="J565" s="549"/>
      <c r="K565" s="549"/>
      <c r="L565" s="549"/>
      <c r="M565" s="549"/>
      <c r="N565" s="549"/>
      <c r="O565" s="549"/>
      <c r="P565" s="549"/>
      <c r="Q565" s="549"/>
      <c r="R565" s="549"/>
      <c r="S565" s="549"/>
      <c r="T565" s="549"/>
      <c r="U565" s="549"/>
      <c r="V565" s="549"/>
      <c r="W565" s="549"/>
      <c r="X565" s="549"/>
      <c r="Y565" s="549"/>
      <c r="Z565" s="549"/>
    </row>
    <row r="566" spans="1:26" ht="15.75" customHeight="1" x14ac:dyDescent="0.25">
      <c r="A566" s="549"/>
      <c r="B566" s="549"/>
      <c r="C566" s="549"/>
      <c r="D566" s="549"/>
      <c r="E566" s="549"/>
      <c r="F566" s="549"/>
      <c r="G566" s="549"/>
      <c r="H566" s="549"/>
      <c r="I566" s="549"/>
      <c r="J566" s="549"/>
      <c r="K566" s="549"/>
      <c r="L566" s="549"/>
      <c r="M566" s="549"/>
      <c r="N566" s="549"/>
      <c r="O566" s="549"/>
      <c r="P566" s="549"/>
      <c r="Q566" s="549"/>
      <c r="R566" s="549"/>
      <c r="S566" s="549"/>
      <c r="T566" s="549"/>
      <c r="U566" s="549"/>
      <c r="V566" s="549"/>
      <c r="W566" s="549"/>
      <c r="X566" s="549"/>
      <c r="Y566" s="549"/>
      <c r="Z566" s="549"/>
    </row>
    <row r="567" spans="1:26" ht="15.75" customHeight="1" x14ac:dyDescent="0.25">
      <c r="A567" s="549"/>
      <c r="B567" s="549"/>
      <c r="C567" s="549"/>
      <c r="D567" s="549"/>
      <c r="E567" s="549"/>
      <c r="F567" s="549"/>
      <c r="G567" s="549"/>
      <c r="H567" s="549"/>
      <c r="I567" s="549"/>
      <c r="J567" s="549"/>
      <c r="K567" s="549"/>
      <c r="L567" s="549"/>
      <c r="M567" s="549"/>
      <c r="N567" s="549"/>
      <c r="O567" s="549"/>
      <c r="P567" s="549"/>
      <c r="Q567" s="549"/>
      <c r="R567" s="549"/>
      <c r="S567" s="549"/>
      <c r="T567" s="549"/>
      <c r="U567" s="549"/>
      <c r="V567" s="549"/>
      <c r="W567" s="549"/>
      <c r="X567" s="549"/>
      <c r="Y567" s="549"/>
      <c r="Z567" s="549"/>
    </row>
    <row r="568" spans="1:26" ht="15.75" customHeight="1" x14ac:dyDescent="0.25">
      <c r="A568" s="549"/>
      <c r="B568" s="549"/>
      <c r="C568" s="549"/>
      <c r="D568" s="549"/>
      <c r="E568" s="549"/>
      <c r="F568" s="549"/>
      <c r="G568" s="549"/>
      <c r="H568" s="549"/>
      <c r="I568" s="549"/>
      <c r="J568" s="549"/>
      <c r="K568" s="549"/>
      <c r="L568" s="549"/>
      <c r="M568" s="549"/>
      <c r="N568" s="549"/>
      <c r="O568" s="549"/>
      <c r="P568" s="549"/>
      <c r="Q568" s="549"/>
      <c r="R568" s="549"/>
      <c r="S568" s="549"/>
      <c r="T568" s="549"/>
      <c r="U568" s="549"/>
      <c r="V568" s="549"/>
      <c r="W568" s="549"/>
      <c r="X568" s="549"/>
      <c r="Y568" s="549"/>
      <c r="Z568" s="549"/>
    </row>
    <row r="569" spans="1:26" ht="15.75" customHeight="1" x14ac:dyDescent="0.25">
      <c r="A569" s="549"/>
      <c r="B569" s="549"/>
      <c r="C569" s="549"/>
      <c r="D569" s="549"/>
      <c r="E569" s="549"/>
      <c r="F569" s="549"/>
      <c r="G569" s="549"/>
      <c r="H569" s="549"/>
      <c r="I569" s="549"/>
      <c r="J569" s="549"/>
      <c r="K569" s="549"/>
      <c r="L569" s="549"/>
      <c r="M569" s="549"/>
      <c r="N569" s="549"/>
      <c r="O569" s="549"/>
      <c r="P569" s="549"/>
      <c r="Q569" s="549"/>
      <c r="R569" s="549"/>
      <c r="S569" s="549"/>
      <c r="T569" s="549"/>
      <c r="U569" s="549"/>
      <c r="V569" s="549"/>
      <c r="W569" s="549"/>
      <c r="X569" s="549"/>
      <c r="Y569" s="549"/>
      <c r="Z569" s="549"/>
    </row>
    <row r="570" spans="1:26" ht="15.75" customHeight="1" x14ac:dyDescent="0.25">
      <c r="A570" s="549"/>
      <c r="B570" s="549"/>
      <c r="C570" s="549"/>
      <c r="D570" s="549"/>
      <c r="E570" s="549"/>
      <c r="F570" s="549"/>
      <c r="G570" s="549"/>
      <c r="H570" s="549"/>
      <c r="I570" s="549"/>
      <c r="J570" s="549"/>
      <c r="K570" s="549"/>
      <c r="L570" s="549"/>
      <c r="M570" s="549"/>
      <c r="N570" s="549"/>
      <c r="O570" s="549"/>
      <c r="P570" s="549"/>
      <c r="Q570" s="549"/>
      <c r="R570" s="549"/>
      <c r="S570" s="549"/>
      <c r="T570" s="549"/>
      <c r="U570" s="549"/>
      <c r="V570" s="549"/>
      <c r="W570" s="549"/>
      <c r="X570" s="549"/>
      <c r="Y570" s="549"/>
      <c r="Z570" s="549"/>
    </row>
    <row r="571" spans="1:26" ht="15.75" customHeight="1" x14ac:dyDescent="0.25">
      <c r="A571" s="549"/>
      <c r="B571" s="549"/>
      <c r="C571" s="549"/>
      <c r="D571" s="549"/>
      <c r="E571" s="549"/>
      <c r="F571" s="549"/>
      <c r="G571" s="549"/>
      <c r="H571" s="549"/>
      <c r="I571" s="549"/>
      <c r="J571" s="549"/>
      <c r="K571" s="549"/>
      <c r="L571" s="549"/>
      <c r="M571" s="549"/>
      <c r="N571" s="549"/>
      <c r="O571" s="549"/>
      <c r="P571" s="549"/>
      <c r="Q571" s="549"/>
      <c r="R571" s="549"/>
      <c r="S571" s="549"/>
      <c r="T571" s="549"/>
      <c r="U571" s="549"/>
      <c r="V571" s="549"/>
      <c r="W571" s="549"/>
      <c r="X571" s="549"/>
      <c r="Y571" s="549"/>
      <c r="Z571" s="549"/>
    </row>
    <row r="572" spans="1:26" ht="15.75" customHeight="1" x14ac:dyDescent="0.25">
      <c r="A572" s="549"/>
      <c r="B572" s="549"/>
      <c r="C572" s="549"/>
      <c r="D572" s="549"/>
      <c r="E572" s="549"/>
      <c r="F572" s="549"/>
      <c r="G572" s="549"/>
      <c r="H572" s="549"/>
      <c r="I572" s="549"/>
      <c r="J572" s="549"/>
      <c r="K572" s="549"/>
      <c r="L572" s="549"/>
      <c r="M572" s="549"/>
      <c r="N572" s="549"/>
      <c r="O572" s="549"/>
      <c r="P572" s="549"/>
      <c r="Q572" s="549"/>
      <c r="R572" s="549"/>
      <c r="S572" s="549"/>
      <c r="T572" s="549"/>
      <c r="U572" s="549"/>
      <c r="V572" s="549"/>
      <c r="W572" s="549"/>
      <c r="X572" s="549"/>
      <c r="Y572" s="549"/>
      <c r="Z572" s="549"/>
    </row>
    <row r="573" spans="1:26" ht="15.75" customHeight="1" x14ac:dyDescent="0.25">
      <c r="A573" s="549"/>
      <c r="B573" s="549"/>
      <c r="C573" s="549"/>
      <c r="D573" s="549"/>
      <c r="E573" s="549"/>
      <c r="F573" s="549"/>
      <c r="G573" s="549"/>
      <c r="H573" s="549"/>
      <c r="I573" s="549"/>
      <c r="J573" s="549"/>
      <c r="K573" s="549"/>
      <c r="L573" s="549"/>
      <c r="M573" s="549"/>
      <c r="N573" s="549"/>
      <c r="O573" s="549"/>
      <c r="P573" s="549"/>
      <c r="Q573" s="549"/>
      <c r="R573" s="549"/>
      <c r="S573" s="549"/>
      <c r="T573" s="549"/>
      <c r="U573" s="549"/>
      <c r="V573" s="549"/>
      <c r="W573" s="549"/>
      <c r="X573" s="549"/>
      <c r="Y573" s="549"/>
      <c r="Z573" s="549"/>
    </row>
    <row r="574" spans="1:26" ht="15.75" customHeight="1" x14ac:dyDescent="0.25">
      <c r="A574" s="549"/>
      <c r="B574" s="549"/>
      <c r="C574" s="549"/>
      <c r="D574" s="549"/>
      <c r="E574" s="549"/>
      <c r="F574" s="549"/>
      <c r="G574" s="549"/>
      <c r="H574" s="549"/>
      <c r="I574" s="549"/>
      <c r="J574" s="549"/>
      <c r="K574" s="549"/>
      <c r="L574" s="549"/>
      <c r="M574" s="549"/>
      <c r="N574" s="549"/>
      <c r="O574" s="549"/>
      <c r="P574" s="549"/>
      <c r="Q574" s="549"/>
      <c r="R574" s="549"/>
      <c r="S574" s="549"/>
      <c r="T574" s="549"/>
      <c r="U574" s="549"/>
      <c r="V574" s="549"/>
      <c r="W574" s="549"/>
      <c r="X574" s="549"/>
      <c r="Y574" s="549"/>
      <c r="Z574" s="549"/>
    </row>
    <row r="575" spans="1:26" ht="15.75" customHeight="1" x14ac:dyDescent="0.25">
      <c r="A575" s="549"/>
      <c r="B575" s="549"/>
      <c r="C575" s="549"/>
      <c r="D575" s="549"/>
      <c r="E575" s="549"/>
      <c r="F575" s="549"/>
      <c r="G575" s="549"/>
      <c r="H575" s="549"/>
      <c r="I575" s="549"/>
      <c r="J575" s="549"/>
      <c r="K575" s="549"/>
      <c r="L575" s="549"/>
      <c r="M575" s="549"/>
      <c r="N575" s="549"/>
      <c r="O575" s="549"/>
      <c r="P575" s="549"/>
      <c r="Q575" s="549"/>
      <c r="R575" s="549"/>
      <c r="S575" s="549"/>
      <c r="T575" s="549"/>
      <c r="U575" s="549"/>
      <c r="V575" s="549"/>
      <c r="W575" s="549"/>
      <c r="X575" s="549"/>
      <c r="Y575" s="549"/>
      <c r="Z575" s="549"/>
    </row>
    <row r="576" spans="1:26" ht="15.75" customHeight="1" x14ac:dyDescent="0.25">
      <c r="A576" s="549"/>
      <c r="B576" s="549"/>
      <c r="C576" s="549"/>
      <c r="D576" s="549"/>
      <c r="E576" s="549"/>
      <c r="F576" s="549"/>
      <c r="G576" s="549"/>
      <c r="H576" s="549"/>
      <c r="I576" s="549"/>
      <c r="J576" s="549"/>
      <c r="K576" s="549"/>
      <c r="L576" s="549"/>
      <c r="M576" s="549"/>
      <c r="N576" s="549"/>
      <c r="O576" s="549"/>
      <c r="P576" s="549"/>
      <c r="Q576" s="549"/>
      <c r="R576" s="549"/>
      <c r="S576" s="549"/>
      <c r="T576" s="549"/>
      <c r="U576" s="549"/>
      <c r="V576" s="549"/>
      <c r="W576" s="549"/>
      <c r="X576" s="549"/>
      <c r="Y576" s="549"/>
      <c r="Z576" s="549"/>
    </row>
    <row r="577" spans="1:26" ht="15.75" customHeight="1" x14ac:dyDescent="0.25">
      <c r="A577" s="549"/>
      <c r="B577" s="549"/>
      <c r="C577" s="549"/>
      <c r="D577" s="549"/>
      <c r="E577" s="549"/>
      <c r="F577" s="549"/>
      <c r="G577" s="549"/>
      <c r="H577" s="549"/>
      <c r="I577" s="549"/>
      <c r="J577" s="549"/>
      <c r="K577" s="549"/>
      <c r="L577" s="549"/>
      <c r="M577" s="549"/>
      <c r="N577" s="549"/>
      <c r="O577" s="549"/>
      <c r="P577" s="549"/>
      <c r="Q577" s="549"/>
      <c r="R577" s="549"/>
      <c r="S577" s="549"/>
      <c r="T577" s="549"/>
      <c r="U577" s="549"/>
      <c r="V577" s="549"/>
      <c r="W577" s="549"/>
      <c r="X577" s="549"/>
      <c r="Y577" s="549"/>
      <c r="Z577" s="549"/>
    </row>
    <row r="578" spans="1:26" ht="15.75" customHeight="1" x14ac:dyDescent="0.25">
      <c r="A578" s="549"/>
      <c r="B578" s="549"/>
      <c r="C578" s="549"/>
      <c r="D578" s="549"/>
      <c r="E578" s="549"/>
      <c r="F578" s="549"/>
      <c r="G578" s="549"/>
      <c r="H578" s="549"/>
      <c r="I578" s="549"/>
      <c r="J578" s="549"/>
      <c r="K578" s="549"/>
      <c r="L578" s="549"/>
      <c r="M578" s="549"/>
      <c r="N578" s="549"/>
      <c r="O578" s="549"/>
      <c r="P578" s="549"/>
      <c r="Q578" s="549"/>
      <c r="R578" s="549"/>
      <c r="S578" s="549"/>
      <c r="T578" s="549"/>
      <c r="U578" s="549"/>
      <c r="V578" s="549"/>
      <c r="W578" s="549"/>
      <c r="X578" s="549"/>
      <c r="Y578" s="549"/>
      <c r="Z578" s="549"/>
    </row>
    <row r="579" spans="1:26" ht="15.75" customHeight="1" x14ac:dyDescent="0.25">
      <c r="A579" s="549"/>
      <c r="B579" s="549"/>
      <c r="C579" s="549"/>
      <c r="D579" s="549"/>
      <c r="E579" s="549"/>
      <c r="F579" s="549"/>
      <c r="G579" s="549"/>
      <c r="H579" s="549"/>
      <c r="I579" s="549"/>
      <c r="J579" s="549"/>
      <c r="K579" s="549"/>
      <c r="L579" s="549"/>
      <c r="M579" s="549"/>
      <c r="N579" s="549"/>
      <c r="O579" s="549"/>
      <c r="P579" s="549"/>
      <c r="Q579" s="549"/>
      <c r="R579" s="549"/>
      <c r="S579" s="549"/>
      <c r="T579" s="549"/>
      <c r="U579" s="549"/>
      <c r="V579" s="549"/>
      <c r="W579" s="549"/>
      <c r="X579" s="549"/>
      <c r="Y579" s="549"/>
      <c r="Z579" s="549"/>
    </row>
    <row r="580" spans="1:26" ht="15.75" customHeight="1" x14ac:dyDescent="0.25">
      <c r="A580" s="549"/>
      <c r="B580" s="549"/>
      <c r="C580" s="549"/>
      <c r="D580" s="549"/>
      <c r="E580" s="549"/>
      <c r="F580" s="549"/>
      <c r="G580" s="549"/>
      <c r="H580" s="549"/>
      <c r="I580" s="549"/>
      <c r="J580" s="549"/>
      <c r="K580" s="549"/>
      <c r="L580" s="549"/>
      <c r="M580" s="549"/>
      <c r="N580" s="549"/>
      <c r="O580" s="549"/>
      <c r="P580" s="549"/>
      <c r="Q580" s="549"/>
      <c r="R580" s="549"/>
      <c r="S580" s="549"/>
      <c r="T580" s="549"/>
      <c r="U580" s="549"/>
      <c r="V580" s="549"/>
      <c r="W580" s="549"/>
      <c r="X580" s="549"/>
      <c r="Y580" s="549"/>
      <c r="Z580" s="549"/>
    </row>
    <row r="581" spans="1:26" ht="15.75" customHeight="1" x14ac:dyDescent="0.25">
      <c r="A581" s="549"/>
      <c r="B581" s="549"/>
      <c r="C581" s="549"/>
      <c r="D581" s="549"/>
      <c r="E581" s="549"/>
      <c r="F581" s="549"/>
      <c r="G581" s="549"/>
      <c r="H581" s="549"/>
      <c r="I581" s="549"/>
      <c r="J581" s="549"/>
      <c r="K581" s="549"/>
      <c r="L581" s="549"/>
      <c r="M581" s="549"/>
      <c r="N581" s="549"/>
      <c r="O581" s="549"/>
      <c r="P581" s="549"/>
      <c r="Q581" s="549"/>
      <c r="R581" s="549"/>
      <c r="S581" s="549"/>
      <c r="T581" s="549"/>
      <c r="U581" s="549"/>
      <c r="V581" s="549"/>
      <c r="W581" s="549"/>
      <c r="X581" s="549"/>
      <c r="Y581" s="549"/>
      <c r="Z581" s="549"/>
    </row>
    <row r="582" spans="1:26" ht="15.75" customHeight="1" x14ac:dyDescent="0.25">
      <c r="A582" s="549"/>
      <c r="B582" s="549"/>
      <c r="C582" s="549"/>
      <c r="D582" s="549"/>
      <c r="E582" s="549"/>
      <c r="F582" s="549"/>
      <c r="G582" s="549"/>
      <c r="H582" s="549"/>
      <c r="I582" s="549"/>
      <c r="J582" s="549"/>
      <c r="K582" s="549"/>
      <c r="L582" s="549"/>
      <c r="M582" s="549"/>
      <c r="N582" s="549"/>
      <c r="O582" s="549"/>
      <c r="P582" s="549"/>
      <c r="Q582" s="549"/>
      <c r="R582" s="549"/>
      <c r="S582" s="549"/>
      <c r="T582" s="549"/>
      <c r="U582" s="549"/>
      <c r="V582" s="549"/>
      <c r="W582" s="549"/>
      <c r="X582" s="549"/>
      <c r="Y582" s="549"/>
      <c r="Z582" s="549"/>
    </row>
    <row r="583" spans="1:26" ht="15.75" customHeight="1" x14ac:dyDescent="0.25">
      <c r="A583" s="549"/>
      <c r="B583" s="549"/>
      <c r="C583" s="549"/>
      <c r="D583" s="549"/>
      <c r="E583" s="549"/>
      <c r="F583" s="549"/>
      <c r="G583" s="549"/>
      <c r="H583" s="549"/>
      <c r="I583" s="549"/>
      <c r="J583" s="549"/>
      <c r="K583" s="549"/>
      <c r="L583" s="549"/>
      <c r="M583" s="549"/>
      <c r="N583" s="549"/>
      <c r="O583" s="549"/>
      <c r="P583" s="549"/>
      <c r="Q583" s="549"/>
      <c r="R583" s="549"/>
      <c r="S583" s="549"/>
      <c r="T583" s="549"/>
      <c r="U583" s="549"/>
      <c r="V583" s="549"/>
      <c r="W583" s="549"/>
      <c r="X583" s="549"/>
      <c r="Y583" s="549"/>
      <c r="Z583" s="549"/>
    </row>
    <row r="584" spans="1:26" ht="15.75" customHeight="1" x14ac:dyDescent="0.25">
      <c r="A584" s="549"/>
      <c r="B584" s="549"/>
      <c r="C584" s="549"/>
      <c r="D584" s="549"/>
      <c r="E584" s="549"/>
      <c r="F584" s="549"/>
      <c r="G584" s="549"/>
      <c r="H584" s="549"/>
      <c r="I584" s="549"/>
      <c r="J584" s="549"/>
      <c r="K584" s="549"/>
      <c r="L584" s="549"/>
      <c r="M584" s="549"/>
      <c r="N584" s="549"/>
      <c r="O584" s="549"/>
      <c r="P584" s="549"/>
      <c r="Q584" s="549"/>
      <c r="R584" s="549"/>
      <c r="S584" s="549"/>
      <c r="T584" s="549"/>
      <c r="U584" s="549"/>
      <c r="V584" s="549"/>
      <c r="W584" s="549"/>
      <c r="X584" s="549"/>
      <c r="Y584" s="549"/>
      <c r="Z584" s="549"/>
    </row>
    <row r="585" spans="1:26" ht="15.75" customHeight="1" x14ac:dyDescent="0.25">
      <c r="A585" s="549"/>
      <c r="B585" s="549"/>
      <c r="C585" s="549"/>
      <c r="D585" s="549"/>
      <c r="E585" s="549"/>
      <c r="F585" s="549"/>
      <c r="G585" s="549"/>
      <c r="H585" s="549"/>
      <c r="I585" s="549"/>
      <c r="J585" s="549"/>
      <c r="K585" s="549"/>
      <c r="L585" s="549"/>
      <c r="M585" s="549"/>
      <c r="N585" s="549"/>
      <c r="O585" s="549"/>
      <c r="P585" s="549"/>
      <c r="Q585" s="549"/>
      <c r="R585" s="549"/>
      <c r="S585" s="549"/>
      <c r="T585" s="549"/>
      <c r="U585" s="549"/>
      <c r="V585" s="549"/>
      <c r="W585" s="549"/>
      <c r="X585" s="549"/>
      <c r="Y585" s="549"/>
      <c r="Z585" s="549"/>
    </row>
    <row r="586" spans="1:26" ht="15.75" customHeight="1" x14ac:dyDescent="0.25">
      <c r="A586" s="549"/>
      <c r="B586" s="549"/>
      <c r="C586" s="549"/>
      <c r="D586" s="549"/>
      <c r="E586" s="549"/>
      <c r="F586" s="549"/>
      <c r="G586" s="549"/>
      <c r="H586" s="549"/>
      <c r="I586" s="549"/>
      <c r="J586" s="549"/>
      <c r="K586" s="549"/>
      <c r="L586" s="549"/>
      <c r="M586" s="549"/>
      <c r="N586" s="549"/>
      <c r="O586" s="549"/>
      <c r="P586" s="549"/>
      <c r="Q586" s="549"/>
      <c r="R586" s="549"/>
      <c r="S586" s="549"/>
      <c r="T586" s="549"/>
      <c r="U586" s="549"/>
      <c r="V586" s="549"/>
      <c r="W586" s="549"/>
      <c r="X586" s="549"/>
      <c r="Y586" s="549"/>
      <c r="Z586" s="549"/>
    </row>
    <row r="587" spans="1:26" ht="15.75" customHeight="1" x14ac:dyDescent="0.25">
      <c r="A587" s="549"/>
      <c r="B587" s="549"/>
      <c r="C587" s="549"/>
      <c r="D587" s="549"/>
      <c r="E587" s="549"/>
      <c r="F587" s="549"/>
      <c r="G587" s="549"/>
      <c r="H587" s="549"/>
      <c r="I587" s="549"/>
      <c r="J587" s="549"/>
      <c r="K587" s="549"/>
      <c r="L587" s="549"/>
      <c r="M587" s="549"/>
      <c r="N587" s="549"/>
      <c r="O587" s="549"/>
      <c r="P587" s="549"/>
      <c r="Q587" s="549"/>
      <c r="R587" s="549"/>
      <c r="S587" s="549"/>
      <c r="T587" s="549"/>
      <c r="U587" s="549"/>
      <c r="V587" s="549"/>
      <c r="W587" s="549"/>
      <c r="X587" s="549"/>
      <c r="Y587" s="549"/>
      <c r="Z587" s="549"/>
    </row>
    <row r="588" spans="1:26" ht="15.75" customHeight="1" x14ac:dyDescent="0.25">
      <c r="A588" s="549"/>
      <c r="B588" s="549"/>
      <c r="C588" s="549"/>
      <c r="D588" s="549"/>
      <c r="E588" s="549"/>
      <c r="F588" s="549"/>
      <c r="G588" s="549"/>
      <c r="H588" s="549"/>
      <c r="I588" s="549"/>
      <c r="J588" s="549"/>
      <c r="K588" s="549"/>
      <c r="L588" s="549"/>
      <c r="M588" s="549"/>
      <c r="N588" s="549"/>
      <c r="O588" s="549"/>
      <c r="P588" s="549"/>
      <c r="Q588" s="549"/>
      <c r="R588" s="549"/>
      <c r="S588" s="549"/>
      <c r="T588" s="549"/>
      <c r="U588" s="549"/>
      <c r="V588" s="549"/>
      <c r="W588" s="549"/>
      <c r="X588" s="549"/>
      <c r="Y588" s="549"/>
      <c r="Z588" s="549"/>
    </row>
    <row r="589" spans="1:26" ht="15.75" customHeight="1" x14ac:dyDescent="0.25">
      <c r="A589" s="549"/>
      <c r="B589" s="549"/>
      <c r="C589" s="549"/>
      <c r="D589" s="549"/>
      <c r="E589" s="549"/>
      <c r="F589" s="549"/>
      <c r="G589" s="549"/>
      <c r="H589" s="549"/>
      <c r="I589" s="549"/>
      <c r="J589" s="549"/>
      <c r="K589" s="549"/>
      <c r="L589" s="549"/>
      <c r="M589" s="549"/>
      <c r="N589" s="549"/>
      <c r="O589" s="549"/>
      <c r="P589" s="549"/>
      <c r="Q589" s="549"/>
      <c r="R589" s="549"/>
      <c r="S589" s="549"/>
      <c r="T589" s="549"/>
      <c r="U589" s="549"/>
      <c r="V589" s="549"/>
      <c r="W589" s="549"/>
      <c r="X589" s="549"/>
      <c r="Y589" s="549"/>
      <c r="Z589" s="549"/>
    </row>
    <row r="590" spans="1:26" ht="15.75" customHeight="1" x14ac:dyDescent="0.25">
      <c r="A590" s="549"/>
      <c r="B590" s="549"/>
      <c r="C590" s="549"/>
      <c r="D590" s="549"/>
      <c r="E590" s="549"/>
      <c r="F590" s="549"/>
      <c r="G590" s="549"/>
      <c r="H590" s="549"/>
      <c r="I590" s="549"/>
      <c r="J590" s="549"/>
      <c r="K590" s="549"/>
      <c r="L590" s="549"/>
      <c r="M590" s="549"/>
      <c r="N590" s="549"/>
      <c r="O590" s="549"/>
      <c r="P590" s="549"/>
      <c r="Q590" s="549"/>
      <c r="R590" s="549"/>
      <c r="S590" s="549"/>
      <c r="T590" s="549"/>
      <c r="U590" s="549"/>
      <c r="V590" s="549"/>
      <c r="W590" s="549"/>
      <c r="X590" s="549"/>
      <c r="Y590" s="549"/>
      <c r="Z590" s="549"/>
    </row>
    <row r="591" spans="1:26" ht="15.75" customHeight="1" x14ac:dyDescent="0.25">
      <c r="A591" s="549"/>
      <c r="B591" s="549"/>
      <c r="C591" s="549"/>
      <c r="D591" s="549"/>
      <c r="E591" s="549"/>
      <c r="F591" s="549"/>
      <c r="G591" s="549"/>
      <c r="H591" s="549"/>
      <c r="I591" s="549"/>
      <c r="J591" s="549"/>
      <c r="K591" s="549"/>
      <c r="L591" s="549"/>
      <c r="M591" s="549"/>
      <c r="N591" s="549"/>
      <c r="O591" s="549"/>
      <c r="P591" s="549"/>
      <c r="Q591" s="549"/>
      <c r="R591" s="549"/>
      <c r="S591" s="549"/>
      <c r="T591" s="549"/>
      <c r="U591" s="549"/>
      <c r="V591" s="549"/>
      <c r="W591" s="549"/>
      <c r="X591" s="549"/>
      <c r="Y591" s="549"/>
      <c r="Z591" s="549"/>
    </row>
    <row r="592" spans="1:26" ht="15.75" customHeight="1" x14ac:dyDescent="0.25">
      <c r="A592" s="549"/>
      <c r="B592" s="549"/>
      <c r="C592" s="549"/>
      <c r="D592" s="549"/>
      <c r="E592" s="549"/>
      <c r="F592" s="549"/>
      <c r="G592" s="549"/>
      <c r="H592" s="549"/>
      <c r="I592" s="549"/>
      <c r="J592" s="549"/>
      <c r="K592" s="549"/>
      <c r="L592" s="549"/>
      <c r="M592" s="549"/>
      <c r="N592" s="549"/>
      <c r="O592" s="549"/>
      <c r="P592" s="549"/>
      <c r="Q592" s="549"/>
      <c r="R592" s="549"/>
      <c r="S592" s="549"/>
      <c r="T592" s="549"/>
      <c r="U592" s="549"/>
      <c r="V592" s="549"/>
      <c r="W592" s="549"/>
      <c r="X592" s="549"/>
      <c r="Y592" s="549"/>
      <c r="Z592" s="549"/>
    </row>
    <row r="593" spans="1:26" ht="15.75" customHeight="1" x14ac:dyDescent="0.25">
      <c r="A593" s="549"/>
      <c r="B593" s="549"/>
      <c r="C593" s="549"/>
      <c r="D593" s="549"/>
      <c r="E593" s="549"/>
      <c r="F593" s="549"/>
      <c r="G593" s="549"/>
      <c r="H593" s="549"/>
      <c r="I593" s="549"/>
      <c r="J593" s="549"/>
      <c r="K593" s="549"/>
      <c r="L593" s="549"/>
      <c r="M593" s="549"/>
      <c r="N593" s="549"/>
      <c r="O593" s="549"/>
      <c r="P593" s="549"/>
      <c r="Q593" s="549"/>
      <c r="R593" s="549"/>
      <c r="S593" s="549"/>
      <c r="T593" s="549"/>
      <c r="U593" s="549"/>
      <c r="V593" s="549"/>
      <c r="W593" s="549"/>
      <c r="X593" s="549"/>
      <c r="Y593" s="549"/>
      <c r="Z593" s="549"/>
    </row>
    <row r="594" spans="1:26" ht="15.75" customHeight="1" x14ac:dyDescent="0.25">
      <c r="A594" s="549"/>
      <c r="B594" s="549"/>
      <c r="C594" s="549"/>
      <c r="D594" s="549"/>
      <c r="E594" s="549"/>
      <c r="F594" s="549"/>
      <c r="G594" s="549"/>
      <c r="H594" s="549"/>
      <c r="I594" s="549"/>
      <c r="J594" s="549"/>
      <c r="K594" s="549"/>
      <c r="L594" s="549"/>
      <c r="M594" s="549"/>
      <c r="N594" s="549"/>
      <c r="O594" s="549"/>
      <c r="P594" s="549"/>
      <c r="Q594" s="549"/>
      <c r="R594" s="549"/>
      <c r="S594" s="549"/>
      <c r="T594" s="549"/>
      <c r="U594" s="549"/>
      <c r="V594" s="549"/>
      <c r="W594" s="549"/>
      <c r="X594" s="549"/>
      <c r="Y594" s="549"/>
      <c r="Z594" s="549"/>
    </row>
    <row r="595" spans="1:26" ht="15.75" customHeight="1" x14ac:dyDescent="0.25">
      <c r="A595" s="549"/>
      <c r="B595" s="549"/>
      <c r="C595" s="549"/>
      <c r="D595" s="549"/>
      <c r="E595" s="549"/>
      <c r="F595" s="549"/>
      <c r="G595" s="549"/>
      <c r="H595" s="549"/>
      <c r="I595" s="549"/>
      <c r="J595" s="549"/>
      <c r="K595" s="549"/>
      <c r="L595" s="549"/>
      <c r="M595" s="549"/>
      <c r="N595" s="549"/>
      <c r="O595" s="549"/>
      <c r="P595" s="549"/>
      <c r="Q595" s="549"/>
      <c r="R595" s="549"/>
      <c r="S595" s="549"/>
      <c r="T595" s="549"/>
      <c r="U595" s="549"/>
      <c r="V595" s="549"/>
      <c r="W595" s="549"/>
      <c r="X595" s="549"/>
      <c r="Y595" s="549"/>
      <c r="Z595" s="549"/>
    </row>
    <row r="596" spans="1:26" ht="15.75" customHeight="1" x14ac:dyDescent="0.25">
      <c r="A596" s="549"/>
      <c r="B596" s="549"/>
      <c r="C596" s="549"/>
      <c r="D596" s="549"/>
      <c r="E596" s="549"/>
      <c r="F596" s="549"/>
      <c r="G596" s="549"/>
      <c r="H596" s="549"/>
      <c r="I596" s="549"/>
      <c r="J596" s="549"/>
      <c r="K596" s="549"/>
      <c r="L596" s="549"/>
      <c r="M596" s="549"/>
      <c r="N596" s="549"/>
      <c r="O596" s="549"/>
      <c r="P596" s="549"/>
      <c r="Q596" s="549"/>
      <c r="R596" s="549"/>
      <c r="S596" s="549"/>
      <c r="T596" s="549"/>
      <c r="U596" s="549"/>
      <c r="V596" s="549"/>
      <c r="W596" s="549"/>
      <c r="X596" s="549"/>
      <c r="Y596" s="549"/>
      <c r="Z596" s="549"/>
    </row>
    <row r="597" spans="1:26" ht="15.75" customHeight="1" x14ac:dyDescent="0.25">
      <c r="A597" s="549"/>
      <c r="B597" s="549"/>
      <c r="C597" s="549"/>
      <c r="D597" s="549"/>
      <c r="E597" s="549"/>
      <c r="F597" s="549"/>
      <c r="G597" s="549"/>
      <c r="H597" s="549"/>
      <c r="I597" s="549"/>
      <c r="J597" s="549"/>
      <c r="K597" s="549"/>
      <c r="L597" s="549"/>
      <c r="M597" s="549"/>
      <c r="N597" s="549"/>
      <c r="O597" s="549"/>
      <c r="P597" s="549"/>
      <c r="Q597" s="549"/>
      <c r="R597" s="549"/>
      <c r="S597" s="549"/>
      <c r="T597" s="549"/>
      <c r="U597" s="549"/>
      <c r="V597" s="549"/>
      <c r="W597" s="549"/>
      <c r="X597" s="549"/>
      <c r="Y597" s="549"/>
      <c r="Z597" s="549"/>
    </row>
    <row r="598" spans="1:26" ht="15.75" customHeight="1" x14ac:dyDescent="0.25">
      <c r="A598" s="549"/>
      <c r="B598" s="549"/>
      <c r="C598" s="549"/>
      <c r="D598" s="549"/>
      <c r="E598" s="549"/>
      <c r="F598" s="549"/>
      <c r="G598" s="549"/>
      <c r="H598" s="549"/>
      <c r="I598" s="549"/>
      <c r="J598" s="549"/>
      <c r="K598" s="549"/>
      <c r="L598" s="549"/>
      <c r="M598" s="549"/>
      <c r="N598" s="549"/>
      <c r="O598" s="549"/>
      <c r="P598" s="549"/>
      <c r="Q598" s="549"/>
      <c r="R598" s="549"/>
      <c r="S598" s="549"/>
      <c r="T598" s="549"/>
      <c r="U598" s="549"/>
      <c r="V598" s="549"/>
      <c r="W598" s="549"/>
      <c r="X598" s="549"/>
      <c r="Y598" s="549"/>
      <c r="Z598" s="549"/>
    </row>
    <row r="599" spans="1:26" ht="15.75" customHeight="1" x14ac:dyDescent="0.25">
      <c r="A599" s="549"/>
      <c r="B599" s="549"/>
      <c r="C599" s="549"/>
      <c r="D599" s="549"/>
      <c r="E599" s="549"/>
      <c r="F599" s="549"/>
      <c r="G599" s="549"/>
      <c r="H599" s="549"/>
      <c r="I599" s="549"/>
      <c r="J599" s="549"/>
      <c r="K599" s="549"/>
      <c r="L599" s="549"/>
      <c r="M599" s="549"/>
      <c r="N599" s="549"/>
      <c r="O599" s="549"/>
      <c r="P599" s="549"/>
      <c r="Q599" s="549"/>
      <c r="R599" s="549"/>
      <c r="S599" s="549"/>
      <c r="T599" s="549"/>
      <c r="U599" s="549"/>
      <c r="V599" s="549"/>
      <c r="W599" s="549"/>
      <c r="X599" s="549"/>
      <c r="Y599" s="549"/>
      <c r="Z599" s="549"/>
    </row>
    <row r="600" spans="1:26" ht="15.75" customHeight="1" x14ac:dyDescent="0.25">
      <c r="A600" s="549"/>
      <c r="B600" s="549"/>
      <c r="C600" s="549"/>
      <c r="D600" s="549"/>
      <c r="E600" s="549"/>
      <c r="F600" s="549"/>
      <c r="G600" s="549"/>
      <c r="H600" s="549"/>
      <c r="I600" s="549"/>
      <c r="J600" s="549"/>
      <c r="K600" s="549"/>
      <c r="L600" s="549"/>
      <c r="M600" s="549"/>
      <c r="N600" s="549"/>
      <c r="O600" s="549"/>
      <c r="P600" s="549"/>
      <c r="Q600" s="549"/>
      <c r="R600" s="549"/>
      <c r="S600" s="549"/>
      <c r="T600" s="549"/>
      <c r="U600" s="549"/>
      <c r="V600" s="549"/>
      <c r="W600" s="549"/>
      <c r="X600" s="549"/>
      <c r="Y600" s="549"/>
      <c r="Z600" s="549"/>
    </row>
    <row r="601" spans="1:26" ht="15.75" customHeight="1" x14ac:dyDescent="0.25">
      <c r="A601" s="549"/>
      <c r="B601" s="549"/>
      <c r="C601" s="549"/>
      <c r="D601" s="549"/>
      <c r="E601" s="549"/>
      <c r="F601" s="549"/>
      <c r="G601" s="549"/>
      <c r="H601" s="549"/>
      <c r="I601" s="549"/>
      <c r="J601" s="549"/>
      <c r="K601" s="549"/>
      <c r="L601" s="549"/>
      <c r="M601" s="549"/>
      <c r="N601" s="549"/>
      <c r="O601" s="549"/>
      <c r="P601" s="549"/>
      <c r="Q601" s="549"/>
      <c r="R601" s="549"/>
      <c r="S601" s="549"/>
      <c r="T601" s="549"/>
      <c r="U601" s="549"/>
      <c r="V601" s="549"/>
      <c r="W601" s="549"/>
      <c r="X601" s="549"/>
      <c r="Y601" s="549"/>
      <c r="Z601" s="549"/>
    </row>
    <row r="602" spans="1:26" ht="15.75" customHeight="1" x14ac:dyDescent="0.25">
      <c r="A602" s="549"/>
      <c r="B602" s="549"/>
      <c r="C602" s="549"/>
      <c r="D602" s="549"/>
      <c r="E602" s="549"/>
      <c r="F602" s="549"/>
      <c r="G602" s="549"/>
      <c r="H602" s="549"/>
      <c r="I602" s="549"/>
      <c r="J602" s="549"/>
      <c r="K602" s="549"/>
      <c r="L602" s="549"/>
      <c r="M602" s="549"/>
      <c r="N602" s="549"/>
      <c r="O602" s="549"/>
      <c r="P602" s="549"/>
      <c r="Q602" s="549"/>
      <c r="R602" s="549"/>
      <c r="S602" s="549"/>
      <c r="T602" s="549"/>
      <c r="U602" s="549"/>
      <c r="V602" s="549"/>
      <c r="W602" s="549"/>
      <c r="X602" s="549"/>
      <c r="Y602" s="549"/>
      <c r="Z602" s="549"/>
    </row>
    <row r="603" spans="1:26" ht="15.75" customHeight="1" x14ac:dyDescent="0.25">
      <c r="A603" s="549"/>
      <c r="B603" s="549"/>
      <c r="C603" s="549"/>
      <c r="D603" s="549"/>
      <c r="E603" s="549"/>
      <c r="F603" s="549"/>
      <c r="G603" s="549"/>
      <c r="H603" s="549"/>
      <c r="I603" s="549"/>
      <c r="J603" s="549"/>
      <c r="K603" s="549"/>
      <c r="L603" s="549"/>
      <c r="M603" s="549"/>
      <c r="N603" s="549"/>
      <c r="O603" s="549"/>
      <c r="P603" s="549"/>
      <c r="Q603" s="549"/>
      <c r="R603" s="549"/>
      <c r="S603" s="549"/>
      <c r="T603" s="549"/>
      <c r="U603" s="549"/>
      <c r="V603" s="549"/>
      <c r="W603" s="549"/>
      <c r="X603" s="549"/>
      <c r="Y603" s="549"/>
      <c r="Z603" s="549"/>
    </row>
    <row r="604" spans="1:26" ht="15.75" customHeight="1" x14ac:dyDescent="0.25">
      <c r="A604" s="549"/>
      <c r="B604" s="549"/>
      <c r="C604" s="549"/>
      <c r="D604" s="549"/>
      <c r="E604" s="549"/>
      <c r="F604" s="549"/>
      <c r="G604" s="549"/>
      <c r="H604" s="549"/>
      <c r="I604" s="549"/>
      <c r="J604" s="549"/>
      <c r="K604" s="549"/>
      <c r="L604" s="549"/>
      <c r="M604" s="549"/>
      <c r="N604" s="549"/>
      <c r="O604" s="549"/>
      <c r="P604" s="549"/>
      <c r="Q604" s="549"/>
      <c r="R604" s="549"/>
      <c r="S604" s="549"/>
      <c r="T604" s="549"/>
      <c r="U604" s="549"/>
      <c r="V604" s="549"/>
      <c r="W604" s="549"/>
      <c r="X604" s="549"/>
      <c r="Y604" s="549"/>
      <c r="Z604" s="549"/>
    </row>
    <row r="605" spans="1:26" ht="15.75" customHeight="1" x14ac:dyDescent="0.25">
      <c r="A605" s="549"/>
      <c r="B605" s="549"/>
      <c r="C605" s="549"/>
      <c r="D605" s="549"/>
      <c r="E605" s="549"/>
      <c r="F605" s="549"/>
      <c r="G605" s="549"/>
      <c r="H605" s="549"/>
      <c r="I605" s="549"/>
      <c r="J605" s="549"/>
      <c r="K605" s="549"/>
      <c r="L605" s="549"/>
      <c r="M605" s="549"/>
      <c r="N605" s="549"/>
      <c r="O605" s="549"/>
      <c r="P605" s="549"/>
      <c r="Q605" s="549"/>
      <c r="R605" s="549"/>
      <c r="S605" s="549"/>
      <c r="T605" s="549"/>
      <c r="U605" s="549"/>
      <c r="V605" s="549"/>
      <c r="W605" s="549"/>
      <c r="X605" s="549"/>
      <c r="Y605" s="549"/>
      <c r="Z605" s="549"/>
    </row>
    <row r="606" spans="1:26" ht="15.75" customHeight="1" x14ac:dyDescent="0.25">
      <c r="A606" s="549"/>
      <c r="B606" s="549"/>
      <c r="C606" s="549"/>
      <c r="D606" s="549"/>
      <c r="E606" s="549"/>
      <c r="F606" s="549"/>
      <c r="G606" s="549"/>
      <c r="H606" s="549"/>
      <c r="I606" s="549"/>
      <c r="J606" s="549"/>
      <c r="K606" s="549"/>
      <c r="L606" s="549"/>
      <c r="M606" s="549"/>
      <c r="N606" s="549"/>
      <c r="O606" s="549"/>
      <c r="P606" s="549"/>
      <c r="Q606" s="549"/>
      <c r="R606" s="549"/>
      <c r="S606" s="549"/>
      <c r="T606" s="549"/>
      <c r="U606" s="549"/>
      <c r="V606" s="549"/>
      <c r="W606" s="549"/>
      <c r="X606" s="549"/>
      <c r="Y606" s="549"/>
      <c r="Z606" s="549"/>
    </row>
    <row r="607" spans="1:26" ht="15.75" customHeight="1" x14ac:dyDescent="0.25">
      <c r="A607" s="549"/>
      <c r="B607" s="549"/>
      <c r="C607" s="549"/>
      <c r="D607" s="549"/>
      <c r="E607" s="549"/>
      <c r="F607" s="549"/>
      <c r="G607" s="549"/>
      <c r="H607" s="549"/>
      <c r="I607" s="549"/>
      <c r="J607" s="549"/>
      <c r="K607" s="549"/>
      <c r="L607" s="549"/>
      <c r="M607" s="549"/>
      <c r="N607" s="549"/>
      <c r="O607" s="549"/>
      <c r="P607" s="549"/>
      <c r="Q607" s="549"/>
      <c r="R607" s="549"/>
      <c r="S607" s="549"/>
      <c r="T607" s="549"/>
      <c r="U607" s="549"/>
      <c r="V607" s="549"/>
      <c r="W607" s="549"/>
      <c r="X607" s="549"/>
      <c r="Y607" s="549"/>
      <c r="Z607" s="549"/>
    </row>
    <row r="608" spans="1:26" ht="15.75" customHeight="1" x14ac:dyDescent="0.25">
      <c r="A608" s="549"/>
      <c r="B608" s="549"/>
      <c r="C608" s="549"/>
      <c r="D608" s="549"/>
      <c r="E608" s="549"/>
      <c r="F608" s="549"/>
      <c r="G608" s="549"/>
      <c r="H608" s="549"/>
      <c r="I608" s="549"/>
      <c r="J608" s="549"/>
      <c r="K608" s="549"/>
      <c r="L608" s="549"/>
      <c r="M608" s="549"/>
      <c r="N608" s="549"/>
      <c r="O608" s="549"/>
      <c r="P608" s="549"/>
      <c r="Q608" s="549"/>
      <c r="R608" s="549"/>
      <c r="S608" s="549"/>
      <c r="T608" s="549"/>
      <c r="U608" s="549"/>
      <c r="V608" s="549"/>
      <c r="W608" s="549"/>
      <c r="X608" s="549"/>
      <c r="Y608" s="549"/>
      <c r="Z608" s="549"/>
    </row>
    <row r="609" spans="1:26" ht="15.75" customHeight="1" x14ac:dyDescent="0.25">
      <c r="A609" s="549"/>
      <c r="B609" s="549"/>
      <c r="C609" s="549"/>
      <c r="D609" s="549"/>
      <c r="E609" s="549"/>
      <c r="F609" s="549"/>
      <c r="G609" s="549"/>
      <c r="H609" s="549"/>
      <c r="I609" s="549"/>
      <c r="J609" s="549"/>
      <c r="K609" s="549"/>
      <c r="L609" s="549"/>
      <c r="M609" s="549"/>
      <c r="N609" s="549"/>
      <c r="O609" s="549"/>
      <c r="P609" s="549"/>
      <c r="Q609" s="549"/>
      <c r="R609" s="549"/>
      <c r="S609" s="549"/>
      <c r="T609" s="549"/>
      <c r="U609" s="549"/>
      <c r="V609" s="549"/>
      <c r="W609" s="549"/>
      <c r="X609" s="549"/>
      <c r="Y609" s="549"/>
      <c r="Z609" s="549"/>
    </row>
    <row r="610" spans="1:26" ht="15.75" customHeight="1" x14ac:dyDescent="0.25">
      <c r="A610" s="549"/>
      <c r="B610" s="549"/>
      <c r="C610" s="549"/>
      <c r="D610" s="549"/>
      <c r="E610" s="549"/>
      <c r="F610" s="549"/>
      <c r="G610" s="549"/>
      <c r="H610" s="549"/>
      <c r="I610" s="549"/>
      <c r="J610" s="549"/>
      <c r="K610" s="549"/>
      <c r="L610" s="549"/>
      <c r="M610" s="549"/>
      <c r="N610" s="549"/>
      <c r="O610" s="549"/>
      <c r="P610" s="549"/>
      <c r="Q610" s="549"/>
      <c r="R610" s="549"/>
      <c r="S610" s="549"/>
      <c r="T610" s="549"/>
      <c r="U610" s="549"/>
      <c r="V610" s="549"/>
      <c r="W610" s="549"/>
      <c r="X610" s="549"/>
      <c r="Y610" s="549"/>
      <c r="Z610" s="549"/>
    </row>
    <row r="611" spans="1:26" ht="15.75" customHeight="1" x14ac:dyDescent="0.25">
      <c r="A611" s="549"/>
      <c r="B611" s="549"/>
      <c r="C611" s="549"/>
      <c r="D611" s="549"/>
      <c r="E611" s="549"/>
      <c r="F611" s="549"/>
      <c r="G611" s="549"/>
      <c r="H611" s="549"/>
      <c r="I611" s="549"/>
      <c r="J611" s="549"/>
      <c r="K611" s="549"/>
      <c r="L611" s="549"/>
      <c r="M611" s="549"/>
      <c r="N611" s="549"/>
      <c r="O611" s="549"/>
      <c r="P611" s="549"/>
      <c r="Q611" s="549"/>
      <c r="R611" s="549"/>
      <c r="S611" s="549"/>
      <c r="T611" s="549"/>
      <c r="U611" s="549"/>
      <c r="V611" s="549"/>
      <c r="W611" s="549"/>
      <c r="X611" s="549"/>
      <c r="Y611" s="549"/>
      <c r="Z611" s="549"/>
    </row>
    <row r="612" spans="1:26" ht="15.75" customHeight="1" x14ac:dyDescent="0.25">
      <c r="A612" s="549"/>
      <c r="B612" s="549"/>
      <c r="C612" s="549"/>
      <c r="D612" s="549"/>
      <c r="E612" s="549"/>
      <c r="F612" s="549"/>
      <c r="G612" s="549"/>
      <c r="H612" s="549"/>
      <c r="I612" s="549"/>
      <c r="J612" s="549"/>
      <c r="K612" s="549"/>
      <c r="L612" s="549"/>
      <c r="M612" s="549"/>
      <c r="N612" s="549"/>
      <c r="O612" s="549"/>
      <c r="P612" s="549"/>
      <c r="Q612" s="549"/>
      <c r="R612" s="549"/>
      <c r="S612" s="549"/>
      <c r="T612" s="549"/>
      <c r="U612" s="549"/>
      <c r="V612" s="549"/>
      <c r="W612" s="549"/>
      <c r="X612" s="549"/>
      <c r="Y612" s="549"/>
      <c r="Z612" s="549"/>
    </row>
    <row r="613" spans="1:26" ht="15.75" customHeight="1" x14ac:dyDescent="0.25">
      <c r="A613" s="549"/>
      <c r="B613" s="549"/>
      <c r="C613" s="549"/>
      <c r="D613" s="549"/>
      <c r="E613" s="549"/>
      <c r="F613" s="549"/>
      <c r="G613" s="549"/>
      <c r="H613" s="549"/>
      <c r="I613" s="549"/>
      <c r="J613" s="549"/>
      <c r="K613" s="549"/>
      <c r="L613" s="549"/>
      <c r="M613" s="549"/>
      <c r="N613" s="549"/>
      <c r="O613" s="549"/>
      <c r="P613" s="549"/>
      <c r="Q613" s="549"/>
      <c r="R613" s="549"/>
      <c r="S613" s="549"/>
      <c r="T613" s="549"/>
      <c r="U613" s="549"/>
      <c r="V613" s="549"/>
      <c r="W613" s="549"/>
      <c r="X613" s="549"/>
      <c r="Y613" s="549"/>
      <c r="Z613" s="549"/>
    </row>
    <row r="614" spans="1:26" ht="15.75" customHeight="1" x14ac:dyDescent="0.25">
      <c r="A614" s="549"/>
      <c r="B614" s="549"/>
      <c r="C614" s="549"/>
      <c r="D614" s="549"/>
      <c r="E614" s="549"/>
      <c r="F614" s="549"/>
      <c r="G614" s="549"/>
      <c r="H614" s="549"/>
      <c r="I614" s="549"/>
      <c r="J614" s="549"/>
      <c r="K614" s="549"/>
      <c r="L614" s="549"/>
      <c r="M614" s="549"/>
      <c r="N614" s="549"/>
      <c r="O614" s="549"/>
      <c r="P614" s="549"/>
      <c r="Q614" s="549"/>
      <c r="R614" s="549"/>
      <c r="S614" s="549"/>
      <c r="T614" s="549"/>
      <c r="U614" s="549"/>
      <c r="V614" s="549"/>
      <c r="W614" s="549"/>
      <c r="X614" s="549"/>
      <c r="Y614" s="549"/>
      <c r="Z614" s="549"/>
    </row>
    <row r="615" spans="1:26" ht="15.75" customHeight="1" x14ac:dyDescent="0.25">
      <c r="A615" s="549"/>
      <c r="B615" s="549"/>
      <c r="C615" s="549"/>
      <c r="D615" s="549"/>
      <c r="E615" s="549"/>
      <c r="F615" s="549"/>
      <c r="G615" s="549"/>
      <c r="H615" s="549"/>
      <c r="I615" s="549"/>
      <c r="J615" s="549"/>
      <c r="K615" s="549"/>
      <c r="L615" s="549"/>
      <c r="M615" s="549"/>
      <c r="N615" s="549"/>
      <c r="O615" s="549"/>
      <c r="P615" s="549"/>
      <c r="Q615" s="549"/>
      <c r="R615" s="549"/>
      <c r="S615" s="549"/>
      <c r="T615" s="549"/>
      <c r="U615" s="549"/>
      <c r="V615" s="549"/>
      <c r="W615" s="549"/>
      <c r="X615" s="549"/>
      <c r="Y615" s="549"/>
      <c r="Z615" s="549"/>
    </row>
    <row r="616" spans="1:26" ht="15.75" customHeight="1" x14ac:dyDescent="0.25">
      <c r="A616" s="549"/>
      <c r="B616" s="549"/>
      <c r="C616" s="549"/>
      <c r="D616" s="549"/>
      <c r="E616" s="549"/>
      <c r="F616" s="549"/>
      <c r="G616" s="549"/>
      <c r="H616" s="549"/>
      <c r="I616" s="549"/>
      <c r="J616" s="549"/>
      <c r="K616" s="549"/>
      <c r="L616" s="549"/>
      <c r="M616" s="549"/>
      <c r="N616" s="549"/>
      <c r="O616" s="549"/>
      <c r="P616" s="549"/>
      <c r="Q616" s="549"/>
      <c r="R616" s="549"/>
      <c r="S616" s="549"/>
      <c r="T616" s="549"/>
      <c r="U616" s="549"/>
      <c r="V616" s="549"/>
      <c r="W616" s="549"/>
      <c r="X616" s="549"/>
      <c r="Y616" s="549"/>
      <c r="Z616" s="549"/>
    </row>
    <row r="617" spans="1:26" ht="15.75" customHeight="1" x14ac:dyDescent="0.25">
      <c r="A617" s="549"/>
      <c r="B617" s="549"/>
      <c r="C617" s="549"/>
      <c r="D617" s="549"/>
      <c r="E617" s="549"/>
      <c r="F617" s="549"/>
      <c r="G617" s="549"/>
      <c r="H617" s="549"/>
      <c r="I617" s="549"/>
      <c r="J617" s="549"/>
      <c r="K617" s="549"/>
      <c r="L617" s="549"/>
      <c r="M617" s="549"/>
      <c r="N617" s="549"/>
      <c r="O617" s="549"/>
      <c r="P617" s="549"/>
      <c r="Q617" s="549"/>
      <c r="R617" s="549"/>
      <c r="S617" s="549"/>
      <c r="T617" s="549"/>
      <c r="U617" s="549"/>
      <c r="V617" s="549"/>
      <c r="W617" s="549"/>
      <c r="X617" s="549"/>
      <c r="Y617" s="549"/>
      <c r="Z617" s="549"/>
    </row>
    <row r="618" spans="1:26" ht="15.75" customHeight="1" x14ac:dyDescent="0.25">
      <c r="A618" s="549"/>
      <c r="B618" s="549"/>
      <c r="C618" s="549"/>
      <c r="D618" s="549"/>
      <c r="E618" s="549"/>
      <c r="F618" s="549"/>
      <c r="G618" s="549"/>
      <c r="H618" s="549"/>
      <c r="I618" s="549"/>
      <c r="J618" s="549"/>
      <c r="K618" s="549"/>
      <c r="L618" s="549"/>
      <c r="M618" s="549"/>
      <c r="N618" s="549"/>
      <c r="O618" s="549"/>
      <c r="P618" s="549"/>
      <c r="Q618" s="549"/>
      <c r="R618" s="549"/>
      <c r="S618" s="549"/>
      <c r="T618" s="549"/>
      <c r="U618" s="549"/>
      <c r="V618" s="549"/>
      <c r="W618" s="549"/>
      <c r="X618" s="549"/>
      <c r="Y618" s="549"/>
      <c r="Z618" s="549"/>
    </row>
    <row r="619" spans="1:26" ht="15.75" customHeight="1" x14ac:dyDescent="0.25">
      <c r="A619" s="549"/>
      <c r="B619" s="549"/>
      <c r="C619" s="549"/>
      <c r="D619" s="549"/>
      <c r="E619" s="549"/>
      <c r="F619" s="549"/>
      <c r="G619" s="549"/>
      <c r="H619" s="549"/>
      <c r="I619" s="549"/>
      <c r="J619" s="549"/>
      <c r="K619" s="549"/>
      <c r="L619" s="549"/>
      <c r="M619" s="549"/>
      <c r="N619" s="549"/>
      <c r="O619" s="549"/>
      <c r="P619" s="549"/>
      <c r="Q619" s="549"/>
      <c r="R619" s="549"/>
      <c r="S619" s="549"/>
      <c r="T619" s="549"/>
      <c r="U619" s="549"/>
      <c r="V619" s="549"/>
      <c r="W619" s="549"/>
      <c r="X619" s="549"/>
      <c r="Y619" s="549"/>
      <c r="Z619" s="549"/>
    </row>
    <row r="620" spans="1:26" ht="15.75" customHeight="1" x14ac:dyDescent="0.25">
      <c r="A620" s="549"/>
      <c r="B620" s="549"/>
      <c r="C620" s="549"/>
      <c r="D620" s="549"/>
      <c r="E620" s="549"/>
      <c r="F620" s="549"/>
      <c r="G620" s="549"/>
      <c r="H620" s="549"/>
      <c r="I620" s="549"/>
      <c r="J620" s="549"/>
      <c r="K620" s="549"/>
      <c r="L620" s="549"/>
      <c r="M620" s="549"/>
      <c r="N620" s="549"/>
      <c r="O620" s="549"/>
      <c r="P620" s="549"/>
      <c r="Q620" s="549"/>
      <c r="R620" s="549"/>
      <c r="S620" s="549"/>
      <c r="T620" s="549"/>
      <c r="U620" s="549"/>
      <c r="V620" s="549"/>
      <c r="W620" s="549"/>
      <c r="X620" s="549"/>
      <c r="Y620" s="549"/>
      <c r="Z620" s="549"/>
    </row>
    <row r="621" spans="1:26" ht="15.75" customHeight="1" x14ac:dyDescent="0.25">
      <c r="A621" s="549"/>
      <c r="B621" s="549"/>
      <c r="C621" s="549"/>
      <c r="D621" s="549"/>
      <c r="E621" s="549"/>
      <c r="F621" s="549"/>
      <c r="G621" s="549"/>
      <c r="H621" s="549"/>
      <c r="I621" s="549"/>
      <c r="J621" s="549"/>
      <c r="K621" s="549"/>
      <c r="L621" s="549"/>
      <c r="M621" s="549"/>
      <c r="N621" s="549"/>
      <c r="O621" s="549"/>
      <c r="P621" s="549"/>
      <c r="Q621" s="549"/>
      <c r="R621" s="549"/>
      <c r="S621" s="549"/>
      <c r="T621" s="549"/>
      <c r="U621" s="549"/>
      <c r="V621" s="549"/>
      <c r="W621" s="549"/>
      <c r="X621" s="549"/>
      <c r="Y621" s="549"/>
      <c r="Z621" s="549"/>
    </row>
    <row r="622" spans="1:26" ht="15.75" customHeight="1" x14ac:dyDescent="0.25">
      <c r="A622" s="549"/>
      <c r="B622" s="549"/>
      <c r="C622" s="549"/>
      <c r="D622" s="549"/>
      <c r="E622" s="549"/>
      <c r="F622" s="549"/>
      <c r="G622" s="549"/>
      <c r="H622" s="549"/>
      <c r="I622" s="549"/>
      <c r="J622" s="549"/>
      <c r="K622" s="549"/>
      <c r="L622" s="549"/>
      <c r="M622" s="549"/>
      <c r="N622" s="549"/>
      <c r="O622" s="549"/>
      <c r="P622" s="549"/>
      <c r="Q622" s="549"/>
      <c r="R622" s="549"/>
      <c r="S622" s="549"/>
      <c r="T622" s="549"/>
      <c r="U622" s="549"/>
      <c r="V622" s="549"/>
      <c r="W622" s="549"/>
      <c r="X622" s="549"/>
      <c r="Y622" s="549"/>
      <c r="Z622" s="549"/>
    </row>
    <row r="623" spans="1:26" ht="15.75" customHeight="1" x14ac:dyDescent="0.25">
      <c r="A623" s="549"/>
      <c r="B623" s="549"/>
      <c r="C623" s="549"/>
      <c r="D623" s="549"/>
      <c r="E623" s="549"/>
      <c r="F623" s="549"/>
      <c r="G623" s="549"/>
      <c r="H623" s="549"/>
      <c r="I623" s="549"/>
      <c r="J623" s="549"/>
      <c r="K623" s="549"/>
      <c r="L623" s="549"/>
      <c r="M623" s="549"/>
      <c r="N623" s="549"/>
      <c r="O623" s="549"/>
      <c r="P623" s="549"/>
      <c r="Q623" s="549"/>
      <c r="R623" s="549"/>
      <c r="S623" s="549"/>
      <c r="T623" s="549"/>
      <c r="U623" s="549"/>
      <c r="V623" s="549"/>
      <c r="W623" s="549"/>
      <c r="X623" s="549"/>
      <c r="Y623" s="549"/>
      <c r="Z623" s="549"/>
    </row>
    <row r="624" spans="1:26" ht="15.75" customHeight="1" x14ac:dyDescent="0.25">
      <c r="A624" s="549"/>
      <c r="B624" s="549"/>
      <c r="C624" s="549"/>
      <c r="D624" s="549"/>
      <c r="E624" s="549"/>
      <c r="F624" s="549"/>
      <c r="G624" s="549"/>
      <c r="H624" s="549"/>
      <c r="I624" s="549"/>
      <c r="J624" s="549"/>
      <c r="K624" s="549"/>
      <c r="L624" s="549"/>
      <c r="M624" s="549"/>
      <c r="N624" s="549"/>
      <c r="O624" s="549"/>
      <c r="P624" s="549"/>
      <c r="Q624" s="549"/>
      <c r="R624" s="549"/>
      <c r="S624" s="549"/>
      <c r="T624" s="549"/>
      <c r="U624" s="549"/>
      <c r="V624" s="549"/>
      <c r="W624" s="549"/>
      <c r="X624" s="549"/>
      <c r="Y624" s="549"/>
      <c r="Z624" s="549"/>
    </row>
    <row r="625" spans="1:26" ht="15.75" customHeight="1" x14ac:dyDescent="0.25">
      <c r="A625" s="549"/>
      <c r="B625" s="549"/>
      <c r="C625" s="549"/>
      <c r="D625" s="549"/>
      <c r="E625" s="549"/>
      <c r="F625" s="549"/>
      <c r="G625" s="549"/>
      <c r="H625" s="549"/>
      <c r="I625" s="549"/>
      <c r="J625" s="549"/>
      <c r="K625" s="549"/>
      <c r="L625" s="549"/>
      <c r="M625" s="549"/>
      <c r="N625" s="549"/>
      <c r="O625" s="549"/>
      <c r="P625" s="549"/>
      <c r="Q625" s="549"/>
      <c r="R625" s="549"/>
      <c r="S625" s="549"/>
      <c r="T625" s="549"/>
      <c r="U625" s="549"/>
      <c r="V625" s="549"/>
      <c r="W625" s="549"/>
      <c r="X625" s="549"/>
      <c r="Y625" s="549"/>
      <c r="Z625" s="549"/>
    </row>
    <row r="626" spans="1:26" ht="15.75" customHeight="1" x14ac:dyDescent="0.25">
      <c r="A626" s="549"/>
      <c r="B626" s="549"/>
      <c r="C626" s="549"/>
      <c r="D626" s="549"/>
      <c r="E626" s="549"/>
      <c r="F626" s="549"/>
      <c r="G626" s="549"/>
      <c r="H626" s="549"/>
      <c r="I626" s="549"/>
      <c r="J626" s="549"/>
      <c r="K626" s="549"/>
      <c r="L626" s="549"/>
      <c r="M626" s="549"/>
      <c r="N626" s="549"/>
      <c r="O626" s="549"/>
      <c r="P626" s="549"/>
      <c r="Q626" s="549"/>
      <c r="R626" s="549"/>
      <c r="S626" s="549"/>
      <c r="T626" s="549"/>
      <c r="U626" s="549"/>
      <c r="V626" s="549"/>
      <c r="W626" s="549"/>
      <c r="X626" s="549"/>
      <c r="Y626" s="549"/>
      <c r="Z626" s="549"/>
    </row>
    <row r="627" spans="1:26" ht="15.75" customHeight="1" x14ac:dyDescent="0.25">
      <c r="A627" s="549"/>
      <c r="B627" s="549"/>
      <c r="C627" s="549"/>
      <c r="D627" s="549"/>
      <c r="E627" s="549"/>
      <c r="F627" s="549"/>
      <c r="G627" s="549"/>
      <c r="H627" s="549"/>
      <c r="I627" s="549"/>
      <c r="J627" s="549"/>
      <c r="K627" s="549"/>
      <c r="L627" s="549"/>
      <c r="M627" s="549"/>
      <c r="N627" s="549"/>
      <c r="O627" s="549"/>
      <c r="P627" s="549"/>
      <c r="Q627" s="549"/>
      <c r="R627" s="549"/>
      <c r="S627" s="549"/>
      <c r="T627" s="549"/>
      <c r="U627" s="549"/>
      <c r="V627" s="549"/>
      <c r="W627" s="549"/>
      <c r="X627" s="549"/>
      <c r="Y627" s="549"/>
      <c r="Z627" s="549"/>
    </row>
    <row r="628" spans="1:26" ht="15.75" customHeight="1" x14ac:dyDescent="0.25">
      <c r="A628" s="549"/>
      <c r="B628" s="549"/>
      <c r="C628" s="549"/>
      <c r="D628" s="549"/>
      <c r="E628" s="549"/>
      <c r="F628" s="549"/>
      <c r="G628" s="549"/>
      <c r="H628" s="549"/>
      <c r="I628" s="549"/>
      <c r="J628" s="549"/>
      <c r="K628" s="549"/>
      <c r="L628" s="549"/>
      <c r="M628" s="549"/>
      <c r="N628" s="549"/>
      <c r="O628" s="549"/>
      <c r="P628" s="549"/>
      <c r="Q628" s="549"/>
      <c r="R628" s="549"/>
      <c r="S628" s="549"/>
      <c r="T628" s="549"/>
      <c r="U628" s="549"/>
      <c r="V628" s="549"/>
      <c r="W628" s="549"/>
      <c r="X628" s="549"/>
      <c r="Y628" s="549"/>
      <c r="Z628" s="549"/>
    </row>
    <row r="629" spans="1:26" ht="15.75" customHeight="1" x14ac:dyDescent="0.25">
      <c r="A629" s="549"/>
      <c r="B629" s="549"/>
      <c r="C629" s="549"/>
      <c r="D629" s="549"/>
      <c r="E629" s="549"/>
      <c r="F629" s="549"/>
      <c r="G629" s="549"/>
      <c r="H629" s="549"/>
      <c r="I629" s="549"/>
      <c r="J629" s="549"/>
      <c r="K629" s="549"/>
      <c r="L629" s="549"/>
      <c r="M629" s="549"/>
      <c r="N629" s="549"/>
      <c r="O629" s="549"/>
      <c r="P629" s="549"/>
      <c r="Q629" s="549"/>
      <c r="R629" s="549"/>
      <c r="S629" s="549"/>
      <c r="T629" s="549"/>
      <c r="U629" s="549"/>
      <c r="V629" s="549"/>
      <c r="W629" s="549"/>
      <c r="X629" s="549"/>
      <c r="Y629" s="549"/>
      <c r="Z629" s="549"/>
    </row>
    <row r="630" spans="1:26" ht="15.75" customHeight="1" x14ac:dyDescent="0.25">
      <c r="A630" s="549"/>
      <c r="B630" s="549"/>
      <c r="C630" s="549"/>
      <c r="D630" s="549"/>
      <c r="E630" s="549"/>
      <c r="F630" s="549"/>
      <c r="G630" s="549"/>
      <c r="H630" s="549"/>
      <c r="I630" s="549"/>
      <c r="J630" s="549"/>
      <c r="K630" s="549"/>
      <c r="L630" s="549"/>
      <c r="M630" s="549"/>
      <c r="N630" s="549"/>
      <c r="O630" s="549"/>
      <c r="P630" s="549"/>
      <c r="Q630" s="549"/>
      <c r="R630" s="549"/>
      <c r="S630" s="549"/>
      <c r="T630" s="549"/>
      <c r="U630" s="549"/>
      <c r="V630" s="549"/>
      <c r="W630" s="549"/>
      <c r="X630" s="549"/>
      <c r="Y630" s="549"/>
      <c r="Z630" s="549"/>
    </row>
    <row r="631" spans="1:26" ht="15.75" customHeight="1" x14ac:dyDescent="0.25">
      <c r="A631" s="549"/>
      <c r="B631" s="549"/>
      <c r="C631" s="549"/>
      <c r="D631" s="549"/>
      <c r="E631" s="549"/>
      <c r="F631" s="549"/>
      <c r="G631" s="549"/>
      <c r="H631" s="549"/>
      <c r="I631" s="549"/>
      <c r="J631" s="549"/>
      <c r="K631" s="549"/>
      <c r="L631" s="549"/>
      <c r="M631" s="549"/>
      <c r="N631" s="549"/>
      <c r="O631" s="549"/>
      <c r="P631" s="549"/>
      <c r="Q631" s="549"/>
      <c r="R631" s="549"/>
      <c r="S631" s="549"/>
      <c r="T631" s="549"/>
      <c r="U631" s="549"/>
      <c r="V631" s="549"/>
      <c r="W631" s="549"/>
      <c r="X631" s="549"/>
      <c r="Y631" s="549"/>
      <c r="Z631" s="549"/>
    </row>
    <row r="632" spans="1:26" ht="15.75" customHeight="1" x14ac:dyDescent="0.25">
      <c r="A632" s="549"/>
      <c r="B632" s="549"/>
      <c r="C632" s="549"/>
      <c r="D632" s="549"/>
      <c r="E632" s="549"/>
      <c r="F632" s="549"/>
      <c r="G632" s="549"/>
      <c r="H632" s="549"/>
      <c r="I632" s="549"/>
      <c r="J632" s="549"/>
      <c r="K632" s="549"/>
      <c r="L632" s="549"/>
      <c r="M632" s="549"/>
      <c r="N632" s="549"/>
      <c r="O632" s="549"/>
      <c r="P632" s="549"/>
      <c r="Q632" s="549"/>
      <c r="R632" s="549"/>
      <c r="S632" s="549"/>
      <c r="T632" s="549"/>
      <c r="U632" s="549"/>
      <c r="V632" s="549"/>
      <c r="W632" s="549"/>
      <c r="X632" s="549"/>
      <c r="Y632" s="549"/>
      <c r="Z632" s="549"/>
    </row>
    <row r="633" spans="1:26" ht="15.75" customHeight="1" x14ac:dyDescent="0.25">
      <c r="A633" s="549"/>
      <c r="B633" s="549"/>
      <c r="C633" s="549"/>
      <c r="D633" s="549"/>
      <c r="E633" s="549"/>
      <c r="F633" s="549"/>
      <c r="G633" s="549"/>
      <c r="H633" s="549"/>
      <c r="I633" s="549"/>
      <c r="J633" s="549"/>
      <c r="K633" s="549"/>
      <c r="L633" s="549"/>
      <c r="M633" s="549"/>
      <c r="N633" s="549"/>
      <c r="O633" s="549"/>
      <c r="P633" s="549"/>
      <c r="Q633" s="549"/>
      <c r="R633" s="549"/>
      <c r="S633" s="549"/>
      <c r="T633" s="549"/>
      <c r="U633" s="549"/>
      <c r="V633" s="549"/>
      <c r="W633" s="549"/>
      <c r="X633" s="549"/>
      <c r="Y633" s="549"/>
      <c r="Z633" s="549"/>
    </row>
    <row r="634" spans="1:26" ht="15.75" customHeight="1" x14ac:dyDescent="0.25">
      <c r="A634" s="549"/>
      <c r="B634" s="549"/>
      <c r="C634" s="549"/>
      <c r="D634" s="549"/>
      <c r="E634" s="549"/>
      <c r="F634" s="549"/>
      <c r="G634" s="549"/>
      <c r="H634" s="549"/>
      <c r="I634" s="549"/>
      <c r="J634" s="549"/>
      <c r="K634" s="549"/>
      <c r="L634" s="549"/>
      <c r="M634" s="549"/>
      <c r="N634" s="549"/>
      <c r="O634" s="549"/>
      <c r="P634" s="549"/>
      <c r="Q634" s="549"/>
      <c r="R634" s="549"/>
      <c r="S634" s="549"/>
      <c r="T634" s="549"/>
      <c r="U634" s="549"/>
      <c r="V634" s="549"/>
      <c r="W634" s="549"/>
      <c r="X634" s="549"/>
      <c r="Y634" s="549"/>
      <c r="Z634" s="549"/>
    </row>
    <row r="635" spans="1:26" ht="15.75" customHeight="1" x14ac:dyDescent="0.25">
      <c r="A635" s="549"/>
      <c r="B635" s="549"/>
      <c r="C635" s="549"/>
      <c r="D635" s="549"/>
      <c r="E635" s="549"/>
      <c r="F635" s="549"/>
      <c r="G635" s="549"/>
      <c r="H635" s="549"/>
      <c r="I635" s="549"/>
      <c r="J635" s="549"/>
      <c r="K635" s="549"/>
      <c r="L635" s="549"/>
      <c r="M635" s="549"/>
      <c r="N635" s="549"/>
      <c r="O635" s="549"/>
      <c r="P635" s="549"/>
      <c r="Q635" s="549"/>
      <c r="R635" s="549"/>
      <c r="S635" s="549"/>
      <c r="T635" s="549"/>
      <c r="U635" s="549"/>
      <c r="V635" s="549"/>
      <c r="W635" s="549"/>
      <c r="X635" s="549"/>
      <c r="Y635" s="549"/>
      <c r="Z635" s="549"/>
    </row>
    <row r="636" spans="1:26" ht="15.75" customHeight="1" x14ac:dyDescent="0.25">
      <c r="A636" s="549"/>
      <c r="B636" s="549"/>
      <c r="C636" s="549"/>
      <c r="D636" s="549"/>
      <c r="E636" s="549"/>
      <c r="F636" s="549"/>
      <c r="G636" s="549"/>
      <c r="H636" s="549"/>
      <c r="I636" s="549"/>
      <c r="J636" s="549"/>
      <c r="K636" s="549"/>
      <c r="L636" s="549"/>
      <c r="M636" s="549"/>
      <c r="N636" s="549"/>
      <c r="O636" s="549"/>
      <c r="P636" s="549"/>
      <c r="Q636" s="549"/>
      <c r="R636" s="549"/>
      <c r="S636" s="549"/>
      <c r="T636" s="549"/>
      <c r="U636" s="549"/>
      <c r="V636" s="549"/>
      <c r="W636" s="549"/>
      <c r="X636" s="549"/>
      <c r="Y636" s="549"/>
      <c r="Z636" s="549"/>
    </row>
    <row r="637" spans="1:26" ht="15.75" customHeight="1" x14ac:dyDescent="0.25">
      <c r="A637" s="549"/>
      <c r="B637" s="549"/>
      <c r="C637" s="549"/>
      <c r="D637" s="549"/>
      <c r="E637" s="549"/>
      <c r="F637" s="549"/>
      <c r="G637" s="549"/>
      <c r="H637" s="549"/>
      <c r="I637" s="549"/>
      <c r="J637" s="549"/>
      <c r="K637" s="549"/>
      <c r="L637" s="549"/>
      <c r="M637" s="549"/>
      <c r="N637" s="549"/>
      <c r="O637" s="549"/>
      <c r="P637" s="549"/>
      <c r="Q637" s="549"/>
      <c r="R637" s="549"/>
      <c r="S637" s="549"/>
      <c r="T637" s="549"/>
      <c r="U637" s="549"/>
      <c r="V637" s="549"/>
      <c r="W637" s="549"/>
      <c r="X637" s="549"/>
      <c r="Y637" s="549"/>
      <c r="Z637" s="549"/>
    </row>
    <row r="638" spans="1:26" ht="15.75" customHeight="1" x14ac:dyDescent="0.25">
      <c r="A638" s="549"/>
      <c r="B638" s="549"/>
      <c r="C638" s="549"/>
      <c r="D638" s="549"/>
      <c r="E638" s="549"/>
      <c r="F638" s="549"/>
      <c r="G638" s="549"/>
      <c r="H638" s="549"/>
      <c r="I638" s="549"/>
      <c r="J638" s="549"/>
      <c r="K638" s="549"/>
      <c r="L638" s="549"/>
      <c r="M638" s="549"/>
      <c r="N638" s="549"/>
      <c r="O638" s="549"/>
      <c r="P638" s="549"/>
      <c r="Q638" s="549"/>
      <c r="R638" s="549"/>
      <c r="S638" s="549"/>
      <c r="T638" s="549"/>
      <c r="U638" s="549"/>
      <c r="V638" s="549"/>
      <c r="W638" s="549"/>
      <c r="X638" s="549"/>
      <c r="Y638" s="549"/>
      <c r="Z638" s="549"/>
    </row>
    <row r="639" spans="1:26" ht="15.75" customHeight="1" x14ac:dyDescent="0.25">
      <c r="A639" s="549"/>
      <c r="B639" s="549"/>
      <c r="C639" s="549"/>
      <c r="D639" s="549"/>
      <c r="E639" s="549"/>
      <c r="F639" s="549"/>
      <c r="G639" s="549"/>
      <c r="H639" s="549"/>
      <c r="I639" s="549"/>
      <c r="J639" s="549"/>
      <c r="K639" s="549"/>
      <c r="L639" s="549"/>
      <c r="M639" s="549"/>
      <c r="N639" s="549"/>
      <c r="O639" s="549"/>
      <c r="P639" s="549"/>
      <c r="Q639" s="549"/>
      <c r="R639" s="549"/>
      <c r="S639" s="549"/>
      <c r="T639" s="549"/>
      <c r="U639" s="549"/>
      <c r="V639" s="549"/>
      <c r="W639" s="549"/>
      <c r="X639" s="549"/>
      <c r="Y639" s="549"/>
      <c r="Z639" s="549"/>
    </row>
    <row r="640" spans="1:26" ht="15.75" customHeight="1" x14ac:dyDescent="0.25">
      <c r="A640" s="549"/>
      <c r="B640" s="549"/>
      <c r="C640" s="549"/>
      <c r="D640" s="549"/>
      <c r="E640" s="549"/>
      <c r="F640" s="549"/>
      <c r="G640" s="549"/>
      <c r="H640" s="549"/>
      <c r="I640" s="549"/>
      <c r="J640" s="549"/>
      <c r="K640" s="549"/>
      <c r="L640" s="549"/>
      <c r="M640" s="549"/>
      <c r="N640" s="549"/>
      <c r="O640" s="549"/>
      <c r="P640" s="549"/>
      <c r="Q640" s="549"/>
      <c r="R640" s="549"/>
      <c r="S640" s="549"/>
      <c r="T640" s="549"/>
      <c r="U640" s="549"/>
      <c r="V640" s="549"/>
      <c r="W640" s="549"/>
      <c r="X640" s="549"/>
      <c r="Y640" s="549"/>
      <c r="Z640" s="549"/>
    </row>
    <row r="641" spans="1:26" ht="15.75" customHeight="1" x14ac:dyDescent="0.25">
      <c r="A641" s="549"/>
      <c r="B641" s="549"/>
      <c r="C641" s="549"/>
      <c r="D641" s="549"/>
      <c r="E641" s="549"/>
      <c r="F641" s="549"/>
      <c r="G641" s="549"/>
      <c r="H641" s="549"/>
      <c r="I641" s="549"/>
      <c r="J641" s="549"/>
      <c r="K641" s="549"/>
      <c r="L641" s="549"/>
      <c r="M641" s="549"/>
      <c r="N641" s="549"/>
      <c r="O641" s="549"/>
      <c r="P641" s="549"/>
      <c r="Q641" s="549"/>
      <c r="R641" s="549"/>
      <c r="S641" s="549"/>
      <c r="T641" s="549"/>
      <c r="U641" s="549"/>
      <c r="V641" s="549"/>
      <c r="W641" s="549"/>
      <c r="X641" s="549"/>
      <c r="Y641" s="549"/>
      <c r="Z641" s="549"/>
    </row>
    <row r="642" spans="1:26" ht="15.75" customHeight="1" x14ac:dyDescent="0.25">
      <c r="A642" s="549"/>
      <c r="B642" s="549"/>
      <c r="C642" s="549"/>
      <c r="D642" s="549"/>
      <c r="E642" s="549"/>
      <c r="F642" s="549"/>
      <c r="G642" s="549"/>
      <c r="H642" s="549"/>
      <c r="I642" s="549"/>
      <c r="J642" s="549"/>
      <c r="K642" s="549"/>
      <c r="L642" s="549"/>
      <c r="M642" s="549"/>
      <c r="N642" s="549"/>
      <c r="O642" s="549"/>
      <c r="P642" s="549"/>
      <c r="Q642" s="549"/>
      <c r="R642" s="549"/>
      <c r="S642" s="549"/>
      <c r="T642" s="549"/>
      <c r="U642" s="549"/>
      <c r="V642" s="549"/>
      <c r="W642" s="549"/>
      <c r="X642" s="549"/>
      <c r="Y642" s="549"/>
      <c r="Z642" s="549"/>
    </row>
    <row r="643" spans="1:26" ht="15.75" customHeight="1" x14ac:dyDescent="0.25">
      <c r="A643" s="549"/>
      <c r="B643" s="549"/>
      <c r="C643" s="549"/>
      <c r="D643" s="549"/>
      <c r="E643" s="549"/>
      <c r="F643" s="549"/>
      <c r="G643" s="549"/>
      <c r="H643" s="549"/>
      <c r="I643" s="549"/>
      <c r="J643" s="549"/>
      <c r="K643" s="549"/>
      <c r="L643" s="549"/>
      <c r="M643" s="549"/>
      <c r="N643" s="549"/>
      <c r="O643" s="549"/>
      <c r="P643" s="549"/>
      <c r="Q643" s="549"/>
      <c r="R643" s="549"/>
      <c r="S643" s="549"/>
      <c r="T643" s="549"/>
      <c r="U643" s="549"/>
      <c r="V643" s="549"/>
      <c r="W643" s="549"/>
      <c r="X643" s="549"/>
      <c r="Y643" s="549"/>
      <c r="Z643" s="549"/>
    </row>
    <row r="644" spans="1:26" ht="15.75" customHeight="1" x14ac:dyDescent="0.25">
      <c r="A644" s="549"/>
      <c r="B644" s="549"/>
      <c r="C644" s="549"/>
      <c r="D644" s="549"/>
      <c r="E644" s="549"/>
      <c r="F644" s="549"/>
      <c r="G644" s="549"/>
      <c r="H644" s="549"/>
      <c r="I644" s="549"/>
      <c r="J644" s="549"/>
      <c r="K644" s="549"/>
      <c r="L644" s="549"/>
      <c r="M644" s="549"/>
      <c r="N644" s="549"/>
      <c r="O644" s="549"/>
      <c r="P644" s="549"/>
      <c r="Q644" s="549"/>
      <c r="R644" s="549"/>
      <c r="S644" s="549"/>
      <c r="T644" s="549"/>
      <c r="U644" s="549"/>
      <c r="V644" s="549"/>
      <c r="W644" s="549"/>
      <c r="X644" s="549"/>
      <c r="Y644" s="549"/>
      <c r="Z644" s="549"/>
    </row>
    <row r="645" spans="1:26" ht="15.75" customHeight="1" x14ac:dyDescent="0.25">
      <c r="A645" s="549"/>
      <c r="B645" s="549"/>
      <c r="C645" s="549"/>
      <c r="D645" s="549"/>
      <c r="E645" s="549"/>
      <c r="F645" s="549"/>
      <c r="G645" s="549"/>
      <c r="H645" s="549"/>
      <c r="I645" s="549"/>
      <c r="J645" s="549"/>
      <c r="K645" s="549"/>
      <c r="L645" s="549"/>
      <c r="M645" s="549"/>
      <c r="N645" s="549"/>
      <c r="O645" s="549"/>
      <c r="P645" s="549"/>
      <c r="Q645" s="549"/>
      <c r="R645" s="549"/>
      <c r="S645" s="549"/>
      <c r="T645" s="549"/>
      <c r="U645" s="549"/>
      <c r="V645" s="549"/>
      <c r="W645" s="549"/>
      <c r="X645" s="549"/>
      <c r="Y645" s="549"/>
      <c r="Z645" s="549"/>
    </row>
    <row r="646" spans="1:26" ht="15.75" customHeight="1" x14ac:dyDescent="0.25">
      <c r="A646" s="549"/>
      <c r="B646" s="549"/>
      <c r="C646" s="549"/>
      <c r="D646" s="549"/>
      <c r="E646" s="549"/>
      <c r="F646" s="549"/>
      <c r="G646" s="549"/>
      <c r="H646" s="549"/>
      <c r="I646" s="549"/>
      <c r="J646" s="549"/>
      <c r="K646" s="549"/>
      <c r="L646" s="549"/>
      <c r="M646" s="549"/>
      <c r="N646" s="549"/>
      <c r="O646" s="549"/>
      <c r="P646" s="549"/>
      <c r="Q646" s="549"/>
      <c r="R646" s="549"/>
      <c r="S646" s="549"/>
      <c r="T646" s="549"/>
      <c r="U646" s="549"/>
      <c r="V646" s="549"/>
      <c r="W646" s="549"/>
      <c r="X646" s="549"/>
      <c r="Y646" s="549"/>
      <c r="Z646" s="549"/>
    </row>
    <row r="647" spans="1:26" ht="15.75" customHeight="1" x14ac:dyDescent="0.25">
      <c r="A647" s="549"/>
      <c r="B647" s="549"/>
      <c r="C647" s="549"/>
      <c r="D647" s="549"/>
      <c r="E647" s="549"/>
      <c r="F647" s="549"/>
      <c r="G647" s="549"/>
      <c r="H647" s="549"/>
      <c r="I647" s="549"/>
      <c r="J647" s="549"/>
      <c r="K647" s="549"/>
      <c r="L647" s="549"/>
      <c r="M647" s="549"/>
      <c r="N647" s="549"/>
      <c r="O647" s="549"/>
      <c r="P647" s="549"/>
      <c r="Q647" s="549"/>
      <c r="R647" s="549"/>
      <c r="S647" s="549"/>
      <c r="T647" s="549"/>
      <c r="U647" s="549"/>
      <c r="V647" s="549"/>
      <c r="W647" s="549"/>
      <c r="X647" s="549"/>
      <c r="Y647" s="549"/>
      <c r="Z647" s="549"/>
    </row>
    <row r="648" spans="1:26" ht="15.75" customHeight="1" x14ac:dyDescent="0.25">
      <c r="A648" s="549"/>
      <c r="B648" s="549"/>
      <c r="C648" s="549"/>
      <c r="D648" s="549"/>
      <c r="E648" s="549"/>
      <c r="F648" s="549"/>
      <c r="G648" s="549"/>
      <c r="H648" s="549"/>
      <c r="I648" s="549"/>
      <c r="J648" s="549"/>
      <c r="K648" s="549"/>
      <c r="L648" s="549"/>
      <c r="M648" s="549"/>
      <c r="N648" s="549"/>
      <c r="O648" s="549"/>
      <c r="P648" s="549"/>
      <c r="Q648" s="549"/>
      <c r="R648" s="549"/>
      <c r="S648" s="549"/>
      <c r="T648" s="549"/>
      <c r="U648" s="549"/>
      <c r="V648" s="549"/>
      <c r="W648" s="549"/>
      <c r="X648" s="549"/>
      <c r="Y648" s="549"/>
      <c r="Z648" s="549"/>
    </row>
    <row r="649" spans="1:26" ht="15.75" customHeight="1" x14ac:dyDescent="0.25">
      <c r="A649" s="549"/>
      <c r="B649" s="549"/>
      <c r="C649" s="549"/>
      <c r="D649" s="549"/>
      <c r="E649" s="549"/>
      <c r="F649" s="549"/>
      <c r="G649" s="549"/>
      <c r="H649" s="549"/>
      <c r="I649" s="549"/>
      <c r="J649" s="549"/>
      <c r="K649" s="549"/>
      <c r="L649" s="549"/>
      <c r="M649" s="549"/>
      <c r="N649" s="549"/>
      <c r="O649" s="549"/>
      <c r="P649" s="549"/>
      <c r="Q649" s="549"/>
      <c r="R649" s="549"/>
      <c r="S649" s="549"/>
      <c r="T649" s="549"/>
      <c r="U649" s="549"/>
      <c r="V649" s="549"/>
      <c r="W649" s="549"/>
      <c r="X649" s="549"/>
      <c r="Y649" s="549"/>
      <c r="Z649" s="549"/>
    </row>
    <row r="650" spans="1:26" ht="15.75" customHeight="1" x14ac:dyDescent="0.25">
      <c r="A650" s="549"/>
      <c r="B650" s="549"/>
      <c r="C650" s="549"/>
      <c r="D650" s="549"/>
      <c r="E650" s="549"/>
      <c r="F650" s="549"/>
      <c r="G650" s="549"/>
      <c r="H650" s="549"/>
      <c r="I650" s="549"/>
      <c r="J650" s="549"/>
      <c r="K650" s="549"/>
      <c r="L650" s="549"/>
      <c r="M650" s="549"/>
      <c r="N650" s="549"/>
      <c r="O650" s="549"/>
      <c r="P650" s="549"/>
      <c r="Q650" s="549"/>
      <c r="R650" s="549"/>
      <c r="S650" s="549"/>
      <c r="T650" s="549"/>
      <c r="U650" s="549"/>
      <c r="V650" s="549"/>
      <c r="W650" s="549"/>
      <c r="X650" s="549"/>
      <c r="Y650" s="549"/>
      <c r="Z650" s="549"/>
    </row>
    <row r="651" spans="1:26" ht="15.75" customHeight="1" x14ac:dyDescent="0.25">
      <c r="A651" s="549"/>
      <c r="B651" s="549"/>
      <c r="C651" s="549"/>
      <c r="D651" s="549"/>
      <c r="E651" s="549"/>
      <c r="F651" s="549"/>
      <c r="G651" s="549"/>
      <c r="H651" s="549"/>
      <c r="I651" s="549"/>
      <c r="J651" s="549"/>
      <c r="K651" s="549"/>
      <c r="L651" s="549"/>
      <c r="M651" s="549"/>
      <c r="N651" s="549"/>
      <c r="O651" s="549"/>
      <c r="P651" s="549"/>
      <c r="Q651" s="549"/>
      <c r="R651" s="549"/>
      <c r="S651" s="549"/>
      <c r="T651" s="549"/>
      <c r="U651" s="549"/>
      <c r="V651" s="549"/>
      <c r="W651" s="549"/>
      <c r="X651" s="549"/>
      <c r="Y651" s="549"/>
      <c r="Z651" s="549"/>
    </row>
    <row r="652" spans="1:26" ht="15.75" customHeight="1" x14ac:dyDescent="0.25">
      <c r="A652" s="549"/>
      <c r="B652" s="549"/>
      <c r="C652" s="549"/>
      <c r="D652" s="549"/>
      <c r="E652" s="549"/>
      <c r="F652" s="549"/>
      <c r="G652" s="549"/>
      <c r="H652" s="549"/>
      <c r="I652" s="549"/>
      <c r="J652" s="549"/>
      <c r="K652" s="549"/>
      <c r="L652" s="549"/>
      <c r="M652" s="549"/>
      <c r="N652" s="549"/>
      <c r="O652" s="549"/>
      <c r="P652" s="549"/>
      <c r="Q652" s="549"/>
      <c r="R652" s="549"/>
      <c r="S652" s="549"/>
      <c r="T652" s="549"/>
      <c r="U652" s="549"/>
      <c r="V652" s="549"/>
      <c r="W652" s="549"/>
      <c r="X652" s="549"/>
      <c r="Y652" s="549"/>
      <c r="Z652" s="549"/>
    </row>
    <row r="653" spans="1:26" ht="15.75" customHeight="1" x14ac:dyDescent="0.25">
      <c r="A653" s="549"/>
      <c r="B653" s="549"/>
      <c r="C653" s="549"/>
      <c r="D653" s="549"/>
      <c r="E653" s="549"/>
      <c r="F653" s="549"/>
      <c r="G653" s="549"/>
      <c r="H653" s="549"/>
      <c r="I653" s="549"/>
      <c r="J653" s="549"/>
      <c r="K653" s="549"/>
      <c r="L653" s="549"/>
      <c r="M653" s="549"/>
      <c r="N653" s="549"/>
      <c r="O653" s="549"/>
      <c r="P653" s="549"/>
      <c r="Q653" s="549"/>
      <c r="R653" s="549"/>
      <c r="S653" s="549"/>
      <c r="T653" s="549"/>
      <c r="U653" s="549"/>
      <c r="V653" s="549"/>
      <c r="W653" s="549"/>
      <c r="X653" s="549"/>
      <c r="Y653" s="549"/>
      <c r="Z653" s="549"/>
    </row>
    <row r="654" spans="1:26" ht="15.75" customHeight="1" x14ac:dyDescent="0.25">
      <c r="A654" s="549"/>
      <c r="B654" s="549"/>
      <c r="C654" s="549"/>
      <c r="D654" s="549"/>
      <c r="E654" s="549"/>
      <c r="F654" s="549"/>
      <c r="G654" s="549"/>
      <c r="H654" s="549"/>
      <c r="I654" s="549"/>
      <c r="J654" s="549"/>
      <c r="K654" s="549"/>
      <c r="L654" s="549"/>
      <c r="M654" s="549"/>
      <c r="N654" s="549"/>
      <c r="O654" s="549"/>
      <c r="P654" s="549"/>
      <c r="Q654" s="549"/>
      <c r="R654" s="549"/>
      <c r="S654" s="549"/>
      <c r="T654" s="549"/>
      <c r="U654" s="549"/>
      <c r="V654" s="549"/>
      <c r="W654" s="549"/>
      <c r="X654" s="549"/>
      <c r="Y654" s="549"/>
      <c r="Z654" s="549"/>
    </row>
    <row r="655" spans="1:26" ht="15.75" customHeight="1" x14ac:dyDescent="0.25">
      <c r="A655" s="549"/>
      <c r="B655" s="549"/>
      <c r="C655" s="549"/>
      <c r="D655" s="549"/>
      <c r="E655" s="549"/>
      <c r="F655" s="549"/>
      <c r="G655" s="549"/>
      <c r="H655" s="549"/>
      <c r="I655" s="549"/>
      <c r="J655" s="549"/>
      <c r="K655" s="549"/>
      <c r="L655" s="549"/>
      <c r="M655" s="549"/>
      <c r="N655" s="549"/>
      <c r="O655" s="549"/>
      <c r="P655" s="549"/>
      <c r="Q655" s="549"/>
      <c r="R655" s="549"/>
      <c r="S655" s="549"/>
      <c r="T655" s="549"/>
      <c r="U655" s="549"/>
      <c r="V655" s="549"/>
      <c r="W655" s="549"/>
      <c r="X655" s="549"/>
      <c r="Y655" s="549"/>
      <c r="Z655" s="549"/>
    </row>
    <row r="656" spans="1:26" ht="15.75" customHeight="1" x14ac:dyDescent="0.25">
      <c r="A656" s="549"/>
      <c r="B656" s="549"/>
      <c r="C656" s="549"/>
      <c r="D656" s="549"/>
      <c r="E656" s="549"/>
      <c r="F656" s="549"/>
      <c r="G656" s="549"/>
      <c r="H656" s="549"/>
      <c r="I656" s="549"/>
      <c r="J656" s="549"/>
      <c r="K656" s="549"/>
      <c r="L656" s="549"/>
      <c r="M656" s="549"/>
      <c r="N656" s="549"/>
      <c r="O656" s="549"/>
      <c r="P656" s="549"/>
      <c r="Q656" s="549"/>
      <c r="R656" s="549"/>
      <c r="S656" s="549"/>
      <c r="T656" s="549"/>
      <c r="U656" s="549"/>
      <c r="V656" s="549"/>
      <c r="W656" s="549"/>
      <c r="X656" s="549"/>
      <c r="Y656" s="549"/>
      <c r="Z656" s="549"/>
    </row>
    <row r="657" spans="1:26" ht="15.75" customHeight="1" x14ac:dyDescent="0.25">
      <c r="A657" s="549"/>
      <c r="B657" s="549"/>
      <c r="C657" s="549"/>
      <c r="D657" s="549"/>
      <c r="E657" s="549"/>
      <c r="F657" s="549"/>
      <c r="G657" s="549"/>
      <c r="H657" s="549"/>
      <c r="I657" s="549"/>
      <c r="J657" s="549"/>
      <c r="K657" s="549"/>
      <c r="L657" s="549"/>
      <c r="M657" s="549"/>
      <c r="N657" s="549"/>
      <c r="O657" s="549"/>
      <c r="P657" s="549"/>
      <c r="Q657" s="549"/>
      <c r="R657" s="549"/>
      <c r="S657" s="549"/>
      <c r="T657" s="549"/>
      <c r="U657" s="549"/>
      <c r="V657" s="549"/>
      <c r="W657" s="549"/>
      <c r="X657" s="549"/>
      <c r="Y657" s="549"/>
      <c r="Z657" s="549"/>
    </row>
    <row r="658" spans="1:26" ht="15.75" customHeight="1" x14ac:dyDescent="0.25">
      <c r="A658" s="549"/>
      <c r="B658" s="549"/>
      <c r="C658" s="549"/>
      <c r="D658" s="549"/>
      <c r="E658" s="549"/>
      <c r="F658" s="549"/>
      <c r="G658" s="549"/>
      <c r="H658" s="549"/>
      <c r="I658" s="549"/>
      <c r="J658" s="549"/>
      <c r="K658" s="549"/>
      <c r="L658" s="549"/>
      <c r="M658" s="549"/>
      <c r="N658" s="549"/>
      <c r="O658" s="549"/>
      <c r="P658" s="549"/>
      <c r="Q658" s="549"/>
      <c r="R658" s="549"/>
      <c r="S658" s="549"/>
      <c r="T658" s="549"/>
      <c r="U658" s="549"/>
      <c r="V658" s="549"/>
      <c r="W658" s="549"/>
      <c r="X658" s="549"/>
      <c r="Y658" s="549"/>
      <c r="Z658" s="549"/>
    </row>
    <row r="659" spans="1:26" ht="15.75" customHeight="1" x14ac:dyDescent="0.25">
      <c r="A659" s="549"/>
      <c r="B659" s="549"/>
      <c r="C659" s="549"/>
      <c r="D659" s="549"/>
      <c r="E659" s="549"/>
      <c r="F659" s="549"/>
      <c r="G659" s="549"/>
      <c r="H659" s="549"/>
      <c r="I659" s="549"/>
      <c r="J659" s="549"/>
      <c r="K659" s="549"/>
      <c r="L659" s="549"/>
      <c r="M659" s="549"/>
      <c r="N659" s="549"/>
      <c r="O659" s="549"/>
      <c r="P659" s="549"/>
      <c r="Q659" s="549"/>
      <c r="R659" s="549"/>
      <c r="S659" s="549"/>
      <c r="T659" s="549"/>
      <c r="U659" s="549"/>
      <c r="V659" s="549"/>
      <c r="W659" s="549"/>
      <c r="X659" s="549"/>
      <c r="Y659" s="549"/>
      <c r="Z659" s="549"/>
    </row>
    <row r="660" spans="1:26" ht="15.75" customHeight="1" x14ac:dyDescent="0.25">
      <c r="A660" s="549"/>
      <c r="B660" s="549"/>
      <c r="C660" s="549"/>
      <c r="D660" s="549"/>
      <c r="E660" s="549"/>
      <c r="F660" s="549"/>
      <c r="G660" s="549"/>
      <c r="H660" s="549"/>
      <c r="I660" s="549"/>
      <c r="J660" s="549"/>
      <c r="K660" s="549"/>
      <c r="L660" s="549"/>
      <c r="M660" s="549"/>
      <c r="N660" s="549"/>
      <c r="O660" s="549"/>
      <c r="P660" s="549"/>
      <c r="Q660" s="549"/>
      <c r="R660" s="549"/>
      <c r="S660" s="549"/>
      <c r="T660" s="549"/>
      <c r="U660" s="549"/>
      <c r="V660" s="549"/>
      <c r="W660" s="549"/>
      <c r="X660" s="549"/>
      <c r="Y660" s="549"/>
      <c r="Z660" s="549"/>
    </row>
    <row r="661" spans="1:26" ht="15.75" customHeight="1" x14ac:dyDescent="0.25">
      <c r="A661" s="549"/>
      <c r="B661" s="549"/>
      <c r="C661" s="549"/>
      <c r="D661" s="549"/>
      <c r="E661" s="549"/>
      <c r="F661" s="549"/>
      <c r="G661" s="549"/>
      <c r="H661" s="549"/>
      <c r="I661" s="549"/>
      <c r="J661" s="549"/>
      <c r="K661" s="549"/>
      <c r="L661" s="549"/>
      <c r="M661" s="549"/>
      <c r="N661" s="549"/>
      <c r="O661" s="549"/>
      <c r="P661" s="549"/>
      <c r="Q661" s="549"/>
      <c r="R661" s="549"/>
      <c r="S661" s="549"/>
      <c r="T661" s="549"/>
      <c r="U661" s="549"/>
      <c r="V661" s="549"/>
      <c r="W661" s="549"/>
      <c r="X661" s="549"/>
      <c r="Y661" s="549"/>
      <c r="Z661" s="549"/>
    </row>
    <row r="662" spans="1:26" ht="15.75" customHeight="1" x14ac:dyDescent="0.25">
      <c r="A662" s="549"/>
      <c r="B662" s="549"/>
      <c r="C662" s="549"/>
      <c r="D662" s="549"/>
      <c r="E662" s="549"/>
      <c r="F662" s="549"/>
      <c r="G662" s="549"/>
      <c r="H662" s="549"/>
      <c r="I662" s="549"/>
      <c r="J662" s="549"/>
      <c r="K662" s="549"/>
      <c r="L662" s="549"/>
      <c r="M662" s="549"/>
      <c r="N662" s="549"/>
      <c r="O662" s="549"/>
      <c r="P662" s="549"/>
      <c r="Q662" s="549"/>
      <c r="R662" s="549"/>
      <c r="S662" s="549"/>
      <c r="T662" s="549"/>
      <c r="U662" s="549"/>
      <c r="V662" s="549"/>
      <c r="W662" s="549"/>
      <c r="X662" s="549"/>
      <c r="Y662" s="549"/>
      <c r="Z662" s="549"/>
    </row>
    <row r="663" spans="1:26" ht="15.75" customHeight="1" x14ac:dyDescent="0.25">
      <c r="A663" s="549"/>
      <c r="B663" s="549"/>
      <c r="C663" s="549"/>
      <c r="D663" s="549"/>
      <c r="E663" s="549"/>
      <c r="F663" s="549"/>
      <c r="G663" s="549"/>
      <c r="H663" s="549"/>
      <c r="I663" s="549"/>
      <c r="J663" s="549"/>
      <c r="K663" s="549"/>
      <c r="L663" s="549"/>
      <c r="M663" s="549"/>
      <c r="N663" s="549"/>
      <c r="O663" s="549"/>
      <c r="P663" s="549"/>
      <c r="Q663" s="549"/>
      <c r="R663" s="549"/>
      <c r="S663" s="549"/>
      <c r="T663" s="549"/>
      <c r="U663" s="549"/>
      <c r="V663" s="549"/>
      <c r="W663" s="549"/>
      <c r="X663" s="549"/>
      <c r="Y663" s="549"/>
      <c r="Z663" s="549"/>
    </row>
    <row r="664" spans="1:26" ht="15.75" customHeight="1" x14ac:dyDescent="0.25">
      <c r="A664" s="549"/>
      <c r="B664" s="549"/>
      <c r="C664" s="549"/>
      <c r="D664" s="549"/>
      <c r="E664" s="549"/>
      <c r="F664" s="549"/>
      <c r="G664" s="549"/>
      <c r="H664" s="549"/>
      <c r="I664" s="549"/>
      <c r="J664" s="549"/>
      <c r="K664" s="549"/>
      <c r="L664" s="549"/>
      <c r="M664" s="549"/>
      <c r="N664" s="549"/>
      <c r="O664" s="549"/>
      <c r="P664" s="549"/>
      <c r="Q664" s="549"/>
      <c r="R664" s="549"/>
      <c r="S664" s="549"/>
      <c r="T664" s="549"/>
      <c r="U664" s="549"/>
      <c r="V664" s="549"/>
      <c r="W664" s="549"/>
      <c r="X664" s="549"/>
      <c r="Y664" s="549"/>
      <c r="Z664" s="549"/>
    </row>
    <row r="665" spans="1:26" ht="15.75" customHeight="1" x14ac:dyDescent="0.25">
      <c r="A665" s="549"/>
      <c r="B665" s="549"/>
      <c r="C665" s="549"/>
      <c r="D665" s="549"/>
      <c r="E665" s="549"/>
      <c r="F665" s="549"/>
      <c r="G665" s="549"/>
      <c r="H665" s="549"/>
      <c r="I665" s="549"/>
      <c r="J665" s="549"/>
      <c r="K665" s="549"/>
      <c r="L665" s="549"/>
      <c r="M665" s="549"/>
      <c r="N665" s="549"/>
      <c r="O665" s="549"/>
      <c r="P665" s="549"/>
      <c r="Q665" s="549"/>
      <c r="R665" s="549"/>
      <c r="S665" s="549"/>
      <c r="T665" s="549"/>
      <c r="U665" s="549"/>
      <c r="V665" s="549"/>
      <c r="W665" s="549"/>
      <c r="X665" s="549"/>
      <c r="Y665" s="549"/>
      <c r="Z665" s="549"/>
    </row>
    <row r="666" spans="1:26" ht="15.75" customHeight="1" x14ac:dyDescent="0.25">
      <c r="A666" s="549"/>
      <c r="B666" s="549"/>
      <c r="C666" s="549"/>
      <c r="D666" s="549"/>
      <c r="E666" s="549"/>
      <c r="F666" s="549"/>
      <c r="G666" s="549"/>
      <c r="H666" s="549"/>
      <c r="I666" s="549"/>
      <c r="J666" s="549"/>
      <c r="K666" s="549"/>
      <c r="L666" s="549"/>
      <c r="M666" s="549"/>
      <c r="N666" s="549"/>
      <c r="O666" s="549"/>
      <c r="P666" s="549"/>
      <c r="Q666" s="549"/>
      <c r="R666" s="549"/>
      <c r="S666" s="549"/>
      <c r="T666" s="549"/>
      <c r="U666" s="549"/>
      <c r="V666" s="549"/>
      <c r="W666" s="549"/>
      <c r="X666" s="549"/>
      <c r="Y666" s="549"/>
      <c r="Z666" s="549"/>
    </row>
    <row r="667" spans="1:26" ht="15.75" customHeight="1" x14ac:dyDescent="0.25">
      <c r="A667" s="549"/>
      <c r="B667" s="549"/>
      <c r="C667" s="549"/>
      <c r="D667" s="549"/>
      <c r="E667" s="549"/>
      <c r="F667" s="549"/>
      <c r="G667" s="549"/>
      <c r="H667" s="549"/>
      <c r="I667" s="549"/>
      <c r="J667" s="549"/>
      <c r="K667" s="549"/>
      <c r="L667" s="549"/>
      <c r="M667" s="549"/>
      <c r="N667" s="549"/>
      <c r="O667" s="549"/>
      <c r="P667" s="549"/>
      <c r="Q667" s="549"/>
      <c r="R667" s="549"/>
      <c r="S667" s="549"/>
      <c r="T667" s="549"/>
      <c r="U667" s="549"/>
      <c r="V667" s="549"/>
      <c r="W667" s="549"/>
      <c r="X667" s="549"/>
      <c r="Y667" s="549"/>
      <c r="Z667" s="549"/>
    </row>
    <row r="668" spans="1:26" ht="15.75" customHeight="1" x14ac:dyDescent="0.25">
      <c r="A668" s="549"/>
      <c r="B668" s="549"/>
      <c r="C668" s="549"/>
      <c r="D668" s="549"/>
      <c r="E668" s="549"/>
      <c r="F668" s="549"/>
      <c r="G668" s="549"/>
      <c r="H668" s="549"/>
      <c r="I668" s="549"/>
      <c r="J668" s="549"/>
      <c r="K668" s="549"/>
      <c r="L668" s="549"/>
      <c r="M668" s="549"/>
      <c r="N668" s="549"/>
      <c r="O668" s="549"/>
      <c r="P668" s="549"/>
      <c r="Q668" s="549"/>
      <c r="R668" s="549"/>
      <c r="S668" s="549"/>
      <c r="T668" s="549"/>
      <c r="U668" s="549"/>
      <c r="V668" s="549"/>
      <c r="W668" s="549"/>
      <c r="X668" s="549"/>
      <c r="Y668" s="549"/>
      <c r="Z668" s="549"/>
    </row>
    <row r="669" spans="1:26" ht="15.75" customHeight="1" x14ac:dyDescent="0.25">
      <c r="A669" s="549"/>
      <c r="B669" s="549"/>
      <c r="C669" s="549"/>
      <c r="D669" s="549"/>
      <c r="E669" s="549"/>
      <c r="F669" s="549"/>
      <c r="G669" s="549"/>
      <c r="H669" s="549"/>
      <c r="I669" s="549"/>
      <c r="J669" s="549"/>
      <c r="K669" s="549"/>
      <c r="L669" s="549"/>
      <c r="M669" s="549"/>
      <c r="N669" s="549"/>
      <c r="O669" s="549"/>
      <c r="P669" s="549"/>
      <c r="Q669" s="549"/>
      <c r="R669" s="549"/>
      <c r="S669" s="549"/>
      <c r="T669" s="549"/>
      <c r="U669" s="549"/>
      <c r="V669" s="549"/>
      <c r="W669" s="549"/>
      <c r="X669" s="549"/>
      <c r="Y669" s="549"/>
      <c r="Z669" s="549"/>
    </row>
    <row r="670" spans="1:26" ht="15.75" customHeight="1" x14ac:dyDescent="0.25">
      <c r="A670" s="549"/>
      <c r="B670" s="549"/>
      <c r="C670" s="549"/>
      <c r="D670" s="549"/>
      <c r="E670" s="549"/>
      <c r="F670" s="549"/>
      <c r="G670" s="549"/>
      <c r="H670" s="549"/>
      <c r="I670" s="549"/>
      <c r="J670" s="549"/>
      <c r="K670" s="549"/>
      <c r="L670" s="549"/>
      <c r="M670" s="549"/>
      <c r="N670" s="549"/>
      <c r="O670" s="549"/>
      <c r="P670" s="549"/>
      <c r="Q670" s="549"/>
      <c r="R670" s="549"/>
      <c r="S670" s="549"/>
      <c r="T670" s="549"/>
      <c r="U670" s="549"/>
      <c r="V670" s="549"/>
      <c r="W670" s="549"/>
      <c r="X670" s="549"/>
      <c r="Y670" s="549"/>
      <c r="Z670" s="549"/>
    </row>
    <row r="671" spans="1:26" ht="15.75" customHeight="1" x14ac:dyDescent="0.25">
      <c r="A671" s="549"/>
      <c r="B671" s="549"/>
      <c r="C671" s="549"/>
      <c r="D671" s="549"/>
      <c r="E671" s="549"/>
      <c r="F671" s="549"/>
      <c r="G671" s="549"/>
      <c r="H671" s="549"/>
      <c r="I671" s="549"/>
      <c r="J671" s="549"/>
      <c r="K671" s="549"/>
      <c r="L671" s="549"/>
      <c r="M671" s="549"/>
      <c r="N671" s="549"/>
      <c r="O671" s="549"/>
      <c r="P671" s="549"/>
      <c r="Q671" s="549"/>
      <c r="R671" s="549"/>
      <c r="S671" s="549"/>
      <c r="T671" s="549"/>
      <c r="U671" s="549"/>
      <c r="V671" s="549"/>
      <c r="W671" s="549"/>
      <c r="X671" s="549"/>
      <c r="Y671" s="549"/>
      <c r="Z671" s="549"/>
    </row>
    <row r="672" spans="1:26" ht="15.75" customHeight="1" x14ac:dyDescent="0.25">
      <c r="A672" s="549"/>
      <c r="B672" s="549"/>
      <c r="C672" s="549"/>
      <c r="D672" s="549"/>
      <c r="E672" s="549"/>
      <c r="F672" s="549"/>
      <c r="G672" s="549"/>
      <c r="H672" s="549"/>
      <c r="I672" s="549"/>
      <c r="J672" s="549"/>
      <c r="K672" s="549"/>
      <c r="L672" s="549"/>
      <c r="M672" s="549"/>
      <c r="N672" s="549"/>
      <c r="O672" s="549"/>
      <c r="P672" s="549"/>
      <c r="Q672" s="549"/>
      <c r="R672" s="549"/>
      <c r="S672" s="549"/>
      <c r="T672" s="549"/>
      <c r="U672" s="549"/>
      <c r="V672" s="549"/>
      <c r="W672" s="549"/>
      <c r="X672" s="549"/>
      <c r="Y672" s="549"/>
      <c r="Z672" s="549"/>
    </row>
    <row r="673" spans="1:26" ht="15.75" customHeight="1" x14ac:dyDescent="0.25">
      <c r="A673" s="549"/>
      <c r="B673" s="549"/>
      <c r="C673" s="549"/>
      <c r="D673" s="549"/>
      <c r="E673" s="549"/>
      <c r="F673" s="549"/>
      <c r="G673" s="549"/>
      <c r="H673" s="549"/>
      <c r="I673" s="549"/>
      <c r="J673" s="549"/>
      <c r="K673" s="549"/>
      <c r="L673" s="549"/>
      <c r="M673" s="549"/>
      <c r="N673" s="549"/>
      <c r="O673" s="549"/>
      <c r="P673" s="549"/>
      <c r="Q673" s="549"/>
      <c r="R673" s="549"/>
      <c r="S673" s="549"/>
      <c r="T673" s="549"/>
      <c r="U673" s="549"/>
      <c r="V673" s="549"/>
      <c r="W673" s="549"/>
      <c r="X673" s="549"/>
      <c r="Y673" s="549"/>
      <c r="Z673" s="549"/>
    </row>
    <row r="674" spans="1:26" ht="15.75" customHeight="1" x14ac:dyDescent="0.25">
      <c r="A674" s="549"/>
      <c r="B674" s="549"/>
      <c r="C674" s="549"/>
      <c r="D674" s="549"/>
      <c r="E674" s="549"/>
      <c r="F674" s="549"/>
      <c r="G674" s="549"/>
      <c r="H674" s="549"/>
      <c r="I674" s="549"/>
      <c r="J674" s="549"/>
      <c r="K674" s="549"/>
      <c r="L674" s="549"/>
      <c r="M674" s="549"/>
      <c r="N674" s="549"/>
      <c r="O674" s="549"/>
      <c r="P674" s="549"/>
      <c r="Q674" s="549"/>
      <c r="R674" s="549"/>
      <c r="S674" s="549"/>
      <c r="T674" s="549"/>
      <c r="U674" s="549"/>
      <c r="V674" s="549"/>
      <c r="W674" s="549"/>
      <c r="X674" s="549"/>
      <c r="Y674" s="549"/>
      <c r="Z674" s="549"/>
    </row>
    <row r="675" spans="1:26" ht="15.75" customHeight="1" x14ac:dyDescent="0.25">
      <c r="A675" s="549"/>
      <c r="B675" s="549"/>
      <c r="C675" s="549"/>
      <c r="D675" s="549"/>
      <c r="E675" s="549"/>
      <c r="F675" s="549"/>
      <c r="G675" s="549"/>
      <c r="H675" s="549"/>
      <c r="I675" s="549"/>
      <c r="J675" s="549"/>
      <c r="K675" s="549"/>
      <c r="L675" s="549"/>
      <c r="M675" s="549"/>
      <c r="N675" s="549"/>
      <c r="O675" s="549"/>
      <c r="P675" s="549"/>
      <c r="Q675" s="549"/>
      <c r="R675" s="549"/>
      <c r="S675" s="549"/>
      <c r="T675" s="549"/>
      <c r="U675" s="549"/>
      <c r="V675" s="549"/>
      <c r="W675" s="549"/>
      <c r="X675" s="549"/>
      <c r="Y675" s="549"/>
      <c r="Z675" s="549"/>
    </row>
    <row r="676" spans="1:26" ht="15.75" customHeight="1" x14ac:dyDescent="0.25">
      <c r="A676" s="549"/>
      <c r="B676" s="549"/>
      <c r="C676" s="549"/>
      <c r="D676" s="549"/>
      <c r="E676" s="549"/>
      <c r="F676" s="549"/>
      <c r="G676" s="549"/>
      <c r="H676" s="549"/>
      <c r="I676" s="549"/>
      <c r="J676" s="549"/>
      <c r="K676" s="549"/>
      <c r="L676" s="549"/>
      <c r="M676" s="549"/>
      <c r="N676" s="549"/>
      <c r="O676" s="549"/>
      <c r="P676" s="549"/>
      <c r="Q676" s="549"/>
      <c r="R676" s="549"/>
      <c r="S676" s="549"/>
      <c r="T676" s="549"/>
      <c r="U676" s="549"/>
      <c r="V676" s="549"/>
      <c r="W676" s="549"/>
      <c r="X676" s="549"/>
      <c r="Y676" s="549"/>
      <c r="Z676" s="549"/>
    </row>
    <row r="677" spans="1:26" ht="15.75" customHeight="1" x14ac:dyDescent="0.25">
      <c r="A677" s="549"/>
      <c r="B677" s="549"/>
      <c r="C677" s="549"/>
      <c r="D677" s="549"/>
      <c r="E677" s="549"/>
      <c r="F677" s="549"/>
      <c r="G677" s="549"/>
      <c r="H677" s="549"/>
      <c r="I677" s="549"/>
      <c r="J677" s="549"/>
      <c r="K677" s="549"/>
      <c r="L677" s="549"/>
      <c r="M677" s="549"/>
      <c r="N677" s="549"/>
      <c r="O677" s="549"/>
      <c r="P677" s="549"/>
      <c r="Q677" s="549"/>
      <c r="R677" s="549"/>
      <c r="S677" s="549"/>
      <c r="T677" s="549"/>
      <c r="U677" s="549"/>
      <c r="V677" s="549"/>
      <c r="W677" s="549"/>
      <c r="X677" s="549"/>
      <c r="Y677" s="549"/>
      <c r="Z677" s="549"/>
    </row>
    <row r="678" spans="1:26" ht="15.75" customHeight="1" x14ac:dyDescent="0.25">
      <c r="A678" s="549"/>
      <c r="B678" s="549"/>
      <c r="C678" s="549"/>
      <c r="D678" s="549"/>
      <c r="E678" s="549"/>
      <c r="F678" s="549"/>
      <c r="G678" s="549"/>
      <c r="H678" s="549"/>
      <c r="I678" s="549"/>
      <c r="J678" s="549"/>
      <c r="K678" s="549"/>
      <c r="L678" s="549"/>
      <c r="M678" s="549"/>
      <c r="N678" s="549"/>
      <c r="O678" s="549"/>
      <c r="P678" s="549"/>
      <c r="Q678" s="549"/>
      <c r="R678" s="549"/>
      <c r="S678" s="549"/>
      <c r="T678" s="549"/>
      <c r="U678" s="549"/>
      <c r="V678" s="549"/>
      <c r="W678" s="549"/>
      <c r="X678" s="549"/>
      <c r="Y678" s="549"/>
      <c r="Z678" s="549"/>
    </row>
    <row r="679" spans="1:26" ht="15.75" customHeight="1" x14ac:dyDescent="0.25">
      <c r="A679" s="549"/>
      <c r="B679" s="549"/>
      <c r="C679" s="549"/>
      <c r="D679" s="549"/>
      <c r="E679" s="549"/>
      <c r="F679" s="549"/>
      <c r="G679" s="549"/>
      <c r="H679" s="549"/>
      <c r="I679" s="549"/>
      <c r="J679" s="549"/>
      <c r="K679" s="549"/>
      <c r="L679" s="549"/>
      <c r="M679" s="549"/>
      <c r="N679" s="549"/>
      <c r="O679" s="549"/>
      <c r="P679" s="549"/>
      <c r="Q679" s="549"/>
      <c r="R679" s="549"/>
      <c r="S679" s="549"/>
      <c r="T679" s="549"/>
      <c r="U679" s="549"/>
      <c r="V679" s="549"/>
      <c r="W679" s="549"/>
      <c r="X679" s="549"/>
      <c r="Y679" s="549"/>
      <c r="Z679" s="549"/>
    </row>
    <row r="680" spans="1:26" ht="15.75" customHeight="1" x14ac:dyDescent="0.25">
      <c r="A680" s="549"/>
      <c r="B680" s="549"/>
      <c r="C680" s="549"/>
      <c r="D680" s="549"/>
      <c r="E680" s="549"/>
      <c r="F680" s="549"/>
      <c r="G680" s="549"/>
      <c r="H680" s="549"/>
      <c r="I680" s="549"/>
      <c r="J680" s="549"/>
      <c r="K680" s="549"/>
      <c r="L680" s="549"/>
      <c r="M680" s="549"/>
      <c r="N680" s="549"/>
      <c r="O680" s="549"/>
      <c r="P680" s="549"/>
      <c r="Q680" s="549"/>
      <c r="R680" s="549"/>
      <c r="S680" s="549"/>
      <c r="T680" s="549"/>
      <c r="U680" s="549"/>
      <c r="V680" s="549"/>
      <c r="W680" s="549"/>
      <c r="X680" s="549"/>
      <c r="Y680" s="549"/>
      <c r="Z680" s="549"/>
    </row>
    <row r="681" spans="1:26" ht="15.75" customHeight="1" x14ac:dyDescent="0.25">
      <c r="A681" s="549"/>
      <c r="B681" s="549"/>
      <c r="C681" s="549"/>
      <c r="D681" s="549"/>
      <c r="E681" s="549"/>
      <c r="F681" s="549"/>
      <c r="G681" s="549"/>
      <c r="H681" s="549"/>
      <c r="I681" s="549"/>
      <c r="J681" s="549"/>
      <c r="K681" s="549"/>
      <c r="L681" s="549"/>
      <c r="M681" s="549"/>
      <c r="N681" s="549"/>
      <c r="O681" s="549"/>
      <c r="P681" s="549"/>
      <c r="Q681" s="549"/>
      <c r="R681" s="549"/>
      <c r="S681" s="549"/>
      <c r="T681" s="549"/>
      <c r="U681" s="549"/>
      <c r="V681" s="549"/>
      <c r="W681" s="549"/>
      <c r="X681" s="549"/>
      <c r="Y681" s="549"/>
      <c r="Z681" s="549"/>
    </row>
    <row r="682" spans="1:26" ht="15.75" customHeight="1" x14ac:dyDescent="0.25">
      <c r="A682" s="549"/>
      <c r="B682" s="549"/>
      <c r="C682" s="549"/>
      <c r="D682" s="549"/>
      <c r="E682" s="549"/>
      <c r="F682" s="549"/>
      <c r="G682" s="549"/>
      <c r="H682" s="549"/>
      <c r="I682" s="549"/>
      <c r="J682" s="549"/>
      <c r="K682" s="549"/>
      <c r="L682" s="549"/>
      <c r="M682" s="549"/>
      <c r="N682" s="549"/>
      <c r="O682" s="549"/>
      <c r="P682" s="549"/>
      <c r="Q682" s="549"/>
      <c r="R682" s="549"/>
      <c r="S682" s="549"/>
      <c r="T682" s="549"/>
      <c r="U682" s="549"/>
      <c r="V682" s="549"/>
      <c r="W682" s="549"/>
      <c r="X682" s="549"/>
      <c r="Y682" s="549"/>
      <c r="Z682" s="549"/>
    </row>
    <row r="683" spans="1:26" ht="15.75" customHeight="1" x14ac:dyDescent="0.25">
      <c r="A683" s="549"/>
      <c r="B683" s="549"/>
      <c r="C683" s="549"/>
      <c r="D683" s="549"/>
      <c r="E683" s="549"/>
      <c r="F683" s="549"/>
      <c r="G683" s="549"/>
      <c r="H683" s="549"/>
      <c r="I683" s="549"/>
      <c r="J683" s="549"/>
      <c r="K683" s="549"/>
      <c r="L683" s="549"/>
      <c r="M683" s="549"/>
      <c r="N683" s="549"/>
      <c r="O683" s="549"/>
      <c r="P683" s="549"/>
      <c r="Q683" s="549"/>
      <c r="R683" s="549"/>
      <c r="S683" s="549"/>
      <c r="T683" s="549"/>
      <c r="U683" s="549"/>
      <c r="V683" s="549"/>
      <c r="W683" s="549"/>
      <c r="X683" s="549"/>
      <c r="Y683" s="549"/>
      <c r="Z683" s="549"/>
    </row>
    <row r="684" spans="1:26" ht="15.75" customHeight="1" x14ac:dyDescent="0.25">
      <c r="A684" s="549"/>
      <c r="B684" s="549"/>
      <c r="C684" s="549"/>
      <c r="D684" s="549"/>
      <c r="E684" s="549"/>
      <c r="F684" s="549"/>
      <c r="G684" s="549"/>
      <c r="H684" s="549"/>
      <c r="I684" s="549"/>
      <c r="J684" s="549"/>
      <c r="K684" s="549"/>
      <c r="L684" s="549"/>
      <c r="M684" s="549"/>
      <c r="N684" s="549"/>
      <c r="O684" s="549"/>
      <c r="P684" s="549"/>
      <c r="Q684" s="549"/>
      <c r="R684" s="549"/>
      <c r="S684" s="549"/>
      <c r="T684" s="549"/>
      <c r="U684" s="549"/>
      <c r="V684" s="549"/>
      <c r="W684" s="549"/>
      <c r="X684" s="549"/>
      <c r="Y684" s="549"/>
      <c r="Z684" s="549"/>
    </row>
    <row r="685" spans="1:26" ht="15.75" customHeight="1" x14ac:dyDescent="0.25">
      <c r="A685" s="549"/>
      <c r="B685" s="549"/>
      <c r="C685" s="549"/>
      <c r="D685" s="549"/>
      <c r="E685" s="549"/>
      <c r="F685" s="549"/>
      <c r="G685" s="549"/>
      <c r="H685" s="549"/>
      <c r="I685" s="549"/>
      <c r="J685" s="549"/>
      <c r="K685" s="549"/>
      <c r="L685" s="549"/>
      <c r="M685" s="549"/>
      <c r="N685" s="549"/>
      <c r="O685" s="549"/>
      <c r="P685" s="549"/>
      <c r="Q685" s="549"/>
      <c r="R685" s="549"/>
      <c r="S685" s="549"/>
      <c r="T685" s="549"/>
      <c r="U685" s="549"/>
      <c r="V685" s="549"/>
      <c r="W685" s="549"/>
      <c r="X685" s="549"/>
      <c r="Y685" s="549"/>
      <c r="Z685" s="549"/>
    </row>
    <row r="686" spans="1:26" ht="15.75" customHeight="1" x14ac:dyDescent="0.25">
      <c r="A686" s="549"/>
      <c r="B686" s="549"/>
      <c r="C686" s="549"/>
      <c r="D686" s="549"/>
      <c r="E686" s="549"/>
      <c r="F686" s="549"/>
      <c r="G686" s="549"/>
      <c r="H686" s="549"/>
      <c r="I686" s="549"/>
      <c r="J686" s="549"/>
      <c r="K686" s="549"/>
      <c r="L686" s="549"/>
      <c r="M686" s="549"/>
      <c r="N686" s="549"/>
      <c r="O686" s="549"/>
      <c r="P686" s="549"/>
      <c r="Q686" s="549"/>
      <c r="R686" s="549"/>
      <c r="S686" s="549"/>
      <c r="T686" s="549"/>
      <c r="U686" s="549"/>
      <c r="V686" s="549"/>
      <c r="W686" s="549"/>
      <c r="X686" s="549"/>
      <c r="Y686" s="549"/>
      <c r="Z686" s="549"/>
    </row>
    <row r="687" spans="1:26" ht="15.75" customHeight="1" x14ac:dyDescent="0.25">
      <c r="A687" s="549"/>
      <c r="B687" s="549"/>
      <c r="C687" s="549"/>
      <c r="D687" s="549"/>
      <c r="E687" s="549"/>
      <c r="F687" s="549"/>
      <c r="G687" s="549"/>
      <c r="H687" s="549"/>
      <c r="I687" s="549"/>
      <c r="J687" s="549"/>
      <c r="K687" s="549"/>
      <c r="L687" s="549"/>
      <c r="M687" s="549"/>
      <c r="N687" s="549"/>
      <c r="O687" s="549"/>
      <c r="P687" s="549"/>
      <c r="Q687" s="549"/>
      <c r="R687" s="549"/>
      <c r="S687" s="549"/>
      <c r="T687" s="549"/>
      <c r="U687" s="549"/>
      <c r="V687" s="549"/>
      <c r="W687" s="549"/>
      <c r="X687" s="549"/>
      <c r="Y687" s="549"/>
      <c r="Z687" s="549"/>
    </row>
    <row r="688" spans="1:26" ht="15.75" customHeight="1" x14ac:dyDescent="0.25">
      <c r="A688" s="549"/>
      <c r="B688" s="549"/>
      <c r="C688" s="549"/>
      <c r="D688" s="549"/>
      <c r="E688" s="549"/>
      <c r="F688" s="549"/>
      <c r="G688" s="549"/>
      <c r="H688" s="549"/>
      <c r="I688" s="549"/>
      <c r="J688" s="549"/>
      <c r="K688" s="549"/>
      <c r="L688" s="549"/>
      <c r="M688" s="549"/>
      <c r="N688" s="549"/>
      <c r="O688" s="549"/>
      <c r="P688" s="549"/>
      <c r="Q688" s="549"/>
      <c r="R688" s="549"/>
      <c r="S688" s="549"/>
      <c r="T688" s="549"/>
      <c r="U688" s="549"/>
      <c r="V688" s="549"/>
      <c r="W688" s="549"/>
      <c r="X688" s="549"/>
      <c r="Y688" s="549"/>
      <c r="Z688" s="549"/>
    </row>
    <row r="689" spans="1:26" ht="15.75" customHeight="1" x14ac:dyDescent="0.25">
      <c r="A689" s="549"/>
      <c r="B689" s="549"/>
      <c r="C689" s="549"/>
      <c r="D689" s="549"/>
      <c r="E689" s="549"/>
      <c r="F689" s="549"/>
      <c r="G689" s="549"/>
      <c r="H689" s="549"/>
      <c r="I689" s="549"/>
      <c r="J689" s="549"/>
      <c r="K689" s="549"/>
      <c r="L689" s="549"/>
      <c r="M689" s="549"/>
      <c r="N689" s="549"/>
      <c r="O689" s="549"/>
      <c r="P689" s="549"/>
      <c r="Q689" s="549"/>
      <c r="R689" s="549"/>
      <c r="S689" s="549"/>
      <c r="T689" s="549"/>
      <c r="U689" s="549"/>
      <c r="V689" s="549"/>
      <c r="W689" s="549"/>
      <c r="X689" s="549"/>
      <c r="Y689" s="549"/>
      <c r="Z689" s="549"/>
    </row>
    <row r="690" spans="1:26" ht="15.75" customHeight="1" x14ac:dyDescent="0.25">
      <c r="A690" s="549"/>
      <c r="B690" s="549"/>
      <c r="C690" s="549"/>
      <c r="D690" s="549"/>
      <c r="E690" s="549"/>
      <c r="F690" s="549"/>
      <c r="G690" s="549"/>
      <c r="H690" s="549"/>
      <c r="I690" s="549"/>
      <c r="J690" s="549"/>
      <c r="K690" s="549"/>
      <c r="L690" s="549"/>
      <c r="M690" s="549"/>
      <c r="N690" s="549"/>
      <c r="O690" s="549"/>
      <c r="P690" s="549"/>
      <c r="Q690" s="549"/>
      <c r="R690" s="549"/>
      <c r="S690" s="549"/>
      <c r="T690" s="549"/>
      <c r="U690" s="549"/>
      <c r="V690" s="549"/>
      <c r="W690" s="549"/>
      <c r="X690" s="549"/>
      <c r="Y690" s="549"/>
      <c r="Z690" s="549"/>
    </row>
    <row r="691" spans="1:26" ht="15.75" customHeight="1" x14ac:dyDescent="0.25">
      <c r="A691" s="549"/>
      <c r="B691" s="549"/>
      <c r="C691" s="549"/>
      <c r="D691" s="549"/>
      <c r="E691" s="549"/>
      <c r="F691" s="549"/>
      <c r="G691" s="549"/>
      <c r="H691" s="549"/>
      <c r="I691" s="549"/>
      <c r="J691" s="549"/>
      <c r="K691" s="549"/>
      <c r="L691" s="549"/>
      <c r="M691" s="549"/>
      <c r="N691" s="549"/>
      <c r="O691" s="549"/>
      <c r="P691" s="549"/>
      <c r="Q691" s="549"/>
      <c r="R691" s="549"/>
      <c r="S691" s="549"/>
      <c r="T691" s="549"/>
      <c r="U691" s="549"/>
      <c r="V691" s="549"/>
      <c r="W691" s="549"/>
      <c r="X691" s="549"/>
      <c r="Y691" s="549"/>
      <c r="Z691" s="549"/>
    </row>
    <row r="692" spans="1:26" ht="15.75" customHeight="1" x14ac:dyDescent="0.25">
      <c r="A692" s="549"/>
      <c r="B692" s="549"/>
      <c r="C692" s="549"/>
      <c r="D692" s="549"/>
      <c r="E692" s="549"/>
      <c r="F692" s="549"/>
      <c r="G692" s="549"/>
      <c r="H692" s="549"/>
      <c r="I692" s="549"/>
      <c r="J692" s="549"/>
      <c r="K692" s="549"/>
      <c r="L692" s="549"/>
      <c r="M692" s="549"/>
      <c r="N692" s="549"/>
      <c r="O692" s="549"/>
      <c r="P692" s="549"/>
      <c r="Q692" s="549"/>
      <c r="R692" s="549"/>
      <c r="S692" s="549"/>
      <c r="T692" s="549"/>
      <c r="U692" s="549"/>
      <c r="V692" s="549"/>
      <c r="W692" s="549"/>
      <c r="X692" s="549"/>
      <c r="Y692" s="549"/>
      <c r="Z692" s="549"/>
    </row>
    <row r="693" spans="1:26" ht="15.75" customHeight="1" x14ac:dyDescent="0.25">
      <c r="A693" s="549"/>
      <c r="B693" s="549"/>
      <c r="C693" s="549"/>
      <c r="D693" s="549"/>
      <c r="E693" s="549"/>
      <c r="F693" s="549"/>
      <c r="G693" s="549"/>
      <c r="H693" s="549"/>
      <c r="I693" s="549"/>
      <c r="J693" s="549"/>
      <c r="K693" s="549"/>
      <c r="L693" s="549"/>
      <c r="M693" s="549"/>
      <c r="N693" s="549"/>
      <c r="O693" s="549"/>
      <c r="P693" s="549"/>
      <c r="Q693" s="549"/>
      <c r="R693" s="549"/>
      <c r="S693" s="549"/>
      <c r="T693" s="549"/>
      <c r="U693" s="549"/>
      <c r="V693" s="549"/>
      <c r="W693" s="549"/>
      <c r="X693" s="549"/>
      <c r="Y693" s="549"/>
      <c r="Z693" s="549"/>
    </row>
    <row r="694" spans="1:26" ht="15.75" customHeight="1" x14ac:dyDescent="0.25">
      <c r="A694" s="549"/>
      <c r="B694" s="549"/>
      <c r="C694" s="549"/>
      <c r="D694" s="549"/>
      <c r="E694" s="549"/>
      <c r="F694" s="549"/>
      <c r="G694" s="549"/>
      <c r="H694" s="549"/>
      <c r="I694" s="549"/>
      <c r="J694" s="549"/>
      <c r="K694" s="549"/>
      <c r="L694" s="549"/>
      <c r="M694" s="549"/>
      <c r="N694" s="549"/>
      <c r="O694" s="549"/>
      <c r="P694" s="549"/>
      <c r="Q694" s="549"/>
      <c r="R694" s="549"/>
      <c r="S694" s="549"/>
      <c r="T694" s="549"/>
      <c r="U694" s="549"/>
      <c r="V694" s="549"/>
      <c r="W694" s="549"/>
      <c r="X694" s="549"/>
      <c r="Y694" s="549"/>
      <c r="Z694" s="549"/>
    </row>
    <row r="695" spans="1:26" ht="15.75" customHeight="1" x14ac:dyDescent="0.25">
      <c r="A695" s="549"/>
      <c r="B695" s="549"/>
      <c r="C695" s="549"/>
      <c r="D695" s="549"/>
      <c r="E695" s="549"/>
      <c r="F695" s="549"/>
      <c r="G695" s="549"/>
      <c r="H695" s="549"/>
      <c r="I695" s="549"/>
      <c r="J695" s="549"/>
      <c r="K695" s="549"/>
      <c r="L695" s="549"/>
      <c r="M695" s="549"/>
      <c r="N695" s="549"/>
      <c r="O695" s="549"/>
      <c r="P695" s="549"/>
      <c r="Q695" s="549"/>
      <c r="R695" s="549"/>
      <c r="S695" s="549"/>
      <c r="T695" s="549"/>
      <c r="U695" s="549"/>
      <c r="V695" s="549"/>
      <c r="W695" s="549"/>
      <c r="X695" s="549"/>
      <c r="Y695" s="549"/>
      <c r="Z695" s="549"/>
    </row>
    <row r="696" spans="1:26" ht="15.75" customHeight="1" x14ac:dyDescent="0.25">
      <c r="A696" s="549"/>
      <c r="B696" s="549"/>
      <c r="C696" s="549"/>
      <c r="D696" s="549"/>
      <c r="E696" s="549"/>
      <c r="F696" s="549"/>
      <c r="G696" s="549"/>
      <c r="H696" s="549"/>
      <c r="I696" s="549"/>
      <c r="J696" s="549"/>
      <c r="K696" s="549"/>
      <c r="L696" s="549"/>
      <c r="M696" s="549"/>
      <c r="N696" s="549"/>
      <c r="O696" s="549"/>
      <c r="P696" s="549"/>
      <c r="Q696" s="549"/>
      <c r="R696" s="549"/>
      <c r="S696" s="549"/>
      <c r="T696" s="549"/>
      <c r="U696" s="549"/>
      <c r="V696" s="549"/>
      <c r="W696" s="549"/>
      <c r="X696" s="549"/>
      <c r="Y696" s="549"/>
      <c r="Z696" s="549"/>
    </row>
    <row r="697" spans="1:26" ht="15.75" customHeight="1" x14ac:dyDescent="0.25">
      <c r="A697" s="549"/>
      <c r="B697" s="549"/>
      <c r="C697" s="549"/>
      <c r="D697" s="549"/>
      <c r="E697" s="549"/>
      <c r="F697" s="549"/>
      <c r="G697" s="549"/>
      <c r="H697" s="549"/>
      <c r="I697" s="549"/>
      <c r="J697" s="549"/>
      <c r="K697" s="549"/>
      <c r="L697" s="549"/>
      <c r="M697" s="549"/>
      <c r="N697" s="549"/>
      <c r="O697" s="549"/>
      <c r="P697" s="549"/>
      <c r="Q697" s="549"/>
      <c r="R697" s="549"/>
      <c r="S697" s="549"/>
      <c r="T697" s="549"/>
      <c r="U697" s="549"/>
      <c r="V697" s="549"/>
      <c r="W697" s="549"/>
      <c r="X697" s="549"/>
      <c r="Y697" s="549"/>
      <c r="Z697" s="549"/>
    </row>
    <row r="698" spans="1:26" ht="15.75" customHeight="1" x14ac:dyDescent="0.25">
      <c r="A698" s="549"/>
      <c r="B698" s="549"/>
      <c r="C698" s="549"/>
      <c r="D698" s="549"/>
      <c r="E698" s="549"/>
      <c r="F698" s="549"/>
      <c r="G698" s="549"/>
      <c r="H698" s="549"/>
      <c r="I698" s="549"/>
      <c r="J698" s="549"/>
      <c r="K698" s="549"/>
      <c r="L698" s="549"/>
      <c r="M698" s="549"/>
      <c r="N698" s="549"/>
      <c r="O698" s="549"/>
      <c r="P698" s="549"/>
      <c r="Q698" s="549"/>
      <c r="R698" s="549"/>
      <c r="S698" s="549"/>
      <c r="T698" s="549"/>
      <c r="U698" s="549"/>
      <c r="V698" s="549"/>
      <c r="W698" s="549"/>
      <c r="X698" s="549"/>
      <c r="Y698" s="549"/>
      <c r="Z698" s="549"/>
    </row>
    <row r="699" spans="1:26" ht="15.75" customHeight="1" x14ac:dyDescent="0.25">
      <c r="A699" s="549"/>
      <c r="B699" s="549"/>
      <c r="C699" s="549"/>
      <c r="D699" s="549"/>
      <c r="E699" s="549"/>
      <c r="F699" s="549"/>
      <c r="G699" s="549"/>
      <c r="H699" s="549"/>
      <c r="I699" s="549"/>
      <c r="J699" s="549"/>
      <c r="K699" s="549"/>
      <c r="L699" s="549"/>
      <c r="M699" s="549"/>
      <c r="N699" s="549"/>
      <c r="O699" s="549"/>
      <c r="P699" s="549"/>
      <c r="Q699" s="549"/>
      <c r="R699" s="549"/>
      <c r="S699" s="549"/>
      <c r="T699" s="549"/>
      <c r="U699" s="549"/>
      <c r="V699" s="549"/>
      <c r="W699" s="549"/>
      <c r="X699" s="549"/>
      <c r="Y699" s="549"/>
      <c r="Z699" s="549"/>
    </row>
    <row r="700" spans="1:26" ht="15.75" customHeight="1" x14ac:dyDescent="0.25">
      <c r="A700" s="549"/>
      <c r="B700" s="549"/>
      <c r="C700" s="549"/>
      <c r="D700" s="549"/>
      <c r="E700" s="549"/>
      <c r="F700" s="549"/>
      <c r="G700" s="549"/>
      <c r="H700" s="549"/>
      <c r="I700" s="549"/>
      <c r="J700" s="549"/>
      <c r="K700" s="549"/>
      <c r="L700" s="549"/>
      <c r="M700" s="549"/>
      <c r="N700" s="549"/>
      <c r="O700" s="549"/>
      <c r="P700" s="549"/>
      <c r="Q700" s="549"/>
      <c r="R700" s="549"/>
      <c r="S700" s="549"/>
      <c r="T700" s="549"/>
      <c r="U700" s="549"/>
      <c r="V700" s="549"/>
      <c r="W700" s="549"/>
      <c r="X700" s="549"/>
      <c r="Y700" s="549"/>
      <c r="Z700" s="549"/>
    </row>
    <row r="701" spans="1:26" ht="15.75" customHeight="1" x14ac:dyDescent="0.25">
      <c r="A701" s="549"/>
      <c r="B701" s="549"/>
      <c r="C701" s="549"/>
      <c r="D701" s="549"/>
      <c r="E701" s="549"/>
      <c r="F701" s="549"/>
      <c r="G701" s="549"/>
      <c r="H701" s="549"/>
      <c r="I701" s="549"/>
      <c r="J701" s="549"/>
      <c r="K701" s="549"/>
      <c r="L701" s="549"/>
      <c r="M701" s="549"/>
      <c r="N701" s="549"/>
      <c r="O701" s="549"/>
      <c r="P701" s="549"/>
      <c r="Q701" s="549"/>
      <c r="R701" s="549"/>
      <c r="S701" s="549"/>
      <c r="T701" s="549"/>
      <c r="U701" s="549"/>
      <c r="V701" s="549"/>
      <c r="W701" s="549"/>
      <c r="X701" s="549"/>
      <c r="Y701" s="549"/>
      <c r="Z701" s="549"/>
    </row>
    <row r="702" spans="1:26" ht="15.75" customHeight="1" x14ac:dyDescent="0.25">
      <c r="A702" s="549"/>
      <c r="B702" s="549"/>
      <c r="C702" s="549"/>
      <c r="D702" s="549"/>
      <c r="E702" s="549"/>
      <c r="F702" s="549"/>
      <c r="G702" s="549"/>
      <c r="H702" s="549"/>
      <c r="I702" s="549"/>
      <c r="J702" s="549"/>
      <c r="K702" s="549"/>
      <c r="L702" s="549"/>
      <c r="M702" s="549"/>
      <c r="N702" s="549"/>
      <c r="O702" s="549"/>
      <c r="P702" s="549"/>
      <c r="Q702" s="549"/>
      <c r="R702" s="549"/>
      <c r="S702" s="549"/>
      <c r="T702" s="549"/>
      <c r="U702" s="549"/>
      <c r="V702" s="549"/>
      <c r="W702" s="549"/>
      <c r="X702" s="549"/>
      <c r="Y702" s="549"/>
      <c r="Z702" s="549"/>
    </row>
    <row r="703" spans="1:26" ht="15.75" customHeight="1" x14ac:dyDescent="0.25">
      <c r="A703" s="549"/>
      <c r="B703" s="549"/>
      <c r="C703" s="549"/>
      <c r="D703" s="549"/>
      <c r="E703" s="549"/>
      <c r="F703" s="549"/>
      <c r="G703" s="549"/>
      <c r="H703" s="549"/>
      <c r="I703" s="549"/>
      <c r="J703" s="549"/>
      <c r="K703" s="549"/>
      <c r="L703" s="549"/>
      <c r="M703" s="549"/>
      <c r="N703" s="549"/>
      <c r="O703" s="549"/>
      <c r="P703" s="549"/>
      <c r="Q703" s="549"/>
      <c r="R703" s="549"/>
      <c r="S703" s="549"/>
      <c r="T703" s="549"/>
      <c r="U703" s="549"/>
      <c r="V703" s="549"/>
      <c r="W703" s="549"/>
      <c r="X703" s="549"/>
      <c r="Y703" s="549"/>
      <c r="Z703" s="549"/>
    </row>
    <row r="704" spans="1:26" ht="15.75" customHeight="1" x14ac:dyDescent="0.25">
      <c r="A704" s="549"/>
      <c r="B704" s="549"/>
      <c r="C704" s="549"/>
      <c r="D704" s="549"/>
      <c r="E704" s="549"/>
      <c r="F704" s="549"/>
      <c r="G704" s="549"/>
      <c r="H704" s="549"/>
      <c r="I704" s="549"/>
      <c r="J704" s="549"/>
      <c r="K704" s="549"/>
      <c r="L704" s="549"/>
      <c r="M704" s="549"/>
      <c r="N704" s="549"/>
      <c r="O704" s="549"/>
      <c r="P704" s="549"/>
      <c r="Q704" s="549"/>
      <c r="R704" s="549"/>
      <c r="S704" s="549"/>
      <c r="T704" s="549"/>
      <c r="U704" s="549"/>
      <c r="V704" s="549"/>
      <c r="W704" s="549"/>
      <c r="X704" s="549"/>
      <c r="Y704" s="549"/>
      <c r="Z704" s="549"/>
    </row>
    <row r="705" spans="1:26" ht="15.75" customHeight="1" x14ac:dyDescent="0.25">
      <c r="A705" s="549"/>
      <c r="B705" s="549"/>
      <c r="C705" s="549"/>
      <c r="D705" s="549"/>
      <c r="E705" s="549"/>
      <c r="F705" s="549"/>
      <c r="G705" s="549"/>
      <c r="H705" s="549"/>
      <c r="I705" s="549"/>
      <c r="J705" s="549"/>
      <c r="K705" s="549"/>
      <c r="L705" s="549"/>
      <c r="M705" s="549"/>
      <c r="N705" s="549"/>
      <c r="O705" s="549"/>
      <c r="P705" s="549"/>
      <c r="Q705" s="549"/>
      <c r="R705" s="549"/>
      <c r="S705" s="549"/>
      <c r="T705" s="549"/>
      <c r="U705" s="549"/>
      <c r="V705" s="549"/>
      <c r="W705" s="549"/>
      <c r="X705" s="549"/>
      <c r="Y705" s="549"/>
      <c r="Z705" s="549"/>
    </row>
    <row r="706" spans="1:26" ht="15.75" customHeight="1" x14ac:dyDescent="0.25">
      <c r="A706" s="549"/>
      <c r="B706" s="549"/>
      <c r="C706" s="549"/>
      <c r="D706" s="549"/>
      <c r="E706" s="549"/>
      <c r="F706" s="549"/>
      <c r="G706" s="549"/>
      <c r="H706" s="549"/>
      <c r="I706" s="549"/>
      <c r="J706" s="549"/>
      <c r="K706" s="549"/>
      <c r="L706" s="549"/>
      <c r="M706" s="549"/>
      <c r="N706" s="549"/>
      <c r="O706" s="549"/>
      <c r="P706" s="549"/>
      <c r="Q706" s="549"/>
      <c r="R706" s="549"/>
      <c r="S706" s="549"/>
      <c r="T706" s="549"/>
      <c r="U706" s="549"/>
      <c r="V706" s="549"/>
      <c r="W706" s="549"/>
      <c r="X706" s="549"/>
      <c r="Y706" s="549"/>
      <c r="Z706" s="549"/>
    </row>
    <row r="707" spans="1:26" ht="15.75" customHeight="1" x14ac:dyDescent="0.25">
      <c r="A707" s="549"/>
      <c r="B707" s="549"/>
      <c r="C707" s="549"/>
      <c r="D707" s="549"/>
      <c r="E707" s="549"/>
      <c r="F707" s="549"/>
      <c r="G707" s="549"/>
      <c r="H707" s="549"/>
      <c r="I707" s="549"/>
      <c r="J707" s="549"/>
      <c r="K707" s="549"/>
      <c r="L707" s="549"/>
      <c r="M707" s="549"/>
      <c r="N707" s="549"/>
      <c r="O707" s="549"/>
      <c r="P707" s="549"/>
      <c r="Q707" s="549"/>
      <c r="R707" s="549"/>
      <c r="S707" s="549"/>
      <c r="T707" s="549"/>
      <c r="U707" s="549"/>
      <c r="V707" s="549"/>
      <c r="W707" s="549"/>
      <c r="X707" s="549"/>
      <c r="Y707" s="549"/>
      <c r="Z707" s="549"/>
    </row>
    <row r="708" spans="1:26" ht="15.75" customHeight="1" x14ac:dyDescent="0.25">
      <c r="A708" s="549"/>
      <c r="B708" s="549"/>
      <c r="C708" s="549"/>
      <c r="D708" s="549"/>
      <c r="E708" s="549"/>
      <c r="F708" s="549"/>
      <c r="G708" s="549"/>
      <c r="H708" s="549"/>
      <c r="I708" s="549"/>
      <c r="J708" s="549"/>
      <c r="K708" s="549"/>
      <c r="L708" s="549"/>
      <c r="M708" s="549"/>
      <c r="N708" s="549"/>
      <c r="O708" s="549"/>
      <c r="P708" s="549"/>
      <c r="Q708" s="549"/>
      <c r="R708" s="549"/>
      <c r="S708" s="549"/>
      <c r="T708" s="549"/>
      <c r="U708" s="549"/>
      <c r="V708" s="549"/>
      <c r="W708" s="549"/>
      <c r="X708" s="549"/>
      <c r="Y708" s="549"/>
      <c r="Z708" s="549"/>
    </row>
    <row r="709" spans="1:26" ht="15.75" customHeight="1" x14ac:dyDescent="0.25">
      <c r="A709" s="549"/>
      <c r="B709" s="549"/>
      <c r="C709" s="549"/>
      <c r="D709" s="549"/>
      <c r="E709" s="549"/>
      <c r="F709" s="549"/>
      <c r="G709" s="549"/>
      <c r="H709" s="549"/>
      <c r="I709" s="549"/>
      <c r="J709" s="549"/>
      <c r="K709" s="549"/>
      <c r="L709" s="549"/>
      <c r="M709" s="549"/>
      <c r="N709" s="549"/>
      <c r="O709" s="549"/>
      <c r="P709" s="549"/>
      <c r="Q709" s="549"/>
      <c r="R709" s="549"/>
      <c r="S709" s="549"/>
      <c r="T709" s="549"/>
      <c r="U709" s="549"/>
      <c r="V709" s="549"/>
      <c r="W709" s="549"/>
      <c r="X709" s="549"/>
      <c r="Y709" s="549"/>
      <c r="Z709" s="549"/>
    </row>
    <row r="710" spans="1:26" ht="15.75" customHeight="1" x14ac:dyDescent="0.25">
      <c r="A710" s="549"/>
      <c r="B710" s="549"/>
      <c r="C710" s="549"/>
      <c r="D710" s="549"/>
      <c r="E710" s="549"/>
      <c r="F710" s="549"/>
      <c r="G710" s="549"/>
      <c r="H710" s="549"/>
      <c r="I710" s="549"/>
      <c r="J710" s="549"/>
      <c r="K710" s="549"/>
      <c r="L710" s="549"/>
      <c r="M710" s="549"/>
      <c r="N710" s="549"/>
      <c r="O710" s="549"/>
      <c r="P710" s="549"/>
      <c r="Q710" s="549"/>
      <c r="R710" s="549"/>
      <c r="S710" s="549"/>
      <c r="T710" s="549"/>
      <c r="U710" s="549"/>
      <c r="V710" s="549"/>
      <c r="W710" s="549"/>
      <c r="X710" s="549"/>
      <c r="Y710" s="549"/>
      <c r="Z710" s="549"/>
    </row>
    <row r="711" spans="1:26" ht="15.75" customHeight="1" x14ac:dyDescent="0.25">
      <c r="A711" s="549"/>
      <c r="B711" s="549"/>
      <c r="C711" s="549"/>
      <c r="D711" s="549"/>
      <c r="E711" s="549"/>
      <c r="F711" s="549"/>
      <c r="G711" s="549"/>
      <c r="H711" s="549"/>
      <c r="I711" s="549"/>
      <c r="J711" s="549"/>
      <c r="K711" s="549"/>
      <c r="L711" s="549"/>
      <c r="M711" s="549"/>
      <c r="N711" s="549"/>
      <c r="O711" s="549"/>
      <c r="P711" s="549"/>
      <c r="Q711" s="549"/>
      <c r="R711" s="549"/>
      <c r="S711" s="549"/>
      <c r="T711" s="549"/>
      <c r="U711" s="549"/>
      <c r="V711" s="549"/>
      <c r="W711" s="549"/>
      <c r="X711" s="549"/>
      <c r="Y711" s="549"/>
      <c r="Z711" s="549"/>
    </row>
    <row r="712" spans="1:26" ht="15.75" customHeight="1" x14ac:dyDescent="0.25">
      <c r="A712" s="549"/>
      <c r="B712" s="549"/>
      <c r="C712" s="549"/>
      <c r="D712" s="549"/>
      <c r="E712" s="549"/>
      <c r="F712" s="549"/>
      <c r="G712" s="549"/>
      <c r="H712" s="549"/>
      <c r="I712" s="549"/>
      <c r="J712" s="549"/>
      <c r="K712" s="549"/>
      <c r="L712" s="549"/>
      <c r="M712" s="549"/>
      <c r="N712" s="549"/>
      <c r="O712" s="549"/>
      <c r="P712" s="549"/>
      <c r="Q712" s="549"/>
      <c r="R712" s="549"/>
      <c r="S712" s="549"/>
      <c r="T712" s="549"/>
      <c r="U712" s="549"/>
      <c r="V712" s="549"/>
      <c r="W712" s="549"/>
      <c r="X712" s="549"/>
      <c r="Y712" s="549"/>
      <c r="Z712" s="549"/>
    </row>
    <row r="713" spans="1:26" ht="15.75" customHeight="1" x14ac:dyDescent="0.25">
      <c r="A713" s="549"/>
      <c r="B713" s="549"/>
      <c r="C713" s="549"/>
      <c r="D713" s="549"/>
      <c r="E713" s="549"/>
      <c r="F713" s="549"/>
      <c r="G713" s="549"/>
      <c r="H713" s="549"/>
      <c r="I713" s="549"/>
      <c r="J713" s="549"/>
      <c r="K713" s="549"/>
      <c r="L713" s="549"/>
      <c r="M713" s="549"/>
      <c r="N713" s="549"/>
      <c r="O713" s="549"/>
      <c r="P713" s="549"/>
      <c r="Q713" s="549"/>
      <c r="R713" s="549"/>
      <c r="S713" s="549"/>
      <c r="T713" s="549"/>
      <c r="U713" s="549"/>
      <c r="V713" s="549"/>
      <c r="W713" s="549"/>
      <c r="X713" s="549"/>
      <c r="Y713" s="549"/>
      <c r="Z713" s="549"/>
    </row>
    <row r="714" spans="1:26" ht="15.75" customHeight="1" x14ac:dyDescent="0.25">
      <c r="A714" s="549"/>
      <c r="B714" s="549"/>
      <c r="C714" s="549"/>
      <c r="D714" s="549"/>
      <c r="E714" s="549"/>
      <c r="F714" s="549"/>
      <c r="G714" s="549"/>
      <c r="H714" s="549"/>
      <c r="I714" s="549"/>
      <c r="J714" s="549"/>
      <c r="K714" s="549"/>
      <c r="L714" s="549"/>
      <c r="M714" s="549"/>
      <c r="N714" s="549"/>
      <c r="O714" s="549"/>
      <c r="P714" s="549"/>
      <c r="Q714" s="549"/>
      <c r="R714" s="549"/>
      <c r="S714" s="549"/>
      <c r="T714" s="549"/>
      <c r="U714" s="549"/>
      <c r="V714" s="549"/>
      <c r="W714" s="549"/>
      <c r="X714" s="549"/>
      <c r="Y714" s="549"/>
      <c r="Z714" s="549"/>
    </row>
    <row r="715" spans="1:26" ht="15.75" customHeight="1" x14ac:dyDescent="0.25">
      <c r="A715" s="549"/>
      <c r="B715" s="549"/>
      <c r="C715" s="549"/>
      <c r="D715" s="549"/>
      <c r="E715" s="549"/>
      <c r="F715" s="549"/>
      <c r="G715" s="549"/>
      <c r="H715" s="549"/>
      <c r="I715" s="549"/>
      <c r="J715" s="549"/>
      <c r="K715" s="549"/>
      <c r="L715" s="549"/>
      <c r="M715" s="549"/>
      <c r="N715" s="549"/>
      <c r="O715" s="549"/>
      <c r="P715" s="549"/>
      <c r="Q715" s="549"/>
      <c r="R715" s="549"/>
      <c r="S715" s="549"/>
      <c r="T715" s="549"/>
      <c r="U715" s="549"/>
      <c r="V715" s="549"/>
      <c r="W715" s="549"/>
      <c r="X715" s="549"/>
      <c r="Y715" s="549"/>
      <c r="Z715" s="549"/>
    </row>
    <row r="716" spans="1:26" ht="15.75" customHeight="1" x14ac:dyDescent="0.25">
      <c r="A716" s="549"/>
      <c r="B716" s="549"/>
      <c r="C716" s="549"/>
      <c r="D716" s="549"/>
      <c r="E716" s="549"/>
      <c r="F716" s="549"/>
      <c r="G716" s="549"/>
      <c r="H716" s="549"/>
      <c r="I716" s="549"/>
      <c r="J716" s="549"/>
      <c r="K716" s="549"/>
      <c r="L716" s="549"/>
      <c r="M716" s="549"/>
      <c r="N716" s="549"/>
      <c r="O716" s="549"/>
      <c r="P716" s="549"/>
      <c r="Q716" s="549"/>
      <c r="R716" s="549"/>
      <c r="S716" s="549"/>
      <c r="T716" s="549"/>
      <c r="U716" s="549"/>
      <c r="V716" s="549"/>
      <c r="W716" s="549"/>
      <c r="X716" s="549"/>
      <c r="Y716" s="549"/>
      <c r="Z716" s="549"/>
    </row>
    <row r="717" spans="1:26" ht="15.75" customHeight="1" x14ac:dyDescent="0.25">
      <c r="A717" s="549"/>
      <c r="B717" s="549"/>
      <c r="C717" s="549"/>
      <c r="D717" s="549"/>
      <c r="E717" s="549"/>
      <c r="F717" s="549"/>
      <c r="G717" s="549"/>
      <c r="H717" s="549"/>
      <c r="I717" s="549"/>
      <c r="J717" s="549"/>
      <c r="K717" s="549"/>
      <c r="L717" s="549"/>
      <c r="M717" s="549"/>
      <c r="N717" s="549"/>
      <c r="O717" s="549"/>
      <c r="P717" s="549"/>
      <c r="Q717" s="549"/>
      <c r="R717" s="549"/>
      <c r="S717" s="549"/>
      <c r="T717" s="549"/>
      <c r="U717" s="549"/>
      <c r="V717" s="549"/>
      <c r="W717" s="549"/>
      <c r="X717" s="549"/>
      <c r="Y717" s="549"/>
      <c r="Z717" s="549"/>
    </row>
    <row r="718" spans="1:26" ht="15.75" customHeight="1" x14ac:dyDescent="0.25">
      <c r="A718" s="549"/>
      <c r="B718" s="549"/>
      <c r="C718" s="549"/>
      <c r="D718" s="549"/>
      <c r="E718" s="549"/>
      <c r="F718" s="549"/>
      <c r="G718" s="549"/>
      <c r="H718" s="549"/>
      <c r="I718" s="549"/>
      <c r="J718" s="549"/>
      <c r="K718" s="549"/>
      <c r="L718" s="549"/>
      <c r="M718" s="549"/>
      <c r="N718" s="549"/>
      <c r="O718" s="549"/>
      <c r="P718" s="549"/>
      <c r="Q718" s="549"/>
      <c r="R718" s="549"/>
      <c r="S718" s="549"/>
      <c r="T718" s="549"/>
      <c r="U718" s="549"/>
      <c r="V718" s="549"/>
      <c r="W718" s="549"/>
      <c r="X718" s="549"/>
      <c r="Y718" s="549"/>
      <c r="Z718" s="549"/>
    </row>
    <row r="719" spans="1:26" ht="15.75" customHeight="1" x14ac:dyDescent="0.25">
      <c r="A719" s="549"/>
      <c r="B719" s="549"/>
      <c r="C719" s="549"/>
      <c r="D719" s="549"/>
      <c r="E719" s="549"/>
      <c r="F719" s="549"/>
      <c r="G719" s="549"/>
      <c r="H719" s="549"/>
      <c r="I719" s="549"/>
      <c r="J719" s="549"/>
      <c r="K719" s="549"/>
      <c r="L719" s="549"/>
      <c r="M719" s="549"/>
      <c r="N719" s="549"/>
      <c r="O719" s="549"/>
      <c r="P719" s="549"/>
      <c r="Q719" s="549"/>
      <c r="R719" s="549"/>
      <c r="S719" s="549"/>
      <c r="T719" s="549"/>
      <c r="U719" s="549"/>
      <c r="V719" s="549"/>
      <c r="W719" s="549"/>
      <c r="X719" s="549"/>
      <c r="Y719" s="549"/>
      <c r="Z719" s="549"/>
    </row>
    <row r="720" spans="1:26" ht="15.75" customHeight="1" x14ac:dyDescent="0.25">
      <c r="A720" s="549"/>
      <c r="B720" s="549"/>
      <c r="C720" s="549"/>
      <c r="D720" s="549"/>
      <c r="E720" s="549"/>
      <c r="F720" s="549"/>
      <c r="G720" s="549"/>
      <c r="H720" s="549"/>
      <c r="I720" s="549"/>
      <c r="J720" s="549"/>
      <c r="K720" s="549"/>
      <c r="L720" s="549"/>
      <c r="M720" s="549"/>
      <c r="N720" s="549"/>
      <c r="O720" s="549"/>
      <c r="P720" s="549"/>
      <c r="Q720" s="549"/>
      <c r="R720" s="549"/>
      <c r="S720" s="549"/>
      <c r="T720" s="549"/>
      <c r="U720" s="549"/>
      <c r="V720" s="549"/>
      <c r="W720" s="549"/>
      <c r="X720" s="549"/>
      <c r="Y720" s="549"/>
      <c r="Z720" s="549"/>
    </row>
    <row r="721" spans="1:26" ht="15.75" customHeight="1" x14ac:dyDescent="0.25">
      <c r="A721" s="549"/>
      <c r="B721" s="549"/>
      <c r="C721" s="549"/>
      <c r="D721" s="549"/>
      <c r="E721" s="549"/>
      <c r="F721" s="549"/>
      <c r="G721" s="549"/>
      <c r="H721" s="549"/>
      <c r="I721" s="549"/>
      <c r="J721" s="549"/>
      <c r="K721" s="549"/>
      <c r="L721" s="549"/>
      <c r="M721" s="549"/>
      <c r="N721" s="549"/>
      <c r="O721" s="549"/>
      <c r="P721" s="549"/>
      <c r="Q721" s="549"/>
      <c r="R721" s="549"/>
      <c r="S721" s="549"/>
      <c r="T721" s="549"/>
      <c r="U721" s="549"/>
      <c r="V721" s="549"/>
      <c r="W721" s="549"/>
      <c r="X721" s="549"/>
      <c r="Y721" s="549"/>
      <c r="Z721" s="549"/>
    </row>
    <row r="722" spans="1:26" ht="15.75" customHeight="1" x14ac:dyDescent="0.25">
      <c r="A722" s="549"/>
      <c r="B722" s="549"/>
      <c r="C722" s="549"/>
      <c r="D722" s="549"/>
      <c r="E722" s="549"/>
      <c r="F722" s="549"/>
      <c r="G722" s="549"/>
      <c r="H722" s="549"/>
      <c r="I722" s="549"/>
      <c r="J722" s="549"/>
      <c r="K722" s="549"/>
      <c r="L722" s="549"/>
      <c r="M722" s="549"/>
      <c r="N722" s="549"/>
      <c r="O722" s="549"/>
      <c r="P722" s="549"/>
      <c r="Q722" s="549"/>
      <c r="R722" s="549"/>
      <c r="S722" s="549"/>
      <c r="T722" s="549"/>
      <c r="U722" s="549"/>
      <c r="V722" s="549"/>
      <c r="W722" s="549"/>
      <c r="X722" s="549"/>
      <c r="Y722" s="549"/>
      <c r="Z722" s="549"/>
    </row>
    <row r="723" spans="1:26" ht="15.75" customHeight="1" x14ac:dyDescent="0.25">
      <c r="A723" s="549"/>
      <c r="B723" s="549"/>
      <c r="C723" s="549"/>
      <c r="D723" s="549"/>
      <c r="E723" s="549"/>
      <c r="F723" s="549"/>
      <c r="G723" s="549"/>
      <c r="H723" s="549"/>
      <c r="I723" s="549"/>
      <c r="J723" s="549"/>
      <c r="K723" s="549"/>
      <c r="L723" s="549"/>
      <c r="M723" s="549"/>
      <c r="N723" s="549"/>
      <c r="O723" s="549"/>
      <c r="P723" s="549"/>
      <c r="Q723" s="549"/>
      <c r="R723" s="549"/>
      <c r="S723" s="549"/>
      <c r="T723" s="549"/>
      <c r="U723" s="549"/>
      <c r="V723" s="549"/>
      <c r="W723" s="549"/>
      <c r="X723" s="549"/>
      <c r="Y723" s="549"/>
      <c r="Z723" s="549"/>
    </row>
    <row r="724" spans="1:26" ht="15.75" customHeight="1" x14ac:dyDescent="0.25">
      <c r="A724" s="549"/>
      <c r="B724" s="549"/>
      <c r="C724" s="549"/>
      <c r="D724" s="549"/>
      <c r="E724" s="549"/>
      <c r="F724" s="549"/>
      <c r="G724" s="549"/>
      <c r="H724" s="549"/>
      <c r="I724" s="549"/>
      <c r="J724" s="549"/>
      <c r="K724" s="549"/>
      <c r="L724" s="549"/>
      <c r="M724" s="549"/>
      <c r="N724" s="549"/>
      <c r="O724" s="549"/>
      <c r="P724" s="549"/>
      <c r="Q724" s="549"/>
      <c r="R724" s="549"/>
      <c r="S724" s="549"/>
      <c r="T724" s="549"/>
      <c r="U724" s="549"/>
      <c r="V724" s="549"/>
      <c r="W724" s="549"/>
      <c r="X724" s="549"/>
      <c r="Y724" s="549"/>
      <c r="Z724" s="549"/>
    </row>
    <row r="725" spans="1:26" ht="15.75" customHeight="1" x14ac:dyDescent="0.25">
      <c r="A725" s="549"/>
      <c r="B725" s="549"/>
      <c r="C725" s="549"/>
      <c r="D725" s="549"/>
      <c r="E725" s="549"/>
      <c r="F725" s="549"/>
      <c r="G725" s="549"/>
      <c r="H725" s="549"/>
      <c r="I725" s="549"/>
      <c r="J725" s="549"/>
      <c r="K725" s="549"/>
      <c r="L725" s="549"/>
      <c r="M725" s="549"/>
      <c r="N725" s="549"/>
      <c r="O725" s="549"/>
      <c r="P725" s="549"/>
      <c r="Q725" s="549"/>
      <c r="R725" s="549"/>
      <c r="S725" s="549"/>
      <c r="T725" s="549"/>
      <c r="U725" s="549"/>
      <c r="V725" s="549"/>
      <c r="W725" s="549"/>
      <c r="X725" s="549"/>
      <c r="Y725" s="549"/>
      <c r="Z725" s="549"/>
    </row>
    <row r="726" spans="1:26" ht="15.75" customHeight="1" x14ac:dyDescent="0.25">
      <c r="A726" s="549"/>
      <c r="B726" s="549"/>
      <c r="C726" s="549"/>
      <c r="D726" s="549"/>
      <c r="E726" s="549"/>
      <c r="F726" s="549"/>
      <c r="G726" s="549"/>
      <c r="H726" s="549"/>
      <c r="I726" s="549"/>
      <c r="J726" s="549"/>
      <c r="K726" s="549"/>
      <c r="L726" s="549"/>
      <c r="M726" s="549"/>
      <c r="N726" s="549"/>
      <c r="O726" s="549"/>
      <c r="P726" s="549"/>
      <c r="Q726" s="549"/>
      <c r="R726" s="549"/>
      <c r="S726" s="549"/>
      <c r="T726" s="549"/>
      <c r="U726" s="549"/>
      <c r="V726" s="549"/>
      <c r="W726" s="549"/>
      <c r="X726" s="549"/>
      <c r="Y726" s="549"/>
      <c r="Z726" s="549"/>
    </row>
    <row r="727" spans="1:26" ht="15.75" customHeight="1" x14ac:dyDescent="0.25">
      <c r="A727" s="549"/>
      <c r="B727" s="549"/>
      <c r="C727" s="549"/>
      <c r="D727" s="549"/>
      <c r="E727" s="549"/>
      <c r="F727" s="549"/>
      <c r="G727" s="549"/>
      <c r="H727" s="549"/>
      <c r="I727" s="549"/>
      <c r="J727" s="549"/>
      <c r="K727" s="549"/>
      <c r="L727" s="549"/>
      <c r="M727" s="549"/>
      <c r="N727" s="549"/>
      <c r="O727" s="549"/>
      <c r="P727" s="549"/>
      <c r="Q727" s="549"/>
      <c r="R727" s="549"/>
      <c r="S727" s="549"/>
      <c r="T727" s="549"/>
      <c r="U727" s="549"/>
      <c r="V727" s="549"/>
      <c r="W727" s="549"/>
      <c r="X727" s="549"/>
      <c r="Y727" s="549"/>
      <c r="Z727" s="549"/>
    </row>
    <row r="728" spans="1:26" ht="15.75" customHeight="1" x14ac:dyDescent="0.25">
      <c r="A728" s="549"/>
      <c r="B728" s="549"/>
      <c r="C728" s="549"/>
      <c r="D728" s="549"/>
      <c r="E728" s="549"/>
      <c r="F728" s="549"/>
      <c r="G728" s="549"/>
      <c r="H728" s="549"/>
      <c r="I728" s="549"/>
      <c r="J728" s="549"/>
      <c r="K728" s="549"/>
      <c r="L728" s="549"/>
      <c r="M728" s="549"/>
      <c r="N728" s="549"/>
      <c r="O728" s="549"/>
      <c r="P728" s="549"/>
      <c r="Q728" s="549"/>
      <c r="R728" s="549"/>
      <c r="S728" s="549"/>
      <c r="T728" s="549"/>
      <c r="U728" s="549"/>
      <c r="V728" s="549"/>
      <c r="W728" s="549"/>
      <c r="X728" s="549"/>
      <c r="Y728" s="549"/>
      <c r="Z728" s="549"/>
    </row>
    <row r="729" spans="1:26" ht="15.75" customHeight="1" x14ac:dyDescent="0.25">
      <c r="A729" s="549"/>
      <c r="B729" s="549"/>
      <c r="C729" s="549"/>
      <c r="D729" s="549"/>
      <c r="E729" s="549"/>
      <c r="F729" s="549"/>
      <c r="G729" s="549"/>
      <c r="H729" s="549"/>
      <c r="I729" s="549"/>
      <c r="J729" s="549"/>
      <c r="K729" s="549"/>
      <c r="L729" s="549"/>
      <c r="M729" s="549"/>
      <c r="N729" s="549"/>
      <c r="O729" s="549"/>
      <c r="P729" s="549"/>
      <c r="Q729" s="549"/>
      <c r="R729" s="549"/>
      <c r="S729" s="549"/>
      <c r="T729" s="549"/>
      <c r="U729" s="549"/>
      <c r="V729" s="549"/>
      <c r="W729" s="549"/>
      <c r="X729" s="549"/>
      <c r="Y729" s="549"/>
      <c r="Z729" s="549"/>
    </row>
    <row r="730" spans="1:26" ht="15.75" customHeight="1" x14ac:dyDescent="0.25">
      <c r="A730" s="549"/>
      <c r="B730" s="549"/>
      <c r="C730" s="549"/>
      <c r="D730" s="549"/>
      <c r="E730" s="549"/>
      <c r="F730" s="549"/>
      <c r="G730" s="549"/>
      <c r="H730" s="549"/>
      <c r="I730" s="549"/>
      <c r="J730" s="549"/>
      <c r="K730" s="549"/>
      <c r="L730" s="549"/>
      <c r="M730" s="549"/>
      <c r="N730" s="549"/>
      <c r="O730" s="549"/>
      <c r="P730" s="549"/>
      <c r="Q730" s="549"/>
      <c r="R730" s="549"/>
      <c r="S730" s="549"/>
      <c r="T730" s="549"/>
      <c r="U730" s="549"/>
      <c r="V730" s="549"/>
      <c r="W730" s="549"/>
      <c r="X730" s="549"/>
      <c r="Y730" s="549"/>
      <c r="Z730" s="549"/>
    </row>
    <row r="731" spans="1:26" ht="15.75" customHeight="1" x14ac:dyDescent="0.25">
      <c r="A731" s="549"/>
      <c r="B731" s="549"/>
      <c r="C731" s="549"/>
      <c r="D731" s="549"/>
      <c r="E731" s="549"/>
      <c r="F731" s="549"/>
      <c r="G731" s="549"/>
      <c r="H731" s="549"/>
      <c r="I731" s="549"/>
      <c r="J731" s="549"/>
      <c r="K731" s="549"/>
      <c r="L731" s="549"/>
      <c r="M731" s="549"/>
      <c r="N731" s="549"/>
      <c r="O731" s="549"/>
      <c r="P731" s="549"/>
      <c r="Q731" s="549"/>
      <c r="R731" s="549"/>
      <c r="S731" s="549"/>
      <c r="T731" s="549"/>
      <c r="U731" s="549"/>
      <c r="V731" s="549"/>
      <c r="W731" s="549"/>
      <c r="X731" s="549"/>
      <c r="Y731" s="549"/>
      <c r="Z731" s="549"/>
    </row>
    <row r="732" spans="1:26" ht="15.75" customHeight="1" x14ac:dyDescent="0.25">
      <c r="A732" s="549"/>
      <c r="B732" s="549"/>
      <c r="C732" s="549"/>
      <c r="D732" s="549"/>
      <c r="E732" s="549"/>
      <c r="F732" s="549"/>
      <c r="G732" s="549"/>
      <c r="H732" s="549"/>
      <c r="I732" s="549"/>
      <c r="J732" s="549"/>
      <c r="K732" s="549"/>
      <c r="L732" s="549"/>
      <c r="M732" s="549"/>
      <c r="N732" s="549"/>
      <c r="O732" s="549"/>
      <c r="P732" s="549"/>
      <c r="Q732" s="549"/>
      <c r="R732" s="549"/>
      <c r="S732" s="549"/>
      <c r="T732" s="549"/>
      <c r="U732" s="549"/>
      <c r="V732" s="549"/>
      <c r="W732" s="549"/>
      <c r="X732" s="549"/>
      <c r="Y732" s="549"/>
      <c r="Z732" s="549"/>
    </row>
    <row r="733" spans="1:26" ht="15.75" customHeight="1" x14ac:dyDescent="0.25">
      <c r="A733" s="549"/>
      <c r="B733" s="549"/>
      <c r="C733" s="549"/>
      <c r="D733" s="549"/>
      <c r="E733" s="549"/>
      <c r="F733" s="549"/>
      <c r="G733" s="549"/>
      <c r="H733" s="549"/>
      <c r="I733" s="549"/>
      <c r="J733" s="549"/>
      <c r="K733" s="549"/>
      <c r="L733" s="549"/>
      <c r="M733" s="549"/>
      <c r="N733" s="549"/>
      <c r="O733" s="549"/>
      <c r="P733" s="549"/>
      <c r="Q733" s="549"/>
      <c r="R733" s="549"/>
      <c r="S733" s="549"/>
      <c r="T733" s="549"/>
      <c r="U733" s="549"/>
      <c r="V733" s="549"/>
      <c r="W733" s="549"/>
      <c r="X733" s="549"/>
      <c r="Y733" s="549"/>
      <c r="Z733" s="549"/>
    </row>
    <row r="734" spans="1:26" ht="15.75" customHeight="1" x14ac:dyDescent="0.25">
      <c r="A734" s="549"/>
      <c r="B734" s="549"/>
      <c r="C734" s="549"/>
      <c r="D734" s="549"/>
      <c r="E734" s="549"/>
      <c r="F734" s="549"/>
      <c r="G734" s="549"/>
      <c r="H734" s="549"/>
      <c r="I734" s="549"/>
      <c r="J734" s="549"/>
      <c r="K734" s="549"/>
      <c r="L734" s="549"/>
      <c r="M734" s="549"/>
      <c r="N734" s="549"/>
      <c r="O734" s="549"/>
      <c r="P734" s="549"/>
      <c r="Q734" s="549"/>
      <c r="R734" s="549"/>
      <c r="S734" s="549"/>
      <c r="T734" s="549"/>
      <c r="U734" s="549"/>
      <c r="V734" s="549"/>
      <c r="W734" s="549"/>
      <c r="X734" s="549"/>
      <c r="Y734" s="549"/>
      <c r="Z734" s="549"/>
    </row>
    <row r="735" spans="1:26" ht="15.75" customHeight="1" x14ac:dyDescent="0.25">
      <c r="A735" s="549"/>
      <c r="B735" s="549"/>
      <c r="C735" s="549"/>
      <c r="D735" s="549"/>
      <c r="E735" s="549"/>
      <c r="F735" s="549"/>
      <c r="G735" s="549"/>
      <c r="H735" s="549"/>
      <c r="I735" s="549"/>
      <c r="J735" s="549"/>
      <c r="K735" s="549"/>
      <c r="L735" s="549"/>
      <c r="M735" s="549"/>
      <c r="N735" s="549"/>
      <c r="O735" s="549"/>
      <c r="P735" s="549"/>
      <c r="Q735" s="549"/>
      <c r="R735" s="549"/>
      <c r="S735" s="549"/>
      <c r="T735" s="549"/>
      <c r="U735" s="549"/>
      <c r="V735" s="549"/>
      <c r="W735" s="549"/>
      <c r="X735" s="549"/>
      <c r="Y735" s="549"/>
      <c r="Z735" s="549"/>
    </row>
    <row r="736" spans="1:26" ht="15.75" customHeight="1" x14ac:dyDescent="0.25">
      <c r="A736" s="549"/>
      <c r="B736" s="549"/>
      <c r="C736" s="549"/>
      <c r="D736" s="549"/>
      <c r="E736" s="549"/>
      <c r="F736" s="549"/>
      <c r="G736" s="549"/>
      <c r="H736" s="549"/>
      <c r="I736" s="549"/>
      <c r="J736" s="549"/>
      <c r="K736" s="549"/>
      <c r="L736" s="549"/>
      <c r="M736" s="549"/>
      <c r="N736" s="549"/>
      <c r="O736" s="549"/>
      <c r="P736" s="549"/>
      <c r="Q736" s="549"/>
      <c r="R736" s="549"/>
      <c r="S736" s="549"/>
      <c r="T736" s="549"/>
      <c r="U736" s="549"/>
      <c r="V736" s="549"/>
      <c r="W736" s="549"/>
      <c r="X736" s="549"/>
      <c r="Y736" s="549"/>
      <c r="Z736" s="549"/>
    </row>
    <row r="737" spans="1:26" ht="15.75" customHeight="1" x14ac:dyDescent="0.25">
      <c r="A737" s="549"/>
      <c r="B737" s="549"/>
      <c r="C737" s="549"/>
      <c r="D737" s="549"/>
      <c r="E737" s="549"/>
      <c r="F737" s="549"/>
      <c r="G737" s="549"/>
      <c r="H737" s="549"/>
      <c r="I737" s="549"/>
      <c r="J737" s="549"/>
      <c r="K737" s="549"/>
      <c r="L737" s="549"/>
      <c r="M737" s="549"/>
      <c r="N737" s="549"/>
      <c r="O737" s="549"/>
      <c r="P737" s="549"/>
      <c r="Q737" s="549"/>
      <c r="R737" s="549"/>
      <c r="S737" s="549"/>
      <c r="T737" s="549"/>
      <c r="U737" s="549"/>
      <c r="V737" s="549"/>
      <c r="W737" s="549"/>
      <c r="X737" s="549"/>
      <c r="Y737" s="549"/>
      <c r="Z737" s="549"/>
    </row>
    <row r="738" spans="1:26" ht="15.75" customHeight="1" x14ac:dyDescent="0.25">
      <c r="A738" s="549"/>
      <c r="B738" s="549"/>
      <c r="C738" s="549"/>
      <c r="D738" s="549"/>
      <c r="E738" s="549"/>
      <c r="F738" s="549"/>
      <c r="G738" s="549"/>
      <c r="H738" s="549"/>
      <c r="I738" s="549"/>
      <c r="J738" s="549"/>
      <c r="K738" s="549"/>
      <c r="L738" s="549"/>
      <c r="M738" s="549"/>
      <c r="N738" s="549"/>
      <c r="O738" s="549"/>
      <c r="P738" s="549"/>
      <c r="Q738" s="549"/>
      <c r="R738" s="549"/>
      <c r="S738" s="549"/>
      <c r="T738" s="549"/>
      <c r="U738" s="549"/>
      <c r="V738" s="549"/>
      <c r="W738" s="549"/>
      <c r="X738" s="549"/>
      <c r="Y738" s="549"/>
      <c r="Z738" s="549"/>
    </row>
    <row r="739" spans="1:26" ht="15.75" customHeight="1" x14ac:dyDescent="0.25">
      <c r="A739" s="549"/>
      <c r="B739" s="549"/>
      <c r="C739" s="549"/>
      <c r="D739" s="549"/>
      <c r="E739" s="549"/>
      <c r="F739" s="549"/>
      <c r="G739" s="549"/>
      <c r="H739" s="549"/>
      <c r="I739" s="549"/>
      <c r="J739" s="549"/>
      <c r="K739" s="549"/>
      <c r="L739" s="549"/>
      <c r="M739" s="549"/>
      <c r="N739" s="549"/>
      <c r="O739" s="549"/>
      <c r="P739" s="549"/>
      <c r="Q739" s="549"/>
      <c r="R739" s="549"/>
      <c r="S739" s="549"/>
      <c r="T739" s="549"/>
      <c r="U739" s="549"/>
      <c r="V739" s="549"/>
      <c r="W739" s="549"/>
      <c r="X739" s="549"/>
      <c r="Y739" s="549"/>
      <c r="Z739" s="549"/>
    </row>
    <row r="740" spans="1:26" ht="15.75" customHeight="1" x14ac:dyDescent="0.25">
      <c r="A740" s="549"/>
      <c r="B740" s="549"/>
      <c r="C740" s="549"/>
      <c r="D740" s="549"/>
      <c r="E740" s="549"/>
      <c r="F740" s="549"/>
      <c r="G740" s="549"/>
      <c r="H740" s="549"/>
      <c r="I740" s="549"/>
      <c r="J740" s="549"/>
      <c r="K740" s="549"/>
      <c r="L740" s="549"/>
      <c r="M740" s="549"/>
      <c r="N740" s="549"/>
      <c r="O740" s="549"/>
      <c r="P740" s="549"/>
      <c r="Q740" s="549"/>
      <c r="R740" s="549"/>
      <c r="S740" s="549"/>
      <c r="T740" s="549"/>
      <c r="U740" s="549"/>
      <c r="V740" s="549"/>
      <c r="W740" s="549"/>
      <c r="X740" s="549"/>
      <c r="Y740" s="549"/>
      <c r="Z740" s="549"/>
    </row>
    <row r="741" spans="1:26" ht="15.75" customHeight="1" x14ac:dyDescent="0.25">
      <c r="A741" s="549"/>
      <c r="B741" s="549"/>
      <c r="C741" s="549"/>
      <c r="D741" s="549"/>
      <c r="E741" s="549"/>
      <c r="F741" s="549"/>
      <c r="G741" s="549"/>
      <c r="H741" s="549"/>
      <c r="I741" s="549"/>
      <c r="J741" s="549"/>
      <c r="K741" s="549"/>
      <c r="L741" s="549"/>
      <c r="M741" s="549"/>
      <c r="N741" s="549"/>
      <c r="O741" s="549"/>
      <c r="P741" s="549"/>
      <c r="Q741" s="549"/>
      <c r="R741" s="549"/>
      <c r="S741" s="549"/>
      <c r="T741" s="549"/>
      <c r="U741" s="549"/>
      <c r="V741" s="549"/>
      <c r="W741" s="549"/>
      <c r="X741" s="549"/>
      <c r="Y741" s="549"/>
      <c r="Z741" s="549"/>
    </row>
    <row r="742" spans="1:26" ht="15.75" customHeight="1" x14ac:dyDescent="0.25">
      <c r="A742" s="549"/>
      <c r="B742" s="549"/>
      <c r="C742" s="549"/>
      <c r="D742" s="549"/>
      <c r="E742" s="549"/>
      <c r="F742" s="549"/>
      <c r="G742" s="549"/>
      <c r="H742" s="549"/>
      <c r="I742" s="549"/>
      <c r="J742" s="549"/>
      <c r="K742" s="549"/>
      <c r="L742" s="549"/>
      <c r="M742" s="549"/>
      <c r="N742" s="549"/>
      <c r="O742" s="549"/>
      <c r="P742" s="549"/>
      <c r="Q742" s="549"/>
      <c r="R742" s="549"/>
      <c r="S742" s="549"/>
      <c r="T742" s="549"/>
      <c r="U742" s="549"/>
      <c r="V742" s="549"/>
      <c r="W742" s="549"/>
      <c r="X742" s="549"/>
      <c r="Y742" s="549"/>
      <c r="Z742" s="549"/>
    </row>
    <row r="743" spans="1:26" ht="15.75" customHeight="1" x14ac:dyDescent="0.25">
      <c r="A743" s="549"/>
      <c r="B743" s="549"/>
      <c r="C743" s="549"/>
      <c r="D743" s="549"/>
      <c r="E743" s="549"/>
      <c r="F743" s="549"/>
      <c r="G743" s="549"/>
      <c r="H743" s="549"/>
      <c r="I743" s="549"/>
      <c r="J743" s="549"/>
      <c r="K743" s="549"/>
      <c r="L743" s="549"/>
      <c r="M743" s="549"/>
      <c r="N743" s="549"/>
      <c r="O743" s="549"/>
      <c r="P743" s="549"/>
      <c r="Q743" s="549"/>
      <c r="R743" s="549"/>
      <c r="S743" s="549"/>
      <c r="T743" s="549"/>
      <c r="U743" s="549"/>
      <c r="V743" s="549"/>
      <c r="W743" s="549"/>
      <c r="X743" s="549"/>
      <c r="Y743" s="549"/>
      <c r="Z743" s="549"/>
    </row>
    <row r="744" spans="1:26" ht="15.75" customHeight="1" x14ac:dyDescent="0.25">
      <c r="A744" s="549"/>
      <c r="B744" s="549"/>
      <c r="C744" s="549"/>
      <c r="D744" s="549"/>
      <c r="E744" s="549"/>
      <c r="F744" s="549"/>
      <c r="G744" s="549"/>
      <c r="H744" s="549"/>
      <c r="I744" s="549"/>
      <c r="J744" s="549"/>
      <c r="K744" s="549"/>
      <c r="L744" s="549"/>
      <c r="M744" s="549"/>
      <c r="N744" s="549"/>
      <c r="O744" s="549"/>
      <c r="P744" s="549"/>
      <c r="Q744" s="549"/>
      <c r="R744" s="549"/>
      <c r="S744" s="549"/>
      <c r="T744" s="549"/>
      <c r="U744" s="549"/>
      <c r="V744" s="549"/>
      <c r="W744" s="549"/>
      <c r="X744" s="549"/>
      <c r="Y744" s="549"/>
      <c r="Z744" s="549"/>
    </row>
    <row r="745" spans="1:26" ht="15.75" customHeight="1" x14ac:dyDescent="0.25">
      <c r="A745" s="549"/>
      <c r="B745" s="549"/>
      <c r="C745" s="549"/>
      <c r="D745" s="549"/>
      <c r="E745" s="549"/>
      <c r="F745" s="549"/>
      <c r="G745" s="549"/>
      <c r="H745" s="549"/>
      <c r="I745" s="549"/>
      <c r="J745" s="549"/>
      <c r="K745" s="549"/>
      <c r="L745" s="549"/>
      <c r="M745" s="549"/>
      <c r="N745" s="549"/>
      <c r="O745" s="549"/>
      <c r="P745" s="549"/>
      <c r="Q745" s="549"/>
      <c r="R745" s="549"/>
      <c r="S745" s="549"/>
      <c r="T745" s="549"/>
      <c r="U745" s="549"/>
      <c r="V745" s="549"/>
      <c r="W745" s="549"/>
      <c r="X745" s="549"/>
      <c r="Y745" s="549"/>
      <c r="Z745" s="549"/>
    </row>
    <row r="746" spans="1:26" ht="15.75" customHeight="1" x14ac:dyDescent="0.25">
      <c r="A746" s="549"/>
      <c r="B746" s="549"/>
      <c r="C746" s="549"/>
      <c r="D746" s="549"/>
      <c r="E746" s="549"/>
      <c r="F746" s="549"/>
      <c r="G746" s="549"/>
      <c r="H746" s="549"/>
      <c r="I746" s="549"/>
      <c r="J746" s="549"/>
      <c r="K746" s="549"/>
      <c r="L746" s="549"/>
      <c r="M746" s="549"/>
      <c r="N746" s="549"/>
      <c r="O746" s="549"/>
      <c r="P746" s="549"/>
      <c r="Q746" s="549"/>
      <c r="R746" s="549"/>
      <c r="S746" s="549"/>
      <c r="T746" s="549"/>
      <c r="U746" s="549"/>
      <c r="V746" s="549"/>
      <c r="W746" s="549"/>
      <c r="X746" s="549"/>
      <c r="Y746" s="549"/>
      <c r="Z746" s="549"/>
    </row>
    <row r="747" spans="1:26" ht="15.75" customHeight="1" x14ac:dyDescent="0.25">
      <c r="A747" s="549"/>
      <c r="B747" s="549"/>
      <c r="C747" s="549"/>
      <c r="D747" s="549"/>
      <c r="E747" s="549"/>
      <c r="F747" s="549"/>
      <c r="G747" s="549"/>
      <c r="H747" s="549"/>
      <c r="I747" s="549"/>
      <c r="J747" s="549"/>
      <c r="K747" s="549"/>
      <c r="L747" s="549"/>
      <c r="M747" s="549"/>
      <c r="N747" s="549"/>
      <c r="O747" s="549"/>
      <c r="P747" s="549"/>
      <c r="Q747" s="549"/>
      <c r="R747" s="549"/>
      <c r="S747" s="549"/>
      <c r="T747" s="549"/>
      <c r="U747" s="549"/>
      <c r="V747" s="549"/>
      <c r="W747" s="549"/>
      <c r="X747" s="549"/>
      <c r="Y747" s="549"/>
      <c r="Z747" s="549"/>
    </row>
    <row r="748" spans="1:26" ht="15.75" customHeight="1" x14ac:dyDescent="0.25">
      <c r="A748" s="549"/>
      <c r="B748" s="549"/>
      <c r="C748" s="549"/>
      <c r="D748" s="549"/>
      <c r="E748" s="549"/>
      <c r="F748" s="549"/>
      <c r="G748" s="549"/>
      <c r="H748" s="549"/>
      <c r="I748" s="549"/>
      <c r="J748" s="549"/>
      <c r="K748" s="549"/>
      <c r="L748" s="549"/>
      <c r="M748" s="549"/>
      <c r="N748" s="549"/>
      <c r="O748" s="549"/>
      <c r="P748" s="549"/>
      <c r="Q748" s="549"/>
      <c r="R748" s="549"/>
      <c r="S748" s="549"/>
      <c r="T748" s="549"/>
      <c r="U748" s="549"/>
      <c r="V748" s="549"/>
      <c r="W748" s="549"/>
      <c r="X748" s="549"/>
      <c r="Y748" s="549"/>
      <c r="Z748" s="549"/>
    </row>
    <row r="749" spans="1:26" ht="15.75" customHeight="1" x14ac:dyDescent="0.25">
      <c r="A749" s="549"/>
      <c r="B749" s="549"/>
      <c r="C749" s="549"/>
      <c r="D749" s="549"/>
      <c r="E749" s="549"/>
      <c r="F749" s="549"/>
      <c r="G749" s="549"/>
      <c r="H749" s="549"/>
      <c r="I749" s="549"/>
      <c r="J749" s="549"/>
      <c r="K749" s="549"/>
      <c r="L749" s="549"/>
      <c r="M749" s="549"/>
      <c r="N749" s="549"/>
      <c r="O749" s="549"/>
      <c r="P749" s="549"/>
      <c r="Q749" s="549"/>
      <c r="R749" s="549"/>
      <c r="S749" s="549"/>
      <c r="T749" s="549"/>
      <c r="U749" s="549"/>
      <c r="V749" s="549"/>
      <c r="W749" s="549"/>
      <c r="X749" s="549"/>
      <c r="Y749" s="549"/>
      <c r="Z749" s="549"/>
    </row>
    <row r="750" spans="1:26" ht="15.75" customHeight="1" x14ac:dyDescent="0.25">
      <c r="A750" s="549"/>
      <c r="B750" s="549"/>
      <c r="C750" s="549"/>
      <c r="D750" s="549"/>
      <c r="E750" s="549"/>
      <c r="F750" s="549"/>
      <c r="G750" s="549"/>
      <c r="H750" s="549"/>
      <c r="I750" s="549"/>
      <c r="J750" s="549"/>
      <c r="K750" s="549"/>
      <c r="L750" s="549"/>
      <c r="M750" s="549"/>
      <c r="N750" s="549"/>
      <c r="O750" s="549"/>
      <c r="P750" s="549"/>
      <c r="Q750" s="549"/>
      <c r="R750" s="549"/>
      <c r="S750" s="549"/>
      <c r="T750" s="549"/>
      <c r="U750" s="549"/>
      <c r="V750" s="549"/>
      <c r="W750" s="549"/>
      <c r="X750" s="549"/>
      <c r="Y750" s="549"/>
      <c r="Z750" s="549"/>
    </row>
    <row r="751" spans="1:26" ht="15.75" customHeight="1" x14ac:dyDescent="0.25">
      <c r="A751" s="549"/>
      <c r="B751" s="549"/>
      <c r="C751" s="549"/>
      <c r="D751" s="549"/>
      <c r="E751" s="549"/>
      <c r="F751" s="549"/>
      <c r="G751" s="549"/>
      <c r="H751" s="549"/>
      <c r="I751" s="549"/>
      <c r="J751" s="549"/>
      <c r="K751" s="549"/>
      <c r="L751" s="549"/>
      <c r="M751" s="549"/>
      <c r="N751" s="549"/>
      <c r="O751" s="549"/>
      <c r="P751" s="549"/>
      <c r="Q751" s="549"/>
      <c r="R751" s="549"/>
      <c r="S751" s="549"/>
      <c r="T751" s="549"/>
      <c r="U751" s="549"/>
      <c r="V751" s="549"/>
      <c r="W751" s="549"/>
      <c r="X751" s="549"/>
      <c r="Y751" s="549"/>
      <c r="Z751" s="549"/>
    </row>
    <row r="752" spans="1:26" ht="15.75" customHeight="1" x14ac:dyDescent="0.25">
      <c r="A752" s="549"/>
      <c r="B752" s="549"/>
      <c r="C752" s="549"/>
      <c r="D752" s="549"/>
      <c r="E752" s="549"/>
      <c r="F752" s="549"/>
      <c r="G752" s="549"/>
      <c r="H752" s="549"/>
      <c r="I752" s="549"/>
      <c r="J752" s="549"/>
      <c r="K752" s="549"/>
      <c r="L752" s="549"/>
      <c r="M752" s="549"/>
      <c r="N752" s="549"/>
      <c r="O752" s="549"/>
      <c r="P752" s="549"/>
      <c r="Q752" s="549"/>
      <c r="R752" s="549"/>
      <c r="S752" s="549"/>
      <c r="T752" s="549"/>
      <c r="U752" s="549"/>
      <c r="V752" s="549"/>
      <c r="W752" s="549"/>
      <c r="X752" s="549"/>
      <c r="Y752" s="549"/>
      <c r="Z752" s="549"/>
    </row>
    <row r="753" spans="1:26" ht="15.75" customHeight="1" x14ac:dyDescent="0.25">
      <c r="A753" s="549"/>
      <c r="B753" s="549"/>
      <c r="C753" s="549"/>
      <c r="D753" s="549"/>
      <c r="E753" s="549"/>
      <c r="F753" s="549"/>
      <c r="G753" s="549"/>
      <c r="H753" s="549"/>
      <c r="I753" s="549"/>
      <c r="J753" s="549"/>
      <c r="K753" s="549"/>
      <c r="L753" s="549"/>
      <c r="M753" s="549"/>
      <c r="N753" s="549"/>
      <c r="O753" s="549"/>
      <c r="P753" s="549"/>
      <c r="Q753" s="549"/>
      <c r="R753" s="549"/>
      <c r="S753" s="549"/>
      <c r="T753" s="549"/>
      <c r="U753" s="549"/>
      <c r="V753" s="549"/>
      <c r="W753" s="549"/>
      <c r="X753" s="549"/>
      <c r="Y753" s="549"/>
      <c r="Z753" s="549"/>
    </row>
    <row r="754" spans="1:26" ht="15.75" customHeight="1" x14ac:dyDescent="0.25">
      <c r="A754" s="549"/>
      <c r="B754" s="549"/>
      <c r="C754" s="549"/>
      <c r="D754" s="549"/>
      <c r="E754" s="549"/>
      <c r="F754" s="549"/>
      <c r="G754" s="549"/>
      <c r="H754" s="549"/>
      <c r="I754" s="549"/>
      <c r="J754" s="549"/>
      <c r="K754" s="549"/>
      <c r="L754" s="549"/>
      <c r="M754" s="549"/>
      <c r="N754" s="549"/>
      <c r="O754" s="549"/>
      <c r="P754" s="549"/>
      <c r="Q754" s="549"/>
      <c r="R754" s="549"/>
      <c r="S754" s="549"/>
      <c r="T754" s="549"/>
      <c r="U754" s="549"/>
      <c r="V754" s="549"/>
      <c r="W754" s="549"/>
      <c r="X754" s="549"/>
      <c r="Y754" s="549"/>
      <c r="Z754" s="549"/>
    </row>
    <row r="755" spans="1:26" ht="15.75" customHeight="1" x14ac:dyDescent="0.25">
      <c r="A755" s="549"/>
      <c r="B755" s="549"/>
      <c r="C755" s="549"/>
      <c r="D755" s="549"/>
      <c r="E755" s="549"/>
      <c r="F755" s="549"/>
      <c r="G755" s="549"/>
      <c r="H755" s="549"/>
      <c r="I755" s="549"/>
      <c r="J755" s="549"/>
      <c r="K755" s="549"/>
      <c r="L755" s="549"/>
      <c r="M755" s="549"/>
      <c r="N755" s="549"/>
      <c r="O755" s="549"/>
      <c r="P755" s="549"/>
      <c r="Q755" s="549"/>
      <c r="R755" s="549"/>
      <c r="S755" s="549"/>
      <c r="T755" s="549"/>
      <c r="U755" s="549"/>
      <c r="V755" s="549"/>
      <c r="W755" s="549"/>
      <c r="X755" s="549"/>
      <c r="Y755" s="549"/>
      <c r="Z755" s="549"/>
    </row>
    <row r="756" spans="1:26" ht="15.75" customHeight="1" x14ac:dyDescent="0.25">
      <c r="A756" s="549"/>
      <c r="B756" s="549"/>
      <c r="C756" s="549"/>
      <c r="D756" s="549"/>
      <c r="E756" s="549"/>
      <c r="F756" s="549"/>
      <c r="G756" s="549"/>
      <c r="H756" s="549"/>
      <c r="I756" s="549"/>
      <c r="J756" s="549"/>
      <c r="K756" s="549"/>
      <c r="L756" s="549"/>
      <c r="M756" s="549"/>
      <c r="N756" s="549"/>
      <c r="O756" s="549"/>
      <c r="P756" s="549"/>
      <c r="Q756" s="549"/>
      <c r="R756" s="549"/>
      <c r="S756" s="549"/>
      <c r="T756" s="549"/>
      <c r="U756" s="549"/>
      <c r="V756" s="549"/>
      <c r="W756" s="549"/>
      <c r="X756" s="549"/>
      <c r="Y756" s="549"/>
      <c r="Z756" s="549"/>
    </row>
    <row r="757" spans="1:26" ht="15.75" customHeight="1" x14ac:dyDescent="0.25">
      <c r="A757" s="549"/>
      <c r="B757" s="549"/>
      <c r="C757" s="549"/>
      <c r="D757" s="549"/>
      <c r="E757" s="549"/>
      <c r="F757" s="549"/>
      <c r="G757" s="549"/>
      <c r="H757" s="549"/>
      <c r="I757" s="549"/>
      <c r="J757" s="549"/>
      <c r="K757" s="549"/>
      <c r="L757" s="549"/>
      <c r="M757" s="549"/>
      <c r="N757" s="549"/>
      <c r="O757" s="549"/>
      <c r="P757" s="549"/>
      <c r="Q757" s="549"/>
      <c r="R757" s="549"/>
      <c r="S757" s="549"/>
      <c r="T757" s="549"/>
      <c r="U757" s="549"/>
      <c r="V757" s="549"/>
      <c r="W757" s="549"/>
      <c r="X757" s="549"/>
      <c r="Y757" s="549"/>
      <c r="Z757" s="549"/>
    </row>
    <row r="758" spans="1:26" ht="15.75" customHeight="1" x14ac:dyDescent="0.25">
      <c r="A758" s="549"/>
      <c r="B758" s="549"/>
      <c r="C758" s="549"/>
      <c r="D758" s="549"/>
      <c r="E758" s="549"/>
      <c r="F758" s="549"/>
      <c r="G758" s="549"/>
      <c r="H758" s="549"/>
      <c r="I758" s="549"/>
      <c r="J758" s="549"/>
      <c r="K758" s="549"/>
      <c r="L758" s="549"/>
      <c r="M758" s="549"/>
      <c r="N758" s="549"/>
      <c r="O758" s="549"/>
      <c r="P758" s="549"/>
      <c r="Q758" s="549"/>
      <c r="R758" s="549"/>
      <c r="S758" s="549"/>
      <c r="T758" s="549"/>
      <c r="U758" s="549"/>
      <c r="V758" s="549"/>
      <c r="W758" s="549"/>
      <c r="X758" s="549"/>
      <c r="Y758" s="549"/>
      <c r="Z758" s="549"/>
    </row>
    <row r="759" spans="1:26" ht="15.75" customHeight="1" x14ac:dyDescent="0.25">
      <c r="A759" s="549"/>
      <c r="B759" s="549"/>
      <c r="C759" s="549"/>
      <c r="D759" s="549"/>
      <c r="E759" s="549"/>
      <c r="F759" s="549"/>
      <c r="G759" s="549"/>
      <c r="H759" s="549"/>
      <c r="I759" s="549"/>
      <c r="J759" s="549"/>
      <c r="K759" s="549"/>
      <c r="L759" s="549"/>
      <c r="M759" s="549"/>
      <c r="N759" s="549"/>
      <c r="O759" s="549"/>
      <c r="P759" s="549"/>
      <c r="Q759" s="549"/>
      <c r="R759" s="549"/>
      <c r="S759" s="549"/>
      <c r="T759" s="549"/>
      <c r="U759" s="549"/>
      <c r="V759" s="549"/>
      <c r="W759" s="549"/>
      <c r="X759" s="549"/>
      <c r="Y759" s="549"/>
      <c r="Z759" s="549"/>
    </row>
    <row r="760" spans="1:26" ht="15.75" customHeight="1" x14ac:dyDescent="0.25">
      <c r="A760" s="549"/>
      <c r="B760" s="549"/>
      <c r="C760" s="549"/>
      <c r="D760" s="549"/>
      <c r="E760" s="549"/>
      <c r="F760" s="549"/>
      <c r="G760" s="549"/>
      <c r="H760" s="549"/>
      <c r="I760" s="549"/>
      <c r="J760" s="549"/>
      <c r="K760" s="549"/>
      <c r="L760" s="549"/>
      <c r="M760" s="549"/>
      <c r="N760" s="549"/>
      <c r="O760" s="549"/>
      <c r="P760" s="549"/>
      <c r="Q760" s="549"/>
      <c r="R760" s="549"/>
      <c r="S760" s="549"/>
      <c r="T760" s="549"/>
      <c r="U760" s="549"/>
      <c r="V760" s="549"/>
      <c r="W760" s="549"/>
      <c r="X760" s="549"/>
      <c r="Y760" s="549"/>
      <c r="Z760" s="549"/>
    </row>
    <row r="761" spans="1:26" ht="15.75" customHeight="1" x14ac:dyDescent="0.25">
      <c r="A761" s="549"/>
      <c r="B761" s="549"/>
      <c r="C761" s="549"/>
      <c r="D761" s="549"/>
      <c r="E761" s="549"/>
      <c r="F761" s="549"/>
      <c r="G761" s="549"/>
      <c r="H761" s="549"/>
      <c r="I761" s="549"/>
      <c r="J761" s="549"/>
      <c r="K761" s="549"/>
      <c r="L761" s="549"/>
      <c r="M761" s="549"/>
      <c r="N761" s="549"/>
      <c r="O761" s="549"/>
      <c r="P761" s="549"/>
      <c r="Q761" s="549"/>
      <c r="R761" s="549"/>
      <c r="S761" s="549"/>
      <c r="T761" s="549"/>
      <c r="U761" s="549"/>
      <c r="V761" s="549"/>
      <c r="W761" s="549"/>
      <c r="X761" s="549"/>
      <c r="Y761" s="549"/>
      <c r="Z761" s="549"/>
    </row>
    <row r="762" spans="1:26" ht="15.75" customHeight="1" x14ac:dyDescent="0.25">
      <c r="A762" s="549"/>
      <c r="B762" s="549"/>
      <c r="C762" s="549"/>
      <c r="D762" s="549"/>
      <c r="E762" s="549"/>
      <c r="F762" s="549"/>
      <c r="G762" s="549"/>
      <c r="H762" s="549"/>
      <c r="I762" s="549"/>
      <c r="J762" s="549"/>
      <c r="K762" s="549"/>
      <c r="L762" s="549"/>
      <c r="M762" s="549"/>
      <c r="N762" s="549"/>
      <c r="O762" s="549"/>
      <c r="P762" s="549"/>
      <c r="Q762" s="549"/>
      <c r="R762" s="549"/>
      <c r="S762" s="549"/>
      <c r="T762" s="549"/>
      <c r="U762" s="549"/>
      <c r="V762" s="549"/>
      <c r="W762" s="549"/>
      <c r="X762" s="549"/>
      <c r="Y762" s="549"/>
      <c r="Z762" s="549"/>
    </row>
    <row r="763" spans="1:26" ht="15.75" customHeight="1" x14ac:dyDescent="0.25">
      <c r="A763" s="549"/>
      <c r="B763" s="549"/>
      <c r="C763" s="549"/>
      <c r="D763" s="549"/>
      <c r="E763" s="549"/>
      <c r="F763" s="549"/>
      <c r="G763" s="549"/>
      <c r="H763" s="549"/>
      <c r="I763" s="549"/>
      <c r="J763" s="549"/>
      <c r="K763" s="549"/>
      <c r="L763" s="549"/>
      <c r="M763" s="549"/>
      <c r="N763" s="549"/>
      <c r="O763" s="549"/>
      <c r="P763" s="549"/>
      <c r="Q763" s="549"/>
      <c r="R763" s="549"/>
      <c r="S763" s="549"/>
      <c r="T763" s="549"/>
      <c r="U763" s="549"/>
      <c r="V763" s="549"/>
      <c r="W763" s="549"/>
      <c r="X763" s="549"/>
      <c r="Y763" s="549"/>
      <c r="Z763" s="549"/>
    </row>
    <row r="764" spans="1:26" ht="15.75" customHeight="1" x14ac:dyDescent="0.25">
      <c r="A764" s="549"/>
      <c r="B764" s="549"/>
      <c r="C764" s="549"/>
      <c r="D764" s="549"/>
      <c r="E764" s="549"/>
      <c r="F764" s="549"/>
      <c r="G764" s="549"/>
      <c r="H764" s="549"/>
      <c r="I764" s="549"/>
      <c r="J764" s="549"/>
      <c r="K764" s="549"/>
      <c r="L764" s="549"/>
      <c r="M764" s="549"/>
      <c r="N764" s="549"/>
      <c r="O764" s="549"/>
      <c r="P764" s="549"/>
      <c r="Q764" s="549"/>
      <c r="R764" s="549"/>
      <c r="S764" s="549"/>
      <c r="T764" s="549"/>
      <c r="U764" s="549"/>
      <c r="V764" s="549"/>
      <c r="W764" s="549"/>
      <c r="X764" s="549"/>
      <c r="Y764" s="549"/>
      <c r="Z764" s="549"/>
    </row>
    <row r="765" spans="1:26" ht="15.75" customHeight="1" x14ac:dyDescent="0.25">
      <c r="A765" s="549"/>
      <c r="B765" s="549"/>
      <c r="C765" s="549"/>
      <c r="D765" s="549"/>
      <c r="E765" s="549"/>
      <c r="F765" s="549"/>
      <c r="G765" s="549"/>
      <c r="H765" s="549"/>
      <c r="I765" s="549"/>
      <c r="J765" s="549"/>
      <c r="K765" s="549"/>
      <c r="L765" s="549"/>
      <c r="M765" s="549"/>
      <c r="N765" s="549"/>
      <c r="O765" s="549"/>
      <c r="P765" s="549"/>
      <c r="Q765" s="549"/>
      <c r="R765" s="549"/>
      <c r="S765" s="549"/>
      <c r="T765" s="549"/>
      <c r="U765" s="549"/>
      <c r="V765" s="549"/>
      <c r="W765" s="549"/>
      <c r="X765" s="549"/>
      <c r="Y765" s="549"/>
      <c r="Z765" s="549"/>
    </row>
    <row r="766" spans="1:26" ht="15.75" customHeight="1" x14ac:dyDescent="0.25">
      <c r="A766" s="549"/>
      <c r="B766" s="549"/>
      <c r="C766" s="549"/>
      <c r="D766" s="549"/>
      <c r="E766" s="549"/>
      <c r="F766" s="549"/>
      <c r="G766" s="549"/>
      <c r="H766" s="549"/>
      <c r="I766" s="549"/>
      <c r="J766" s="549"/>
      <c r="K766" s="549"/>
      <c r="L766" s="549"/>
      <c r="M766" s="549"/>
      <c r="N766" s="549"/>
      <c r="O766" s="549"/>
      <c r="P766" s="549"/>
      <c r="Q766" s="549"/>
      <c r="R766" s="549"/>
      <c r="S766" s="549"/>
      <c r="T766" s="549"/>
      <c r="U766" s="549"/>
      <c r="V766" s="549"/>
      <c r="W766" s="549"/>
      <c r="X766" s="549"/>
      <c r="Y766" s="549"/>
      <c r="Z766" s="549"/>
    </row>
    <row r="767" spans="1:26" ht="15.75" customHeight="1" x14ac:dyDescent="0.25">
      <c r="A767" s="549"/>
      <c r="B767" s="549"/>
      <c r="C767" s="549"/>
      <c r="D767" s="549"/>
      <c r="E767" s="549"/>
      <c r="F767" s="549"/>
      <c r="G767" s="549"/>
      <c r="H767" s="549"/>
      <c r="I767" s="549"/>
      <c r="J767" s="549"/>
      <c r="K767" s="549"/>
      <c r="L767" s="549"/>
      <c r="M767" s="549"/>
      <c r="N767" s="549"/>
      <c r="O767" s="549"/>
      <c r="P767" s="549"/>
      <c r="Q767" s="549"/>
      <c r="R767" s="549"/>
      <c r="S767" s="549"/>
      <c r="T767" s="549"/>
      <c r="U767" s="549"/>
      <c r="V767" s="549"/>
      <c r="W767" s="549"/>
      <c r="X767" s="549"/>
      <c r="Y767" s="549"/>
      <c r="Z767" s="549"/>
    </row>
    <row r="768" spans="1:26" ht="15.75" customHeight="1" x14ac:dyDescent="0.25">
      <c r="A768" s="549"/>
      <c r="B768" s="549"/>
      <c r="C768" s="549"/>
      <c r="D768" s="549"/>
      <c r="E768" s="549"/>
      <c r="F768" s="549"/>
      <c r="G768" s="549"/>
      <c r="H768" s="549"/>
      <c r="I768" s="549"/>
      <c r="J768" s="549"/>
      <c r="K768" s="549"/>
      <c r="L768" s="549"/>
      <c r="M768" s="549"/>
      <c r="N768" s="549"/>
      <c r="O768" s="549"/>
      <c r="P768" s="549"/>
      <c r="Q768" s="549"/>
      <c r="R768" s="549"/>
      <c r="S768" s="549"/>
      <c r="T768" s="549"/>
      <c r="U768" s="549"/>
      <c r="V768" s="549"/>
      <c r="W768" s="549"/>
      <c r="X768" s="549"/>
      <c r="Y768" s="549"/>
      <c r="Z768" s="549"/>
    </row>
    <row r="769" spans="1:26" ht="15.75" customHeight="1" x14ac:dyDescent="0.25">
      <c r="A769" s="549"/>
      <c r="B769" s="549"/>
      <c r="C769" s="549"/>
      <c r="D769" s="549"/>
      <c r="E769" s="549"/>
      <c r="F769" s="549"/>
      <c r="G769" s="549"/>
      <c r="H769" s="549"/>
      <c r="I769" s="549"/>
      <c r="J769" s="549"/>
      <c r="K769" s="549"/>
      <c r="L769" s="549"/>
      <c r="M769" s="549"/>
      <c r="N769" s="549"/>
      <c r="O769" s="549"/>
      <c r="P769" s="549"/>
      <c r="Q769" s="549"/>
      <c r="R769" s="549"/>
      <c r="S769" s="549"/>
      <c r="T769" s="549"/>
      <c r="U769" s="549"/>
      <c r="V769" s="549"/>
      <c r="W769" s="549"/>
      <c r="X769" s="549"/>
      <c r="Y769" s="549"/>
      <c r="Z769" s="549"/>
    </row>
    <row r="770" spans="1:26" ht="15.75" customHeight="1" x14ac:dyDescent="0.25">
      <c r="A770" s="549"/>
      <c r="B770" s="549"/>
      <c r="C770" s="549"/>
      <c r="D770" s="549"/>
      <c r="E770" s="549"/>
      <c r="F770" s="549"/>
      <c r="G770" s="549"/>
      <c r="H770" s="549"/>
      <c r="I770" s="549"/>
      <c r="J770" s="549"/>
      <c r="K770" s="549"/>
      <c r="L770" s="549"/>
      <c r="M770" s="549"/>
      <c r="N770" s="549"/>
      <c r="O770" s="549"/>
      <c r="P770" s="549"/>
      <c r="Q770" s="549"/>
      <c r="R770" s="549"/>
      <c r="S770" s="549"/>
      <c r="T770" s="549"/>
      <c r="U770" s="549"/>
      <c r="V770" s="549"/>
      <c r="W770" s="549"/>
      <c r="X770" s="549"/>
      <c r="Y770" s="549"/>
      <c r="Z770" s="549"/>
    </row>
    <row r="771" spans="1:26" ht="15.75" customHeight="1" x14ac:dyDescent="0.25">
      <c r="A771" s="549"/>
      <c r="B771" s="549"/>
      <c r="C771" s="549"/>
      <c r="D771" s="549"/>
      <c r="E771" s="549"/>
      <c r="F771" s="549"/>
      <c r="G771" s="549"/>
      <c r="H771" s="549"/>
      <c r="I771" s="549"/>
      <c r="J771" s="549"/>
      <c r="K771" s="549"/>
      <c r="L771" s="549"/>
      <c r="M771" s="549"/>
      <c r="N771" s="549"/>
      <c r="O771" s="549"/>
      <c r="P771" s="549"/>
      <c r="Q771" s="549"/>
      <c r="R771" s="549"/>
      <c r="S771" s="549"/>
      <c r="T771" s="549"/>
      <c r="U771" s="549"/>
      <c r="V771" s="549"/>
      <c r="W771" s="549"/>
      <c r="X771" s="549"/>
      <c r="Y771" s="549"/>
      <c r="Z771" s="549"/>
    </row>
    <row r="772" spans="1:26" ht="15.75" customHeight="1" x14ac:dyDescent="0.25">
      <c r="A772" s="549"/>
      <c r="B772" s="549"/>
      <c r="C772" s="549"/>
      <c r="D772" s="549"/>
      <c r="E772" s="549"/>
      <c r="F772" s="549"/>
      <c r="G772" s="549"/>
      <c r="H772" s="549"/>
      <c r="I772" s="549"/>
      <c r="J772" s="549"/>
      <c r="K772" s="549"/>
      <c r="L772" s="549"/>
      <c r="M772" s="549"/>
      <c r="N772" s="549"/>
      <c r="O772" s="549"/>
      <c r="P772" s="549"/>
      <c r="Q772" s="549"/>
      <c r="R772" s="549"/>
      <c r="S772" s="549"/>
      <c r="T772" s="549"/>
      <c r="U772" s="549"/>
      <c r="V772" s="549"/>
      <c r="W772" s="549"/>
      <c r="X772" s="549"/>
      <c r="Y772" s="549"/>
      <c r="Z772" s="549"/>
    </row>
    <row r="773" spans="1:26" ht="15.75" customHeight="1" x14ac:dyDescent="0.25">
      <c r="A773" s="549"/>
      <c r="B773" s="549"/>
      <c r="C773" s="549"/>
      <c r="D773" s="549"/>
      <c r="E773" s="549"/>
      <c r="F773" s="549"/>
      <c r="G773" s="549"/>
      <c r="H773" s="549"/>
      <c r="I773" s="549"/>
      <c r="J773" s="549"/>
      <c r="K773" s="549"/>
      <c r="L773" s="549"/>
      <c r="M773" s="549"/>
      <c r="N773" s="549"/>
      <c r="O773" s="549"/>
      <c r="P773" s="549"/>
      <c r="Q773" s="549"/>
      <c r="R773" s="549"/>
      <c r="S773" s="549"/>
      <c r="T773" s="549"/>
      <c r="U773" s="549"/>
      <c r="V773" s="549"/>
      <c r="W773" s="549"/>
      <c r="X773" s="549"/>
      <c r="Y773" s="549"/>
      <c r="Z773" s="549"/>
    </row>
    <row r="774" spans="1:26" ht="15.75" customHeight="1" x14ac:dyDescent="0.25">
      <c r="A774" s="549"/>
      <c r="B774" s="549"/>
      <c r="C774" s="549"/>
      <c r="D774" s="549"/>
      <c r="E774" s="549"/>
      <c r="F774" s="549"/>
      <c r="G774" s="549"/>
      <c r="H774" s="549"/>
      <c r="I774" s="549"/>
      <c r="J774" s="549"/>
      <c r="K774" s="549"/>
      <c r="L774" s="549"/>
      <c r="M774" s="549"/>
      <c r="N774" s="549"/>
      <c r="O774" s="549"/>
      <c r="P774" s="549"/>
      <c r="Q774" s="549"/>
      <c r="R774" s="549"/>
      <c r="S774" s="549"/>
      <c r="T774" s="549"/>
      <c r="U774" s="549"/>
      <c r="V774" s="549"/>
      <c r="W774" s="549"/>
      <c r="X774" s="549"/>
      <c r="Y774" s="549"/>
      <c r="Z774" s="549"/>
    </row>
    <row r="775" spans="1:26" ht="15.75" customHeight="1" x14ac:dyDescent="0.25">
      <c r="A775" s="549"/>
      <c r="B775" s="549"/>
      <c r="C775" s="549"/>
      <c r="D775" s="549"/>
      <c r="E775" s="549"/>
      <c r="F775" s="549"/>
      <c r="G775" s="549"/>
      <c r="H775" s="549"/>
      <c r="I775" s="549"/>
      <c r="J775" s="549"/>
      <c r="K775" s="549"/>
      <c r="L775" s="549"/>
      <c r="M775" s="549"/>
      <c r="N775" s="549"/>
      <c r="O775" s="549"/>
      <c r="P775" s="549"/>
      <c r="Q775" s="549"/>
      <c r="R775" s="549"/>
      <c r="S775" s="549"/>
      <c r="T775" s="549"/>
      <c r="U775" s="549"/>
      <c r="V775" s="549"/>
      <c r="W775" s="549"/>
      <c r="X775" s="549"/>
      <c r="Y775" s="549"/>
      <c r="Z775" s="549"/>
    </row>
    <row r="776" spans="1:26" ht="15.75" customHeight="1" x14ac:dyDescent="0.25">
      <c r="A776" s="549"/>
      <c r="B776" s="549"/>
      <c r="C776" s="549"/>
      <c r="D776" s="549"/>
      <c r="E776" s="549"/>
      <c r="F776" s="549"/>
      <c r="G776" s="549"/>
      <c r="H776" s="549"/>
      <c r="I776" s="549"/>
      <c r="J776" s="549"/>
      <c r="K776" s="549"/>
      <c r="L776" s="549"/>
      <c r="M776" s="549"/>
      <c r="N776" s="549"/>
      <c r="O776" s="549"/>
      <c r="P776" s="549"/>
      <c r="Q776" s="549"/>
      <c r="R776" s="549"/>
      <c r="S776" s="549"/>
      <c r="T776" s="549"/>
      <c r="U776" s="549"/>
      <c r="V776" s="549"/>
      <c r="W776" s="549"/>
      <c r="X776" s="549"/>
      <c r="Y776" s="549"/>
      <c r="Z776" s="549"/>
    </row>
    <row r="777" spans="1:26" ht="15.75" customHeight="1" x14ac:dyDescent="0.25">
      <c r="A777" s="549"/>
      <c r="B777" s="549"/>
      <c r="C777" s="549"/>
      <c r="D777" s="549"/>
      <c r="E777" s="549"/>
      <c r="F777" s="549"/>
      <c r="G777" s="549"/>
      <c r="H777" s="549"/>
      <c r="I777" s="549"/>
      <c r="J777" s="549"/>
      <c r="K777" s="549"/>
      <c r="L777" s="549"/>
      <c r="M777" s="549"/>
      <c r="N777" s="549"/>
      <c r="O777" s="549"/>
      <c r="P777" s="549"/>
      <c r="Q777" s="549"/>
      <c r="R777" s="549"/>
      <c r="S777" s="549"/>
      <c r="T777" s="549"/>
      <c r="U777" s="549"/>
      <c r="V777" s="549"/>
      <c r="W777" s="549"/>
      <c r="X777" s="549"/>
      <c r="Y777" s="549"/>
      <c r="Z777" s="549"/>
    </row>
    <row r="778" spans="1:26" ht="15.75" customHeight="1" x14ac:dyDescent="0.25">
      <c r="A778" s="549"/>
      <c r="B778" s="549"/>
      <c r="C778" s="549"/>
      <c r="D778" s="549"/>
      <c r="E778" s="549"/>
      <c r="F778" s="549"/>
      <c r="G778" s="549"/>
      <c r="H778" s="549"/>
      <c r="I778" s="549"/>
      <c r="J778" s="549"/>
      <c r="K778" s="549"/>
      <c r="L778" s="549"/>
      <c r="M778" s="549"/>
      <c r="N778" s="549"/>
      <c r="O778" s="549"/>
      <c r="P778" s="549"/>
      <c r="Q778" s="549"/>
      <c r="R778" s="549"/>
      <c r="S778" s="549"/>
      <c r="T778" s="549"/>
      <c r="U778" s="549"/>
      <c r="V778" s="549"/>
      <c r="W778" s="549"/>
      <c r="X778" s="549"/>
      <c r="Y778" s="549"/>
      <c r="Z778" s="549"/>
    </row>
    <row r="779" spans="1:26" ht="15.75" customHeight="1" x14ac:dyDescent="0.25">
      <c r="A779" s="549"/>
      <c r="B779" s="549"/>
      <c r="C779" s="549"/>
      <c r="D779" s="549"/>
      <c r="E779" s="549"/>
      <c r="F779" s="549"/>
      <c r="G779" s="549"/>
      <c r="H779" s="549"/>
      <c r="I779" s="549"/>
      <c r="J779" s="549"/>
      <c r="K779" s="549"/>
      <c r="L779" s="549"/>
      <c r="M779" s="549"/>
      <c r="N779" s="549"/>
      <c r="O779" s="549"/>
      <c r="P779" s="549"/>
      <c r="Q779" s="549"/>
      <c r="R779" s="549"/>
      <c r="S779" s="549"/>
      <c r="T779" s="549"/>
      <c r="U779" s="549"/>
      <c r="V779" s="549"/>
      <c r="W779" s="549"/>
      <c r="X779" s="549"/>
      <c r="Y779" s="549"/>
      <c r="Z779" s="549"/>
    </row>
    <row r="780" spans="1:26" ht="15.75" customHeight="1" x14ac:dyDescent="0.25">
      <c r="A780" s="549"/>
      <c r="B780" s="549"/>
      <c r="C780" s="549"/>
      <c r="D780" s="549"/>
      <c r="E780" s="549"/>
      <c r="F780" s="549"/>
      <c r="G780" s="549"/>
      <c r="H780" s="549"/>
      <c r="I780" s="549"/>
      <c r="J780" s="549"/>
      <c r="K780" s="549"/>
      <c r="L780" s="549"/>
      <c r="M780" s="549"/>
      <c r="N780" s="549"/>
      <c r="O780" s="549"/>
      <c r="P780" s="549"/>
      <c r="Q780" s="549"/>
      <c r="R780" s="549"/>
      <c r="S780" s="549"/>
      <c r="T780" s="549"/>
      <c r="U780" s="549"/>
      <c r="V780" s="549"/>
      <c r="W780" s="549"/>
      <c r="X780" s="549"/>
      <c r="Y780" s="549"/>
      <c r="Z780" s="549"/>
    </row>
    <row r="781" spans="1:26" ht="15.75" customHeight="1" x14ac:dyDescent="0.25">
      <c r="A781" s="549"/>
      <c r="B781" s="549"/>
      <c r="C781" s="549"/>
      <c r="D781" s="549"/>
      <c r="E781" s="549"/>
      <c r="F781" s="549"/>
      <c r="G781" s="549"/>
      <c r="H781" s="549"/>
      <c r="I781" s="549"/>
      <c r="J781" s="549"/>
      <c r="K781" s="549"/>
      <c r="L781" s="549"/>
      <c r="M781" s="549"/>
      <c r="N781" s="549"/>
      <c r="O781" s="549"/>
      <c r="P781" s="549"/>
      <c r="Q781" s="549"/>
      <c r="R781" s="549"/>
      <c r="S781" s="549"/>
      <c r="T781" s="549"/>
      <c r="U781" s="549"/>
      <c r="V781" s="549"/>
      <c r="W781" s="549"/>
      <c r="X781" s="549"/>
      <c r="Y781" s="549"/>
      <c r="Z781" s="549"/>
    </row>
    <row r="782" spans="1:26" ht="15.75" customHeight="1" x14ac:dyDescent="0.25">
      <c r="A782" s="549"/>
      <c r="B782" s="549"/>
      <c r="C782" s="549"/>
      <c r="D782" s="549"/>
      <c r="E782" s="549"/>
      <c r="F782" s="549"/>
      <c r="G782" s="549"/>
      <c r="H782" s="549"/>
      <c r="I782" s="549"/>
      <c r="J782" s="549"/>
      <c r="K782" s="549"/>
      <c r="L782" s="549"/>
      <c r="M782" s="549"/>
      <c r="N782" s="549"/>
      <c r="O782" s="549"/>
      <c r="P782" s="549"/>
      <c r="Q782" s="549"/>
      <c r="R782" s="549"/>
      <c r="S782" s="549"/>
      <c r="T782" s="549"/>
      <c r="U782" s="549"/>
      <c r="V782" s="549"/>
      <c r="W782" s="549"/>
      <c r="X782" s="549"/>
      <c r="Y782" s="549"/>
      <c r="Z782" s="549"/>
    </row>
    <row r="783" spans="1:26" ht="15.75" customHeight="1" x14ac:dyDescent="0.25">
      <c r="A783" s="549"/>
      <c r="B783" s="549"/>
      <c r="C783" s="549"/>
      <c r="D783" s="549"/>
      <c r="E783" s="549"/>
      <c r="F783" s="549"/>
      <c r="G783" s="549"/>
      <c r="H783" s="549"/>
      <c r="I783" s="549"/>
      <c r="J783" s="549"/>
      <c r="K783" s="549"/>
      <c r="L783" s="549"/>
      <c r="M783" s="549"/>
      <c r="N783" s="549"/>
      <c r="O783" s="549"/>
      <c r="P783" s="549"/>
      <c r="Q783" s="549"/>
      <c r="R783" s="549"/>
      <c r="S783" s="549"/>
      <c r="T783" s="549"/>
      <c r="U783" s="549"/>
      <c r="V783" s="549"/>
      <c r="W783" s="549"/>
      <c r="X783" s="549"/>
      <c r="Y783" s="549"/>
      <c r="Z783" s="549"/>
    </row>
    <row r="784" spans="1:26" ht="15.75" customHeight="1" x14ac:dyDescent="0.25">
      <c r="A784" s="549"/>
      <c r="B784" s="549"/>
      <c r="C784" s="549"/>
      <c r="D784" s="549"/>
      <c r="E784" s="549"/>
      <c r="F784" s="549"/>
      <c r="G784" s="549"/>
      <c r="H784" s="549"/>
      <c r="I784" s="549"/>
      <c r="J784" s="549"/>
      <c r="K784" s="549"/>
      <c r="L784" s="549"/>
      <c r="M784" s="549"/>
      <c r="N784" s="549"/>
      <c r="O784" s="549"/>
      <c r="P784" s="549"/>
      <c r="Q784" s="549"/>
      <c r="R784" s="549"/>
      <c r="S784" s="549"/>
      <c r="T784" s="549"/>
      <c r="U784" s="549"/>
      <c r="V784" s="549"/>
      <c r="W784" s="549"/>
      <c r="X784" s="549"/>
      <c r="Y784" s="549"/>
      <c r="Z784" s="549"/>
    </row>
    <row r="785" spans="1:26" ht="15.75" customHeight="1" x14ac:dyDescent="0.25">
      <c r="A785" s="549"/>
      <c r="B785" s="549"/>
      <c r="C785" s="549"/>
      <c r="D785" s="549"/>
      <c r="E785" s="549"/>
      <c r="F785" s="549"/>
      <c r="G785" s="549"/>
      <c r="H785" s="549"/>
      <c r="I785" s="549"/>
      <c r="J785" s="549"/>
      <c r="K785" s="549"/>
      <c r="L785" s="549"/>
      <c r="M785" s="549"/>
      <c r="N785" s="549"/>
      <c r="O785" s="549"/>
      <c r="P785" s="549"/>
      <c r="Q785" s="549"/>
      <c r="R785" s="549"/>
      <c r="S785" s="549"/>
      <c r="T785" s="549"/>
      <c r="U785" s="549"/>
      <c r="V785" s="549"/>
      <c r="W785" s="549"/>
      <c r="X785" s="549"/>
      <c r="Y785" s="549"/>
      <c r="Z785" s="549"/>
    </row>
    <row r="786" spans="1:26" ht="15.75" customHeight="1" x14ac:dyDescent="0.25">
      <c r="A786" s="549"/>
      <c r="B786" s="549"/>
      <c r="C786" s="549"/>
      <c r="D786" s="549"/>
      <c r="E786" s="549"/>
      <c r="F786" s="549"/>
      <c r="G786" s="549"/>
      <c r="H786" s="549"/>
      <c r="I786" s="549"/>
      <c r="J786" s="549"/>
      <c r="K786" s="549"/>
      <c r="L786" s="549"/>
      <c r="M786" s="549"/>
      <c r="N786" s="549"/>
      <c r="O786" s="549"/>
      <c r="P786" s="549"/>
      <c r="Q786" s="549"/>
      <c r="R786" s="549"/>
      <c r="S786" s="549"/>
      <c r="T786" s="549"/>
      <c r="U786" s="549"/>
      <c r="V786" s="549"/>
      <c r="W786" s="549"/>
      <c r="X786" s="549"/>
      <c r="Y786" s="549"/>
      <c r="Z786" s="549"/>
    </row>
    <row r="787" spans="1:26" ht="15.75" customHeight="1" x14ac:dyDescent="0.25">
      <c r="A787" s="549"/>
      <c r="B787" s="549"/>
      <c r="C787" s="549"/>
      <c r="D787" s="549"/>
      <c r="E787" s="549"/>
      <c r="F787" s="549"/>
      <c r="G787" s="549"/>
      <c r="H787" s="549"/>
      <c r="I787" s="549"/>
      <c r="J787" s="549"/>
      <c r="K787" s="549"/>
      <c r="L787" s="549"/>
      <c r="M787" s="549"/>
      <c r="N787" s="549"/>
      <c r="O787" s="549"/>
      <c r="P787" s="549"/>
      <c r="Q787" s="549"/>
      <c r="R787" s="549"/>
      <c r="S787" s="549"/>
      <c r="T787" s="549"/>
      <c r="U787" s="549"/>
      <c r="V787" s="549"/>
      <c r="W787" s="549"/>
      <c r="X787" s="549"/>
      <c r="Y787" s="549"/>
      <c r="Z787" s="549"/>
    </row>
    <row r="788" spans="1:26" ht="15.75" customHeight="1" x14ac:dyDescent="0.25">
      <c r="A788" s="549"/>
      <c r="B788" s="549"/>
      <c r="C788" s="549"/>
      <c r="D788" s="549"/>
      <c r="E788" s="549"/>
      <c r="F788" s="549"/>
      <c r="G788" s="549"/>
      <c r="H788" s="549"/>
      <c r="I788" s="549"/>
      <c r="J788" s="549"/>
      <c r="K788" s="549"/>
      <c r="L788" s="549"/>
      <c r="M788" s="549"/>
      <c r="N788" s="549"/>
      <c r="O788" s="549"/>
      <c r="P788" s="549"/>
      <c r="Q788" s="549"/>
      <c r="R788" s="549"/>
      <c r="S788" s="549"/>
      <c r="T788" s="549"/>
      <c r="U788" s="549"/>
      <c r="V788" s="549"/>
      <c r="W788" s="549"/>
      <c r="X788" s="549"/>
      <c r="Y788" s="549"/>
      <c r="Z788" s="549"/>
    </row>
    <row r="789" spans="1:26" ht="15.75" customHeight="1" x14ac:dyDescent="0.25">
      <c r="A789" s="549"/>
      <c r="B789" s="549"/>
      <c r="C789" s="549"/>
      <c r="D789" s="549"/>
      <c r="E789" s="549"/>
      <c r="F789" s="549"/>
      <c r="G789" s="549"/>
      <c r="H789" s="549"/>
      <c r="I789" s="549"/>
      <c r="J789" s="549"/>
      <c r="K789" s="549"/>
      <c r="L789" s="549"/>
      <c r="M789" s="549"/>
      <c r="N789" s="549"/>
      <c r="O789" s="549"/>
      <c r="P789" s="549"/>
      <c r="Q789" s="549"/>
      <c r="R789" s="549"/>
      <c r="S789" s="549"/>
      <c r="T789" s="549"/>
      <c r="U789" s="549"/>
      <c r="V789" s="549"/>
      <c r="W789" s="549"/>
      <c r="X789" s="549"/>
      <c r="Y789" s="549"/>
      <c r="Z789" s="549"/>
    </row>
    <row r="790" spans="1:26" ht="15.75" customHeight="1" x14ac:dyDescent="0.25">
      <c r="A790" s="549"/>
      <c r="B790" s="549"/>
      <c r="C790" s="549"/>
      <c r="D790" s="549"/>
      <c r="E790" s="549"/>
      <c r="F790" s="549"/>
      <c r="G790" s="549"/>
      <c r="H790" s="549"/>
      <c r="I790" s="549"/>
      <c r="J790" s="549"/>
      <c r="K790" s="549"/>
      <c r="L790" s="549"/>
      <c r="M790" s="549"/>
      <c r="N790" s="549"/>
      <c r="O790" s="549"/>
      <c r="P790" s="549"/>
      <c r="Q790" s="549"/>
      <c r="R790" s="549"/>
      <c r="S790" s="549"/>
      <c r="T790" s="549"/>
      <c r="U790" s="549"/>
      <c r="V790" s="549"/>
      <c r="W790" s="549"/>
      <c r="X790" s="549"/>
      <c r="Y790" s="549"/>
      <c r="Z790" s="549"/>
    </row>
    <row r="791" spans="1:26" ht="15.75" customHeight="1" x14ac:dyDescent="0.25">
      <c r="A791" s="549"/>
      <c r="B791" s="549"/>
      <c r="C791" s="549"/>
      <c r="D791" s="549"/>
      <c r="E791" s="549"/>
      <c r="F791" s="549"/>
      <c r="G791" s="549"/>
      <c r="H791" s="549"/>
      <c r="I791" s="549"/>
      <c r="J791" s="549"/>
      <c r="K791" s="549"/>
      <c r="L791" s="549"/>
      <c r="M791" s="549"/>
      <c r="N791" s="549"/>
      <c r="O791" s="549"/>
      <c r="P791" s="549"/>
      <c r="Q791" s="549"/>
      <c r="R791" s="549"/>
      <c r="S791" s="549"/>
      <c r="T791" s="549"/>
      <c r="U791" s="549"/>
      <c r="V791" s="549"/>
      <c r="W791" s="549"/>
      <c r="X791" s="549"/>
      <c r="Y791" s="549"/>
      <c r="Z791" s="549"/>
    </row>
    <row r="792" spans="1:26" ht="15.75" customHeight="1" x14ac:dyDescent="0.25">
      <c r="A792" s="549"/>
      <c r="B792" s="549"/>
      <c r="C792" s="549"/>
      <c r="D792" s="549"/>
      <c r="E792" s="549"/>
      <c r="F792" s="549"/>
      <c r="G792" s="549"/>
      <c r="H792" s="549"/>
      <c r="I792" s="549"/>
      <c r="J792" s="549"/>
      <c r="K792" s="549"/>
      <c r="L792" s="549"/>
      <c r="M792" s="549"/>
      <c r="N792" s="549"/>
      <c r="O792" s="549"/>
      <c r="P792" s="549"/>
      <c r="Q792" s="549"/>
      <c r="R792" s="549"/>
      <c r="S792" s="549"/>
      <c r="T792" s="549"/>
      <c r="U792" s="549"/>
      <c r="V792" s="549"/>
      <c r="W792" s="549"/>
      <c r="X792" s="549"/>
      <c r="Y792" s="549"/>
      <c r="Z792" s="549"/>
    </row>
    <row r="793" spans="1:26" ht="15.75" customHeight="1" x14ac:dyDescent="0.25">
      <c r="A793" s="549"/>
      <c r="B793" s="549"/>
      <c r="C793" s="549"/>
      <c r="D793" s="549"/>
      <c r="E793" s="549"/>
      <c r="F793" s="549"/>
      <c r="G793" s="549"/>
      <c r="H793" s="549"/>
      <c r="I793" s="549"/>
      <c r="J793" s="549"/>
      <c r="K793" s="549"/>
      <c r="L793" s="549"/>
      <c r="M793" s="549"/>
      <c r="N793" s="549"/>
      <c r="O793" s="549"/>
      <c r="P793" s="549"/>
      <c r="Q793" s="549"/>
      <c r="R793" s="549"/>
      <c r="S793" s="549"/>
      <c r="T793" s="549"/>
      <c r="U793" s="549"/>
      <c r="V793" s="549"/>
      <c r="W793" s="549"/>
      <c r="X793" s="549"/>
      <c r="Y793" s="549"/>
      <c r="Z793" s="549"/>
    </row>
    <row r="794" spans="1:26" ht="15.75" customHeight="1" x14ac:dyDescent="0.25">
      <c r="A794" s="549"/>
      <c r="B794" s="549"/>
      <c r="C794" s="549"/>
      <c r="D794" s="549"/>
      <c r="E794" s="549"/>
      <c r="F794" s="549"/>
      <c r="G794" s="549"/>
      <c r="H794" s="549"/>
      <c r="I794" s="549"/>
      <c r="J794" s="549"/>
      <c r="K794" s="549"/>
      <c r="L794" s="549"/>
      <c r="M794" s="549"/>
      <c r="N794" s="549"/>
      <c r="O794" s="549"/>
      <c r="P794" s="549"/>
      <c r="Q794" s="549"/>
      <c r="R794" s="549"/>
      <c r="S794" s="549"/>
      <c r="T794" s="549"/>
      <c r="U794" s="549"/>
      <c r="V794" s="549"/>
      <c r="W794" s="549"/>
      <c r="X794" s="549"/>
      <c r="Y794" s="549"/>
      <c r="Z794" s="549"/>
    </row>
    <row r="795" spans="1:26" ht="15.75" customHeight="1" x14ac:dyDescent="0.25">
      <c r="A795" s="549"/>
      <c r="B795" s="549"/>
      <c r="C795" s="549"/>
      <c r="D795" s="549"/>
      <c r="E795" s="549"/>
      <c r="F795" s="549"/>
      <c r="G795" s="549"/>
      <c r="H795" s="549"/>
      <c r="I795" s="549"/>
      <c r="J795" s="549"/>
      <c r="K795" s="549"/>
      <c r="L795" s="549"/>
      <c r="M795" s="549"/>
      <c r="N795" s="549"/>
      <c r="O795" s="549"/>
      <c r="P795" s="549"/>
      <c r="Q795" s="549"/>
      <c r="R795" s="549"/>
      <c r="S795" s="549"/>
      <c r="T795" s="549"/>
      <c r="U795" s="549"/>
      <c r="V795" s="549"/>
      <c r="W795" s="549"/>
      <c r="X795" s="549"/>
      <c r="Y795" s="549"/>
      <c r="Z795" s="549"/>
    </row>
    <row r="796" spans="1:26" ht="15.75" customHeight="1" x14ac:dyDescent="0.25">
      <c r="A796" s="549"/>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row>
    <row r="797" spans="1:26" ht="15.75" customHeight="1" x14ac:dyDescent="0.25">
      <c r="A797" s="549"/>
      <c r="B797" s="549"/>
      <c r="C797" s="549"/>
      <c r="D797" s="549"/>
      <c r="E797" s="549"/>
      <c r="F797" s="549"/>
      <c r="G797" s="549"/>
      <c r="H797" s="549"/>
      <c r="I797" s="549"/>
      <c r="J797" s="549"/>
      <c r="K797" s="549"/>
      <c r="L797" s="549"/>
      <c r="M797" s="549"/>
      <c r="N797" s="549"/>
      <c r="O797" s="549"/>
      <c r="P797" s="549"/>
      <c r="Q797" s="549"/>
      <c r="R797" s="549"/>
      <c r="S797" s="549"/>
      <c r="T797" s="549"/>
      <c r="U797" s="549"/>
      <c r="V797" s="549"/>
      <c r="W797" s="549"/>
      <c r="X797" s="549"/>
      <c r="Y797" s="549"/>
      <c r="Z797" s="549"/>
    </row>
    <row r="798" spans="1:26" ht="15.75" customHeight="1" x14ac:dyDescent="0.25">
      <c r="A798" s="549"/>
      <c r="B798" s="549"/>
      <c r="C798" s="549"/>
      <c r="D798" s="549"/>
      <c r="E798" s="549"/>
      <c r="F798" s="549"/>
      <c r="G798" s="549"/>
      <c r="H798" s="549"/>
      <c r="I798" s="549"/>
      <c r="J798" s="549"/>
      <c r="K798" s="549"/>
      <c r="L798" s="549"/>
      <c r="M798" s="549"/>
      <c r="N798" s="549"/>
      <c r="O798" s="549"/>
      <c r="P798" s="549"/>
      <c r="Q798" s="549"/>
      <c r="R798" s="549"/>
      <c r="S798" s="549"/>
      <c r="T798" s="549"/>
      <c r="U798" s="549"/>
      <c r="V798" s="549"/>
      <c r="W798" s="549"/>
      <c r="X798" s="549"/>
      <c r="Y798" s="549"/>
      <c r="Z798" s="549"/>
    </row>
    <row r="799" spans="1:26" ht="15.75" customHeight="1" x14ac:dyDescent="0.25">
      <c r="A799" s="549"/>
      <c r="B799" s="549"/>
      <c r="C799" s="549"/>
      <c r="D799" s="549"/>
      <c r="E799" s="549"/>
      <c r="F799" s="549"/>
      <c r="G799" s="549"/>
      <c r="H799" s="549"/>
      <c r="I799" s="549"/>
      <c r="J799" s="549"/>
      <c r="K799" s="549"/>
      <c r="L799" s="549"/>
      <c r="M799" s="549"/>
      <c r="N799" s="549"/>
      <c r="O799" s="549"/>
      <c r="P799" s="549"/>
      <c r="Q799" s="549"/>
      <c r="R799" s="549"/>
      <c r="S799" s="549"/>
      <c r="T799" s="549"/>
      <c r="U799" s="549"/>
      <c r="V799" s="549"/>
      <c r="W799" s="549"/>
      <c r="X799" s="549"/>
      <c r="Y799" s="549"/>
      <c r="Z799" s="549"/>
    </row>
    <row r="800" spans="1:26" ht="15.75" customHeight="1" x14ac:dyDescent="0.25">
      <c r="A800" s="549"/>
      <c r="B800" s="549"/>
      <c r="C800" s="549"/>
      <c r="D800" s="549"/>
      <c r="E800" s="549"/>
      <c r="F800" s="549"/>
      <c r="G800" s="549"/>
      <c r="H800" s="549"/>
      <c r="I800" s="549"/>
      <c r="J800" s="549"/>
      <c r="K800" s="549"/>
      <c r="L800" s="549"/>
      <c r="M800" s="549"/>
      <c r="N800" s="549"/>
      <c r="O800" s="549"/>
      <c r="P800" s="549"/>
      <c r="Q800" s="549"/>
      <c r="R800" s="549"/>
      <c r="S800" s="549"/>
      <c r="T800" s="549"/>
      <c r="U800" s="549"/>
      <c r="V800" s="549"/>
      <c r="W800" s="549"/>
      <c r="X800" s="549"/>
      <c r="Y800" s="549"/>
      <c r="Z800" s="549"/>
    </row>
    <row r="801" spans="1:26" ht="15.75" customHeight="1" x14ac:dyDescent="0.25">
      <c r="A801" s="549"/>
      <c r="B801" s="549"/>
      <c r="C801" s="549"/>
      <c r="D801" s="549"/>
      <c r="E801" s="549"/>
      <c r="F801" s="549"/>
      <c r="G801" s="549"/>
      <c r="H801" s="549"/>
      <c r="I801" s="549"/>
      <c r="J801" s="549"/>
      <c r="K801" s="549"/>
      <c r="L801" s="549"/>
      <c r="M801" s="549"/>
      <c r="N801" s="549"/>
      <c r="O801" s="549"/>
      <c r="P801" s="549"/>
      <c r="Q801" s="549"/>
      <c r="R801" s="549"/>
      <c r="S801" s="549"/>
      <c r="T801" s="549"/>
      <c r="U801" s="549"/>
      <c r="V801" s="549"/>
      <c r="W801" s="549"/>
      <c r="X801" s="549"/>
      <c r="Y801" s="549"/>
      <c r="Z801" s="549"/>
    </row>
    <row r="802" spans="1:26" ht="15.75" customHeight="1" x14ac:dyDescent="0.25">
      <c r="A802" s="549"/>
      <c r="B802" s="549"/>
      <c r="C802" s="549"/>
      <c r="D802" s="549"/>
      <c r="E802" s="549"/>
      <c r="F802" s="549"/>
      <c r="G802" s="549"/>
      <c r="H802" s="549"/>
      <c r="I802" s="549"/>
      <c r="J802" s="549"/>
      <c r="K802" s="549"/>
      <c r="L802" s="549"/>
      <c r="M802" s="549"/>
      <c r="N802" s="549"/>
      <c r="O802" s="549"/>
      <c r="P802" s="549"/>
      <c r="Q802" s="549"/>
      <c r="R802" s="549"/>
      <c r="S802" s="549"/>
      <c r="T802" s="549"/>
      <c r="U802" s="549"/>
      <c r="V802" s="549"/>
      <c r="W802" s="549"/>
      <c r="X802" s="549"/>
      <c r="Y802" s="549"/>
      <c r="Z802" s="549"/>
    </row>
    <row r="803" spans="1:26" ht="15.75" customHeight="1" x14ac:dyDescent="0.25">
      <c r="A803" s="549"/>
      <c r="B803" s="549"/>
      <c r="C803" s="549"/>
      <c r="D803" s="549"/>
      <c r="E803" s="549"/>
      <c r="F803" s="549"/>
      <c r="G803" s="549"/>
      <c r="H803" s="549"/>
      <c r="I803" s="549"/>
      <c r="J803" s="549"/>
      <c r="K803" s="549"/>
      <c r="L803" s="549"/>
      <c r="M803" s="549"/>
      <c r="N803" s="549"/>
      <c r="O803" s="549"/>
      <c r="P803" s="549"/>
      <c r="Q803" s="549"/>
      <c r="R803" s="549"/>
      <c r="S803" s="549"/>
      <c r="T803" s="549"/>
      <c r="U803" s="549"/>
      <c r="V803" s="549"/>
      <c r="W803" s="549"/>
      <c r="X803" s="549"/>
      <c r="Y803" s="549"/>
      <c r="Z803" s="549"/>
    </row>
    <row r="804" spans="1:26" ht="15.75" customHeight="1" x14ac:dyDescent="0.25">
      <c r="A804" s="549"/>
      <c r="B804" s="549"/>
      <c r="C804" s="549"/>
      <c r="D804" s="549"/>
      <c r="E804" s="549"/>
      <c r="F804" s="549"/>
      <c r="G804" s="549"/>
      <c r="H804" s="549"/>
      <c r="I804" s="549"/>
      <c r="J804" s="549"/>
      <c r="K804" s="549"/>
      <c r="L804" s="549"/>
      <c r="M804" s="549"/>
      <c r="N804" s="549"/>
      <c r="O804" s="549"/>
      <c r="P804" s="549"/>
      <c r="Q804" s="549"/>
      <c r="R804" s="549"/>
      <c r="S804" s="549"/>
      <c r="T804" s="549"/>
      <c r="U804" s="549"/>
      <c r="V804" s="549"/>
      <c r="W804" s="549"/>
      <c r="X804" s="549"/>
      <c r="Y804" s="549"/>
      <c r="Z804" s="549"/>
    </row>
    <row r="805" spans="1:26" ht="15.75" customHeight="1" x14ac:dyDescent="0.25">
      <c r="A805" s="549"/>
      <c r="B805" s="549"/>
      <c r="C805" s="549"/>
      <c r="D805" s="549"/>
      <c r="E805" s="549"/>
      <c r="F805" s="549"/>
      <c r="G805" s="549"/>
      <c r="H805" s="549"/>
      <c r="I805" s="549"/>
      <c r="J805" s="549"/>
      <c r="K805" s="549"/>
      <c r="L805" s="549"/>
      <c r="M805" s="549"/>
      <c r="N805" s="549"/>
      <c r="O805" s="549"/>
      <c r="P805" s="549"/>
      <c r="Q805" s="549"/>
      <c r="R805" s="549"/>
      <c r="S805" s="549"/>
      <c r="T805" s="549"/>
      <c r="U805" s="549"/>
      <c r="V805" s="549"/>
      <c r="W805" s="549"/>
      <c r="X805" s="549"/>
      <c r="Y805" s="549"/>
      <c r="Z805" s="549"/>
    </row>
    <row r="806" spans="1:26" ht="15.75" customHeight="1" x14ac:dyDescent="0.25">
      <c r="A806" s="549"/>
      <c r="B806" s="549"/>
      <c r="C806" s="549"/>
      <c r="D806" s="549"/>
      <c r="E806" s="549"/>
      <c r="F806" s="549"/>
      <c r="G806" s="549"/>
      <c r="H806" s="549"/>
      <c r="I806" s="549"/>
      <c r="J806" s="549"/>
      <c r="K806" s="549"/>
      <c r="L806" s="549"/>
      <c r="M806" s="549"/>
      <c r="N806" s="549"/>
      <c r="O806" s="549"/>
      <c r="P806" s="549"/>
      <c r="Q806" s="549"/>
      <c r="R806" s="549"/>
      <c r="S806" s="549"/>
      <c r="T806" s="549"/>
      <c r="U806" s="549"/>
      <c r="V806" s="549"/>
      <c r="W806" s="549"/>
      <c r="X806" s="549"/>
      <c r="Y806" s="549"/>
      <c r="Z806" s="549"/>
    </row>
    <row r="807" spans="1:26" ht="15.75" customHeight="1" x14ac:dyDescent="0.25">
      <c r="A807" s="549"/>
      <c r="B807" s="549"/>
      <c r="C807" s="549"/>
      <c r="D807" s="549"/>
      <c r="E807" s="549"/>
      <c r="F807" s="549"/>
      <c r="G807" s="549"/>
      <c r="H807" s="549"/>
      <c r="I807" s="549"/>
      <c r="J807" s="549"/>
      <c r="K807" s="549"/>
      <c r="L807" s="549"/>
      <c r="M807" s="549"/>
      <c r="N807" s="549"/>
      <c r="O807" s="549"/>
      <c r="P807" s="549"/>
      <c r="Q807" s="549"/>
      <c r="R807" s="549"/>
      <c r="S807" s="549"/>
      <c r="T807" s="549"/>
      <c r="U807" s="549"/>
      <c r="V807" s="549"/>
      <c r="W807" s="549"/>
      <c r="X807" s="549"/>
      <c r="Y807" s="549"/>
      <c r="Z807" s="549"/>
    </row>
    <row r="808" spans="1:26" ht="15.75" customHeight="1" x14ac:dyDescent="0.25">
      <c r="A808" s="549"/>
      <c r="B808" s="549"/>
      <c r="C808" s="549"/>
      <c r="D808" s="549"/>
      <c r="E808" s="549"/>
      <c r="F808" s="549"/>
      <c r="G808" s="549"/>
      <c r="H808" s="549"/>
      <c r="I808" s="549"/>
      <c r="J808" s="549"/>
      <c r="K808" s="549"/>
      <c r="L808" s="549"/>
      <c r="M808" s="549"/>
      <c r="N808" s="549"/>
      <c r="O808" s="549"/>
      <c r="P808" s="549"/>
      <c r="Q808" s="549"/>
      <c r="R808" s="549"/>
      <c r="S808" s="549"/>
      <c r="T808" s="549"/>
      <c r="U808" s="549"/>
      <c r="V808" s="549"/>
      <c r="W808" s="549"/>
      <c r="X808" s="549"/>
      <c r="Y808" s="549"/>
      <c r="Z808" s="549"/>
    </row>
    <row r="809" spans="1:26" ht="15.75" customHeight="1" x14ac:dyDescent="0.25">
      <c r="A809" s="549"/>
      <c r="B809" s="549"/>
      <c r="C809" s="549"/>
      <c r="D809" s="549"/>
      <c r="E809" s="549"/>
      <c r="F809" s="549"/>
      <c r="G809" s="549"/>
      <c r="H809" s="549"/>
      <c r="I809" s="549"/>
      <c r="J809" s="549"/>
      <c r="K809" s="549"/>
      <c r="L809" s="549"/>
      <c r="M809" s="549"/>
      <c r="N809" s="549"/>
      <c r="O809" s="549"/>
      <c r="P809" s="549"/>
      <c r="Q809" s="549"/>
      <c r="R809" s="549"/>
      <c r="S809" s="549"/>
      <c r="T809" s="549"/>
      <c r="U809" s="549"/>
      <c r="V809" s="549"/>
      <c r="W809" s="549"/>
      <c r="X809" s="549"/>
      <c r="Y809" s="549"/>
      <c r="Z809" s="549"/>
    </row>
    <row r="810" spans="1:26" ht="15.75" customHeight="1" x14ac:dyDescent="0.25">
      <c r="A810" s="549"/>
      <c r="B810" s="549"/>
      <c r="C810" s="549"/>
      <c r="D810" s="549"/>
      <c r="E810" s="549"/>
      <c r="F810" s="549"/>
      <c r="G810" s="549"/>
      <c r="H810" s="549"/>
      <c r="I810" s="549"/>
      <c r="J810" s="549"/>
      <c r="K810" s="549"/>
      <c r="L810" s="549"/>
      <c r="M810" s="549"/>
      <c r="N810" s="549"/>
      <c r="O810" s="549"/>
      <c r="P810" s="549"/>
      <c r="Q810" s="549"/>
      <c r="R810" s="549"/>
      <c r="S810" s="549"/>
      <c r="T810" s="549"/>
      <c r="U810" s="549"/>
      <c r="V810" s="549"/>
      <c r="W810" s="549"/>
      <c r="X810" s="549"/>
      <c r="Y810" s="549"/>
      <c r="Z810" s="549"/>
    </row>
    <row r="811" spans="1:26" ht="15.75" customHeight="1" x14ac:dyDescent="0.25">
      <c r="A811" s="549"/>
      <c r="B811" s="549"/>
      <c r="C811" s="549"/>
      <c r="D811" s="549"/>
      <c r="E811" s="549"/>
      <c r="F811" s="549"/>
      <c r="G811" s="549"/>
      <c r="H811" s="549"/>
      <c r="I811" s="549"/>
      <c r="J811" s="549"/>
      <c r="K811" s="549"/>
      <c r="L811" s="549"/>
      <c r="M811" s="549"/>
      <c r="N811" s="549"/>
      <c r="O811" s="549"/>
      <c r="P811" s="549"/>
      <c r="Q811" s="549"/>
      <c r="R811" s="549"/>
      <c r="S811" s="549"/>
      <c r="T811" s="549"/>
      <c r="U811" s="549"/>
      <c r="V811" s="549"/>
      <c r="W811" s="549"/>
      <c r="X811" s="549"/>
      <c r="Y811" s="549"/>
      <c r="Z811" s="549"/>
    </row>
    <row r="812" spans="1:26" ht="15.75" customHeight="1" x14ac:dyDescent="0.25">
      <c r="A812" s="549"/>
      <c r="B812" s="549"/>
      <c r="C812" s="549"/>
      <c r="D812" s="549"/>
      <c r="E812" s="549"/>
      <c r="F812" s="549"/>
      <c r="G812" s="549"/>
      <c r="H812" s="549"/>
      <c r="I812" s="549"/>
      <c r="J812" s="549"/>
      <c r="K812" s="549"/>
      <c r="L812" s="549"/>
      <c r="M812" s="549"/>
      <c r="N812" s="549"/>
      <c r="O812" s="549"/>
      <c r="P812" s="549"/>
      <c r="Q812" s="549"/>
      <c r="R812" s="549"/>
      <c r="S812" s="549"/>
      <c r="T812" s="549"/>
      <c r="U812" s="549"/>
      <c r="V812" s="549"/>
      <c r="W812" s="549"/>
      <c r="X812" s="549"/>
      <c r="Y812" s="549"/>
      <c r="Z812" s="549"/>
    </row>
    <row r="813" spans="1:26" ht="15.75" customHeight="1" x14ac:dyDescent="0.25">
      <c r="A813" s="549"/>
      <c r="B813" s="549"/>
      <c r="C813" s="549"/>
      <c r="D813" s="549"/>
      <c r="E813" s="549"/>
      <c r="F813" s="549"/>
      <c r="G813" s="549"/>
      <c r="H813" s="549"/>
      <c r="I813" s="549"/>
      <c r="J813" s="549"/>
      <c r="K813" s="549"/>
      <c r="L813" s="549"/>
      <c r="M813" s="549"/>
      <c r="N813" s="549"/>
      <c r="O813" s="549"/>
      <c r="P813" s="549"/>
      <c r="Q813" s="549"/>
      <c r="R813" s="549"/>
      <c r="S813" s="549"/>
      <c r="T813" s="549"/>
      <c r="U813" s="549"/>
      <c r="V813" s="549"/>
      <c r="W813" s="549"/>
      <c r="X813" s="549"/>
      <c r="Y813" s="549"/>
      <c r="Z813" s="549"/>
    </row>
    <row r="814" spans="1:26" ht="15.75" customHeight="1" x14ac:dyDescent="0.25">
      <c r="A814" s="549"/>
      <c r="B814" s="549"/>
      <c r="C814" s="549"/>
      <c r="D814" s="549"/>
      <c r="E814" s="549"/>
      <c r="F814" s="549"/>
      <c r="G814" s="549"/>
      <c r="H814" s="549"/>
      <c r="I814" s="549"/>
      <c r="J814" s="549"/>
      <c r="K814" s="549"/>
      <c r="L814" s="549"/>
      <c r="M814" s="549"/>
      <c r="N814" s="549"/>
      <c r="O814" s="549"/>
      <c r="P814" s="549"/>
      <c r="Q814" s="549"/>
      <c r="R814" s="549"/>
      <c r="S814" s="549"/>
      <c r="T814" s="549"/>
      <c r="U814" s="549"/>
      <c r="V814" s="549"/>
      <c r="W814" s="549"/>
      <c r="X814" s="549"/>
      <c r="Y814" s="549"/>
      <c r="Z814" s="549"/>
    </row>
    <row r="815" spans="1:26" ht="15.75" customHeight="1" x14ac:dyDescent="0.25">
      <c r="A815" s="549"/>
      <c r="B815" s="549"/>
      <c r="C815" s="549"/>
      <c r="D815" s="549"/>
      <c r="E815" s="549"/>
      <c r="F815" s="549"/>
      <c r="G815" s="549"/>
      <c r="H815" s="549"/>
      <c r="I815" s="549"/>
      <c r="J815" s="549"/>
      <c r="K815" s="549"/>
      <c r="L815" s="549"/>
      <c r="M815" s="549"/>
      <c r="N815" s="549"/>
      <c r="O815" s="549"/>
      <c r="P815" s="549"/>
      <c r="Q815" s="549"/>
      <c r="R815" s="549"/>
      <c r="S815" s="549"/>
      <c r="T815" s="549"/>
      <c r="U815" s="549"/>
      <c r="V815" s="549"/>
      <c r="W815" s="549"/>
      <c r="X815" s="549"/>
      <c r="Y815" s="549"/>
      <c r="Z815" s="549"/>
    </row>
    <row r="816" spans="1:26" ht="15.75" customHeight="1" x14ac:dyDescent="0.25">
      <c r="A816" s="549"/>
      <c r="B816" s="549"/>
      <c r="C816" s="549"/>
      <c r="D816" s="549"/>
      <c r="E816" s="549"/>
      <c r="F816" s="549"/>
      <c r="G816" s="549"/>
      <c r="H816" s="549"/>
      <c r="I816" s="549"/>
      <c r="J816" s="549"/>
      <c r="K816" s="549"/>
      <c r="L816" s="549"/>
      <c r="M816" s="549"/>
      <c r="N816" s="549"/>
      <c r="O816" s="549"/>
      <c r="P816" s="549"/>
      <c r="Q816" s="549"/>
      <c r="R816" s="549"/>
      <c r="S816" s="549"/>
      <c r="T816" s="549"/>
      <c r="U816" s="549"/>
      <c r="V816" s="549"/>
      <c r="W816" s="549"/>
      <c r="X816" s="549"/>
      <c r="Y816" s="549"/>
      <c r="Z816" s="549"/>
    </row>
    <row r="817" spans="1:26" ht="15.75" customHeight="1" x14ac:dyDescent="0.25">
      <c r="A817" s="549"/>
      <c r="B817" s="549"/>
      <c r="C817" s="549"/>
      <c r="D817" s="549"/>
      <c r="E817" s="549"/>
      <c r="F817" s="549"/>
      <c r="G817" s="549"/>
      <c r="H817" s="549"/>
      <c r="I817" s="549"/>
      <c r="J817" s="549"/>
      <c r="K817" s="549"/>
      <c r="L817" s="549"/>
      <c r="M817" s="549"/>
      <c r="N817" s="549"/>
      <c r="O817" s="549"/>
      <c r="P817" s="549"/>
      <c r="Q817" s="549"/>
      <c r="R817" s="549"/>
      <c r="S817" s="549"/>
      <c r="T817" s="549"/>
      <c r="U817" s="549"/>
      <c r="V817" s="549"/>
      <c r="W817" s="549"/>
      <c r="X817" s="549"/>
      <c r="Y817" s="549"/>
      <c r="Z817" s="549"/>
    </row>
    <row r="818" spans="1:26" ht="15.75" customHeight="1" x14ac:dyDescent="0.25">
      <c r="A818" s="549"/>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row>
    <row r="819" spans="1:26" ht="15.75" customHeight="1" x14ac:dyDescent="0.25">
      <c r="A819" s="549"/>
      <c r="B819" s="549"/>
      <c r="C819" s="549"/>
      <c r="D819" s="549"/>
      <c r="E819" s="549"/>
      <c r="F819" s="549"/>
      <c r="G819" s="549"/>
      <c r="H819" s="549"/>
      <c r="I819" s="549"/>
      <c r="J819" s="549"/>
      <c r="K819" s="549"/>
      <c r="L819" s="549"/>
      <c r="M819" s="549"/>
      <c r="N819" s="549"/>
      <c r="O819" s="549"/>
      <c r="P819" s="549"/>
      <c r="Q819" s="549"/>
      <c r="R819" s="549"/>
      <c r="S819" s="549"/>
      <c r="T819" s="549"/>
      <c r="U819" s="549"/>
      <c r="V819" s="549"/>
      <c r="W819" s="549"/>
      <c r="X819" s="549"/>
      <c r="Y819" s="549"/>
      <c r="Z819" s="549"/>
    </row>
    <row r="820" spans="1:26" ht="15.75" customHeight="1" x14ac:dyDescent="0.25">
      <c r="A820" s="549"/>
      <c r="B820" s="549"/>
      <c r="C820" s="549"/>
      <c r="D820" s="549"/>
      <c r="E820" s="549"/>
      <c r="F820" s="549"/>
      <c r="G820" s="549"/>
      <c r="H820" s="549"/>
      <c r="I820" s="549"/>
      <c r="J820" s="549"/>
      <c r="K820" s="549"/>
      <c r="L820" s="549"/>
      <c r="M820" s="549"/>
      <c r="N820" s="549"/>
      <c r="O820" s="549"/>
      <c r="P820" s="549"/>
      <c r="Q820" s="549"/>
      <c r="R820" s="549"/>
      <c r="S820" s="549"/>
      <c r="T820" s="549"/>
      <c r="U820" s="549"/>
      <c r="V820" s="549"/>
      <c r="W820" s="549"/>
      <c r="X820" s="549"/>
      <c r="Y820" s="549"/>
      <c r="Z820" s="549"/>
    </row>
    <row r="821" spans="1:26" ht="15.75" customHeight="1" x14ac:dyDescent="0.25">
      <c r="A821" s="549"/>
      <c r="B821" s="549"/>
      <c r="C821" s="549"/>
      <c r="D821" s="549"/>
      <c r="E821" s="549"/>
      <c r="F821" s="549"/>
      <c r="G821" s="549"/>
      <c r="H821" s="549"/>
      <c r="I821" s="549"/>
      <c r="J821" s="549"/>
      <c r="K821" s="549"/>
      <c r="L821" s="549"/>
      <c r="M821" s="549"/>
      <c r="N821" s="549"/>
      <c r="O821" s="549"/>
      <c r="P821" s="549"/>
      <c r="Q821" s="549"/>
      <c r="R821" s="549"/>
      <c r="S821" s="549"/>
      <c r="T821" s="549"/>
      <c r="U821" s="549"/>
      <c r="V821" s="549"/>
      <c r="W821" s="549"/>
      <c r="X821" s="549"/>
      <c r="Y821" s="549"/>
      <c r="Z821" s="549"/>
    </row>
    <row r="822" spans="1:26" ht="15.75" customHeight="1" x14ac:dyDescent="0.25">
      <c r="A822" s="549"/>
      <c r="B822" s="549"/>
      <c r="C822" s="549"/>
      <c r="D822" s="549"/>
      <c r="E822" s="549"/>
      <c r="F822" s="549"/>
      <c r="G822" s="549"/>
      <c r="H822" s="549"/>
      <c r="I822" s="549"/>
      <c r="J822" s="549"/>
      <c r="K822" s="549"/>
      <c r="L822" s="549"/>
      <c r="M822" s="549"/>
      <c r="N822" s="549"/>
      <c r="O822" s="549"/>
      <c r="P822" s="549"/>
      <c r="Q822" s="549"/>
      <c r="R822" s="549"/>
      <c r="S822" s="549"/>
      <c r="T822" s="549"/>
      <c r="U822" s="549"/>
      <c r="V822" s="549"/>
      <c r="W822" s="549"/>
      <c r="X822" s="549"/>
      <c r="Y822" s="549"/>
      <c r="Z822" s="549"/>
    </row>
    <row r="823" spans="1:26" ht="15.75" customHeight="1" x14ac:dyDescent="0.25">
      <c r="A823" s="549"/>
      <c r="B823" s="549"/>
      <c r="C823" s="549"/>
      <c r="D823" s="549"/>
      <c r="E823" s="549"/>
      <c r="F823" s="549"/>
      <c r="G823" s="549"/>
      <c r="H823" s="549"/>
      <c r="I823" s="549"/>
      <c r="J823" s="549"/>
      <c r="K823" s="549"/>
      <c r="L823" s="549"/>
      <c r="M823" s="549"/>
      <c r="N823" s="549"/>
      <c r="O823" s="549"/>
      <c r="P823" s="549"/>
      <c r="Q823" s="549"/>
      <c r="R823" s="549"/>
      <c r="S823" s="549"/>
      <c r="T823" s="549"/>
      <c r="U823" s="549"/>
      <c r="V823" s="549"/>
      <c r="W823" s="549"/>
      <c r="X823" s="549"/>
      <c r="Y823" s="549"/>
      <c r="Z823" s="549"/>
    </row>
    <row r="824" spans="1:26" ht="15.75" customHeight="1" x14ac:dyDescent="0.25">
      <c r="A824" s="549"/>
      <c r="B824" s="549"/>
      <c r="C824" s="549"/>
      <c r="D824" s="549"/>
      <c r="E824" s="549"/>
      <c r="F824" s="549"/>
      <c r="G824" s="549"/>
      <c r="H824" s="549"/>
      <c r="I824" s="549"/>
      <c r="J824" s="549"/>
      <c r="K824" s="549"/>
      <c r="L824" s="549"/>
      <c r="M824" s="549"/>
      <c r="N824" s="549"/>
      <c r="O824" s="549"/>
      <c r="P824" s="549"/>
      <c r="Q824" s="549"/>
      <c r="R824" s="549"/>
      <c r="S824" s="549"/>
      <c r="T824" s="549"/>
      <c r="U824" s="549"/>
      <c r="V824" s="549"/>
      <c r="W824" s="549"/>
      <c r="X824" s="549"/>
      <c r="Y824" s="549"/>
      <c r="Z824" s="549"/>
    </row>
    <row r="825" spans="1:26" ht="15.75" customHeight="1" x14ac:dyDescent="0.25">
      <c r="A825" s="549"/>
      <c r="B825" s="549"/>
      <c r="C825" s="549"/>
      <c r="D825" s="549"/>
      <c r="E825" s="549"/>
      <c r="F825" s="549"/>
      <c r="G825" s="549"/>
      <c r="H825" s="549"/>
      <c r="I825" s="549"/>
      <c r="J825" s="549"/>
      <c r="K825" s="549"/>
      <c r="L825" s="549"/>
      <c r="M825" s="549"/>
      <c r="N825" s="549"/>
      <c r="O825" s="549"/>
      <c r="P825" s="549"/>
      <c r="Q825" s="549"/>
      <c r="R825" s="549"/>
      <c r="S825" s="549"/>
      <c r="T825" s="549"/>
      <c r="U825" s="549"/>
      <c r="V825" s="549"/>
      <c r="W825" s="549"/>
      <c r="X825" s="549"/>
      <c r="Y825" s="549"/>
      <c r="Z825" s="549"/>
    </row>
    <row r="826" spans="1:26" ht="15.75" customHeight="1" x14ac:dyDescent="0.25">
      <c r="A826" s="549"/>
      <c r="B826" s="549"/>
      <c r="C826" s="549"/>
      <c r="D826" s="549"/>
      <c r="E826" s="549"/>
      <c r="F826" s="549"/>
      <c r="G826" s="549"/>
      <c r="H826" s="549"/>
      <c r="I826" s="549"/>
      <c r="J826" s="549"/>
      <c r="K826" s="549"/>
      <c r="L826" s="549"/>
      <c r="M826" s="549"/>
      <c r="N826" s="549"/>
      <c r="O826" s="549"/>
      <c r="P826" s="549"/>
      <c r="Q826" s="549"/>
      <c r="R826" s="549"/>
      <c r="S826" s="549"/>
      <c r="T826" s="549"/>
      <c r="U826" s="549"/>
      <c r="V826" s="549"/>
      <c r="W826" s="549"/>
      <c r="X826" s="549"/>
      <c r="Y826" s="549"/>
      <c r="Z826" s="549"/>
    </row>
    <row r="827" spans="1:26" ht="15.75" customHeight="1" x14ac:dyDescent="0.25">
      <c r="A827" s="549"/>
      <c r="B827" s="549"/>
      <c r="C827" s="549"/>
      <c r="D827" s="549"/>
      <c r="E827" s="549"/>
      <c r="F827" s="549"/>
      <c r="G827" s="549"/>
      <c r="H827" s="549"/>
      <c r="I827" s="549"/>
      <c r="J827" s="549"/>
      <c r="K827" s="549"/>
      <c r="L827" s="549"/>
      <c r="M827" s="549"/>
      <c r="N827" s="549"/>
      <c r="O827" s="549"/>
      <c r="P827" s="549"/>
      <c r="Q827" s="549"/>
      <c r="R827" s="549"/>
      <c r="S827" s="549"/>
      <c r="T827" s="549"/>
      <c r="U827" s="549"/>
      <c r="V827" s="549"/>
      <c r="W827" s="549"/>
      <c r="X827" s="549"/>
      <c r="Y827" s="549"/>
      <c r="Z827" s="549"/>
    </row>
    <row r="828" spans="1:26" ht="15.75" customHeight="1" x14ac:dyDescent="0.25">
      <c r="A828" s="549"/>
      <c r="B828" s="549"/>
      <c r="C828" s="549"/>
      <c r="D828" s="549"/>
      <c r="E828" s="549"/>
      <c r="F828" s="549"/>
      <c r="G828" s="549"/>
      <c r="H828" s="549"/>
      <c r="I828" s="549"/>
      <c r="J828" s="549"/>
      <c r="K828" s="549"/>
      <c r="L828" s="549"/>
      <c r="M828" s="549"/>
      <c r="N828" s="549"/>
      <c r="O828" s="549"/>
      <c r="P828" s="549"/>
      <c r="Q828" s="549"/>
      <c r="R828" s="549"/>
      <c r="S828" s="549"/>
      <c r="T828" s="549"/>
      <c r="U828" s="549"/>
      <c r="V828" s="549"/>
      <c r="W828" s="549"/>
      <c r="X828" s="549"/>
      <c r="Y828" s="549"/>
      <c r="Z828" s="549"/>
    </row>
    <row r="829" spans="1:26" ht="15.75" customHeight="1" x14ac:dyDescent="0.25">
      <c r="A829" s="549"/>
      <c r="B829" s="549"/>
      <c r="C829" s="549"/>
      <c r="D829" s="549"/>
      <c r="E829" s="549"/>
      <c r="F829" s="549"/>
      <c r="G829" s="549"/>
      <c r="H829" s="549"/>
      <c r="I829" s="549"/>
      <c r="J829" s="549"/>
      <c r="K829" s="549"/>
      <c r="L829" s="549"/>
      <c r="M829" s="549"/>
      <c r="N829" s="549"/>
      <c r="O829" s="549"/>
      <c r="P829" s="549"/>
      <c r="Q829" s="549"/>
      <c r="R829" s="549"/>
      <c r="S829" s="549"/>
      <c r="T829" s="549"/>
      <c r="U829" s="549"/>
      <c r="V829" s="549"/>
      <c r="W829" s="549"/>
      <c r="X829" s="549"/>
      <c r="Y829" s="549"/>
      <c r="Z829" s="549"/>
    </row>
    <row r="830" spans="1:26" ht="15.75" customHeight="1" x14ac:dyDescent="0.25">
      <c r="A830" s="549"/>
      <c r="B830" s="549"/>
      <c r="C830" s="549"/>
      <c r="D830" s="549"/>
      <c r="E830" s="549"/>
      <c r="F830" s="549"/>
      <c r="G830" s="549"/>
      <c r="H830" s="549"/>
      <c r="I830" s="549"/>
      <c r="J830" s="549"/>
      <c r="K830" s="549"/>
      <c r="L830" s="549"/>
      <c r="M830" s="549"/>
      <c r="N830" s="549"/>
      <c r="O830" s="549"/>
      <c r="P830" s="549"/>
      <c r="Q830" s="549"/>
      <c r="R830" s="549"/>
      <c r="S830" s="549"/>
      <c r="T830" s="549"/>
      <c r="U830" s="549"/>
      <c r="V830" s="549"/>
      <c r="W830" s="549"/>
      <c r="X830" s="549"/>
      <c r="Y830" s="549"/>
      <c r="Z830" s="549"/>
    </row>
    <row r="831" spans="1:26" ht="15.75" customHeight="1" x14ac:dyDescent="0.25">
      <c r="A831" s="549"/>
      <c r="B831" s="549"/>
      <c r="C831" s="549"/>
      <c r="D831" s="549"/>
      <c r="E831" s="549"/>
      <c r="F831" s="549"/>
      <c r="G831" s="549"/>
      <c r="H831" s="549"/>
      <c r="I831" s="549"/>
      <c r="J831" s="549"/>
      <c r="K831" s="549"/>
      <c r="L831" s="549"/>
      <c r="M831" s="549"/>
      <c r="N831" s="549"/>
      <c r="O831" s="549"/>
      <c r="P831" s="549"/>
      <c r="Q831" s="549"/>
      <c r="R831" s="549"/>
      <c r="S831" s="549"/>
      <c r="T831" s="549"/>
      <c r="U831" s="549"/>
      <c r="V831" s="549"/>
      <c r="W831" s="549"/>
      <c r="X831" s="549"/>
      <c r="Y831" s="549"/>
      <c r="Z831" s="549"/>
    </row>
    <row r="832" spans="1:26" ht="15.75" customHeight="1" x14ac:dyDescent="0.25">
      <c r="A832" s="549"/>
      <c r="B832" s="549"/>
      <c r="C832" s="549"/>
      <c r="D832" s="549"/>
      <c r="E832" s="549"/>
      <c r="F832" s="549"/>
      <c r="G832" s="549"/>
      <c r="H832" s="549"/>
      <c r="I832" s="549"/>
      <c r="J832" s="549"/>
      <c r="K832" s="549"/>
      <c r="L832" s="549"/>
      <c r="M832" s="549"/>
      <c r="N832" s="549"/>
      <c r="O832" s="549"/>
      <c r="P832" s="549"/>
      <c r="Q832" s="549"/>
      <c r="R832" s="549"/>
      <c r="S832" s="549"/>
      <c r="T832" s="549"/>
      <c r="U832" s="549"/>
      <c r="V832" s="549"/>
      <c r="W832" s="549"/>
      <c r="X832" s="549"/>
      <c r="Y832" s="549"/>
      <c r="Z832" s="549"/>
    </row>
    <row r="833" spans="1:26" ht="15.75" customHeight="1" x14ac:dyDescent="0.25">
      <c r="A833" s="549"/>
      <c r="B833" s="549"/>
      <c r="C833" s="549"/>
      <c r="D833" s="549"/>
      <c r="E833" s="549"/>
      <c r="F833" s="549"/>
      <c r="G833" s="549"/>
      <c r="H833" s="549"/>
      <c r="I833" s="549"/>
      <c r="J833" s="549"/>
      <c r="K833" s="549"/>
      <c r="L833" s="549"/>
      <c r="M833" s="549"/>
      <c r="N833" s="549"/>
      <c r="O833" s="549"/>
      <c r="P833" s="549"/>
      <c r="Q833" s="549"/>
      <c r="R833" s="549"/>
      <c r="S833" s="549"/>
      <c r="T833" s="549"/>
      <c r="U833" s="549"/>
      <c r="V833" s="549"/>
      <c r="W833" s="549"/>
      <c r="X833" s="549"/>
      <c r="Y833" s="549"/>
      <c r="Z833" s="549"/>
    </row>
    <row r="834" spans="1:26" ht="15.75" customHeight="1" x14ac:dyDescent="0.25">
      <c r="A834" s="549"/>
      <c r="B834" s="549"/>
      <c r="C834" s="549"/>
      <c r="D834" s="549"/>
      <c r="E834" s="549"/>
      <c r="F834" s="549"/>
      <c r="G834" s="549"/>
      <c r="H834" s="549"/>
      <c r="I834" s="549"/>
      <c r="J834" s="549"/>
      <c r="K834" s="549"/>
      <c r="L834" s="549"/>
      <c r="M834" s="549"/>
      <c r="N834" s="549"/>
      <c r="O834" s="549"/>
      <c r="P834" s="549"/>
      <c r="Q834" s="549"/>
      <c r="R834" s="549"/>
      <c r="S834" s="549"/>
      <c r="T834" s="549"/>
      <c r="U834" s="549"/>
      <c r="V834" s="549"/>
      <c r="W834" s="549"/>
      <c r="X834" s="549"/>
      <c r="Y834" s="549"/>
      <c r="Z834" s="549"/>
    </row>
    <row r="835" spans="1:26" ht="15.75" customHeight="1" x14ac:dyDescent="0.25">
      <c r="A835" s="549"/>
      <c r="B835" s="549"/>
      <c r="C835" s="549"/>
      <c r="D835" s="549"/>
      <c r="E835" s="549"/>
      <c r="F835" s="549"/>
      <c r="G835" s="549"/>
      <c r="H835" s="549"/>
      <c r="I835" s="549"/>
      <c r="J835" s="549"/>
      <c r="K835" s="549"/>
      <c r="L835" s="549"/>
      <c r="M835" s="549"/>
      <c r="N835" s="549"/>
      <c r="O835" s="549"/>
      <c r="P835" s="549"/>
      <c r="Q835" s="549"/>
      <c r="R835" s="549"/>
      <c r="S835" s="549"/>
      <c r="T835" s="549"/>
      <c r="U835" s="549"/>
      <c r="V835" s="549"/>
      <c r="W835" s="549"/>
      <c r="X835" s="549"/>
      <c r="Y835" s="549"/>
      <c r="Z835" s="549"/>
    </row>
    <row r="836" spans="1:26" ht="15.75" customHeight="1" x14ac:dyDescent="0.25">
      <c r="A836" s="549"/>
      <c r="B836" s="549"/>
      <c r="C836" s="549"/>
      <c r="D836" s="549"/>
      <c r="E836" s="549"/>
      <c r="F836" s="549"/>
      <c r="G836" s="549"/>
      <c r="H836" s="549"/>
      <c r="I836" s="549"/>
      <c r="J836" s="549"/>
      <c r="K836" s="549"/>
      <c r="L836" s="549"/>
      <c r="M836" s="549"/>
      <c r="N836" s="549"/>
      <c r="O836" s="549"/>
      <c r="P836" s="549"/>
      <c r="Q836" s="549"/>
      <c r="R836" s="549"/>
      <c r="S836" s="549"/>
      <c r="T836" s="549"/>
      <c r="U836" s="549"/>
      <c r="V836" s="549"/>
      <c r="W836" s="549"/>
      <c r="X836" s="549"/>
      <c r="Y836" s="549"/>
      <c r="Z836" s="549"/>
    </row>
    <row r="837" spans="1:26" ht="15.75" customHeight="1" x14ac:dyDescent="0.25">
      <c r="A837" s="549"/>
      <c r="B837" s="549"/>
      <c r="C837" s="549"/>
      <c r="D837" s="549"/>
      <c r="E837" s="549"/>
      <c r="F837" s="549"/>
      <c r="G837" s="549"/>
      <c r="H837" s="549"/>
      <c r="I837" s="549"/>
      <c r="J837" s="549"/>
      <c r="K837" s="549"/>
      <c r="L837" s="549"/>
      <c r="M837" s="549"/>
      <c r="N837" s="549"/>
      <c r="O837" s="549"/>
      <c r="P837" s="549"/>
      <c r="Q837" s="549"/>
      <c r="R837" s="549"/>
      <c r="S837" s="549"/>
      <c r="T837" s="549"/>
      <c r="U837" s="549"/>
      <c r="V837" s="549"/>
      <c r="W837" s="549"/>
      <c r="X837" s="549"/>
      <c r="Y837" s="549"/>
      <c r="Z837" s="549"/>
    </row>
    <row r="838" spans="1:26" ht="15.75" customHeight="1" x14ac:dyDescent="0.25">
      <c r="A838" s="549"/>
      <c r="B838" s="549"/>
      <c r="C838" s="549"/>
      <c r="D838" s="549"/>
      <c r="E838" s="549"/>
      <c r="F838" s="549"/>
      <c r="G838" s="549"/>
      <c r="H838" s="549"/>
      <c r="I838" s="549"/>
      <c r="J838" s="549"/>
      <c r="K838" s="549"/>
      <c r="L838" s="549"/>
      <c r="M838" s="549"/>
      <c r="N838" s="549"/>
      <c r="O838" s="549"/>
      <c r="P838" s="549"/>
      <c r="Q838" s="549"/>
      <c r="R838" s="549"/>
      <c r="S838" s="549"/>
      <c r="T838" s="549"/>
      <c r="U838" s="549"/>
      <c r="V838" s="549"/>
      <c r="W838" s="549"/>
      <c r="X838" s="549"/>
      <c r="Y838" s="549"/>
      <c r="Z838" s="549"/>
    </row>
    <row r="839" spans="1:26" ht="15.75" customHeight="1" x14ac:dyDescent="0.25">
      <c r="A839" s="549"/>
      <c r="B839" s="549"/>
      <c r="C839" s="549"/>
      <c r="D839" s="549"/>
      <c r="E839" s="549"/>
      <c r="F839" s="549"/>
      <c r="G839" s="549"/>
      <c r="H839" s="549"/>
      <c r="I839" s="549"/>
      <c r="J839" s="549"/>
      <c r="K839" s="549"/>
      <c r="L839" s="549"/>
      <c r="M839" s="549"/>
      <c r="N839" s="549"/>
      <c r="O839" s="549"/>
      <c r="P839" s="549"/>
      <c r="Q839" s="549"/>
      <c r="R839" s="549"/>
      <c r="S839" s="549"/>
      <c r="T839" s="549"/>
      <c r="U839" s="549"/>
      <c r="V839" s="549"/>
      <c r="W839" s="549"/>
      <c r="X839" s="549"/>
      <c r="Y839" s="549"/>
      <c r="Z839" s="549"/>
    </row>
    <row r="840" spans="1:26" ht="15.75" customHeight="1" x14ac:dyDescent="0.25">
      <c r="A840" s="549"/>
      <c r="B840" s="549"/>
      <c r="C840" s="549"/>
      <c r="D840" s="549"/>
      <c r="E840" s="549"/>
      <c r="F840" s="549"/>
      <c r="G840" s="549"/>
      <c r="H840" s="549"/>
      <c r="I840" s="549"/>
      <c r="J840" s="549"/>
      <c r="K840" s="549"/>
      <c r="L840" s="549"/>
      <c r="M840" s="549"/>
      <c r="N840" s="549"/>
      <c r="O840" s="549"/>
      <c r="P840" s="549"/>
      <c r="Q840" s="549"/>
      <c r="R840" s="549"/>
      <c r="S840" s="549"/>
      <c r="T840" s="549"/>
      <c r="U840" s="549"/>
      <c r="V840" s="549"/>
      <c r="W840" s="549"/>
      <c r="X840" s="549"/>
      <c r="Y840" s="549"/>
      <c r="Z840" s="549"/>
    </row>
    <row r="841" spans="1:26" ht="15.75" customHeight="1" x14ac:dyDescent="0.25">
      <c r="A841" s="549"/>
      <c r="B841" s="549"/>
      <c r="C841" s="549"/>
      <c r="D841" s="549"/>
      <c r="E841" s="549"/>
      <c r="F841" s="549"/>
      <c r="G841" s="549"/>
      <c r="H841" s="549"/>
      <c r="I841" s="549"/>
      <c r="J841" s="549"/>
      <c r="K841" s="549"/>
      <c r="L841" s="549"/>
      <c r="M841" s="549"/>
      <c r="N841" s="549"/>
      <c r="O841" s="549"/>
      <c r="P841" s="549"/>
      <c r="Q841" s="549"/>
      <c r="R841" s="549"/>
      <c r="S841" s="549"/>
      <c r="T841" s="549"/>
      <c r="U841" s="549"/>
      <c r="V841" s="549"/>
      <c r="W841" s="549"/>
      <c r="X841" s="549"/>
      <c r="Y841" s="549"/>
      <c r="Z841" s="549"/>
    </row>
    <row r="842" spans="1:26" ht="15.75" customHeight="1" x14ac:dyDescent="0.25">
      <c r="A842" s="549"/>
      <c r="B842" s="549"/>
      <c r="C842" s="549"/>
      <c r="D842" s="549"/>
      <c r="E842" s="549"/>
      <c r="F842" s="549"/>
      <c r="G842" s="549"/>
      <c r="H842" s="549"/>
      <c r="I842" s="549"/>
      <c r="J842" s="549"/>
      <c r="K842" s="549"/>
      <c r="L842" s="549"/>
      <c r="M842" s="549"/>
      <c r="N842" s="549"/>
      <c r="O842" s="549"/>
      <c r="P842" s="549"/>
      <c r="Q842" s="549"/>
      <c r="R842" s="549"/>
      <c r="S842" s="549"/>
      <c r="T842" s="549"/>
      <c r="U842" s="549"/>
      <c r="V842" s="549"/>
      <c r="W842" s="549"/>
      <c r="X842" s="549"/>
      <c r="Y842" s="549"/>
      <c r="Z842" s="549"/>
    </row>
    <row r="843" spans="1:26" ht="15.75" customHeight="1" x14ac:dyDescent="0.25">
      <c r="A843" s="549"/>
      <c r="B843" s="549"/>
      <c r="C843" s="549"/>
      <c r="D843" s="549"/>
      <c r="E843" s="549"/>
      <c r="F843" s="549"/>
      <c r="G843" s="549"/>
      <c r="H843" s="549"/>
      <c r="I843" s="549"/>
      <c r="J843" s="549"/>
      <c r="K843" s="549"/>
      <c r="L843" s="549"/>
      <c r="M843" s="549"/>
      <c r="N843" s="549"/>
      <c r="O843" s="549"/>
      <c r="P843" s="549"/>
      <c r="Q843" s="549"/>
      <c r="R843" s="549"/>
      <c r="S843" s="549"/>
      <c r="T843" s="549"/>
      <c r="U843" s="549"/>
      <c r="V843" s="549"/>
      <c r="W843" s="549"/>
      <c r="X843" s="549"/>
      <c r="Y843" s="549"/>
      <c r="Z843" s="549"/>
    </row>
    <row r="844" spans="1:26" ht="15.75" customHeight="1" x14ac:dyDescent="0.25">
      <c r="A844" s="549"/>
      <c r="B844" s="549"/>
      <c r="C844" s="549"/>
      <c r="D844" s="549"/>
      <c r="E844" s="549"/>
      <c r="F844" s="549"/>
      <c r="G844" s="549"/>
      <c r="H844" s="549"/>
      <c r="I844" s="549"/>
      <c r="J844" s="549"/>
      <c r="K844" s="549"/>
      <c r="L844" s="549"/>
      <c r="M844" s="549"/>
      <c r="N844" s="549"/>
      <c r="O844" s="549"/>
      <c r="P844" s="549"/>
      <c r="Q844" s="549"/>
      <c r="R844" s="549"/>
      <c r="S844" s="549"/>
      <c r="T844" s="549"/>
      <c r="U844" s="549"/>
      <c r="V844" s="549"/>
      <c r="W844" s="549"/>
      <c r="X844" s="549"/>
      <c r="Y844" s="549"/>
      <c r="Z844" s="549"/>
    </row>
    <row r="845" spans="1:26" ht="15.75" customHeight="1" x14ac:dyDescent="0.25">
      <c r="A845" s="549"/>
      <c r="B845" s="549"/>
      <c r="C845" s="549"/>
      <c r="D845" s="549"/>
      <c r="E845" s="549"/>
      <c r="F845" s="549"/>
      <c r="G845" s="549"/>
      <c r="H845" s="549"/>
      <c r="I845" s="549"/>
      <c r="J845" s="549"/>
      <c r="K845" s="549"/>
      <c r="L845" s="549"/>
      <c r="M845" s="549"/>
      <c r="N845" s="549"/>
      <c r="O845" s="549"/>
      <c r="P845" s="549"/>
      <c r="Q845" s="549"/>
      <c r="R845" s="549"/>
      <c r="S845" s="549"/>
      <c r="T845" s="549"/>
      <c r="U845" s="549"/>
      <c r="V845" s="549"/>
      <c r="W845" s="549"/>
      <c r="X845" s="549"/>
      <c r="Y845" s="549"/>
      <c r="Z845" s="549"/>
    </row>
    <row r="846" spans="1:26" ht="15.75" customHeight="1" x14ac:dyDescent="0.25">
      <c r="A846" s="549"/>
      <c r="B846" s="549"/>
      <c r="C846" s="549"/>
      <c r="D846" s="549"/>
      <c r="E846" s="549"/>
      <c r="F846" s="549"/>
      <c r="G846" s="549"/>
      <c r="H846" s="549"/>
      <c r="I846" s="549"/>
      <c r="J846" s="549"/>
      <c r="K846" s="549"/>
      <c r="L846" s="549"/>
      <c r="M846" s="549"/>
      <c r="N846" s="549"/>
      <c r="O846" s="549"/>
      <c r="P846" s="549"/>
      <c r="Q846" s="549"/>
      <c r="R846" s="549"/>
      <c r="S846" s="549"/>
      <c r="T846" s="549"/>
      <c r="U846" s="549"/>
      <c r="V846" s="549"/>
      <c r="W846" s="549"/>
      <c r="X846" s="549"/>
      <c r="Y846" s="549"/>
      <c r="Z846" s="549"/>
    </row>
    <row r="847" spans="1:26" ht="15.75" customHeight="1" x14ac:dyDescent="0.25">
      <c r="A847" s="549"/>
      <c r="B847" s="549"/>
      <c r="C847" s="549"/>
      <c r="D847" s="549"/>
      <c r="E847" s="549"/>
      <c r="F847" s="549"/>
      <c r="G847" s="549"/>
      <c r="H847" s="549"/>
      <c r="I847" s="549"/>
      <c r="J847" s="549"/>
      <c r="K847" s="549"/>
      <c r="L847" s="549"/>
      <c r="M847" s="549"/>
      <c r="N847" s="549"/>
      <c r="O847" s="549"/>
      <c r="P847" s="549"/>
      <c r="Q847" s="549"/>
      <c r="R847" s="549"/>
      <c r="S847" s="549"/>
      <c r="T847" s="549"/>
      <c r="U847" s="549"/>
      <c r="V847" s="549"/>
      <c r="W847" s="549"/>
      <c r="X847" s="549"/>
      <c r="Y847" s="549"/>
      <c r="Z847" s="549"/>
    </row>
    <row r="848" spans="1:26" ht="15.75" customHeight="1" x14ac:dyDescent="0.25">
      <c r="A848" s="549"/>
      <c r="B848" s="549"/>
      <c r="C848" s="549"/>
      <c r="D848" s="549"/>
      <c r="E848" s="549"/>
      <c r="F848" s="549"/>
      <c r="G848" s="549"/>
      <c r="H848" s="549"/>
      <c r="I848" s="549"/>
      <c r="J848" s="549"/>
      <c r="K848" s="549"/>
      <c r="L848" s="549"/>
      <c r="M848" s="549"/>
      <c r="N848" s="549"/>
      <c r="O848" s="549"/>
      <c r="P848" s="549"/>
      <c r="Q848" s="549"/>
      <c r="R848" s="549"/>
      <c r="S848" s="549"/>
      <c r="T848" s="549"/>
      <c r="U848" s="549"/>
      <c r="V848" s="549"/>
      <c r="W848" s="549"/>
      <c r="X848" s="549"/>
      <c r="Y848" s="549"/>
      <c r="Z848" s="549"/>
    </row>
    <row r="849" spans="1:26" ht="15.75" customHeight="1" x14ac:dyDescent="0.25">
      <c r="A849" s="549"/>
      <c r="B849" s="549"/>
      <c r="C849" s="549"/>
      <c r="D849" s="549"/>
      <c r="E849" s="549"/>
      <c r="F849" s="549"/>
      <c r="G849" s="549"/>
      <c r="H849" s="549"/>
      <c r="I849" s="549"/>
      <c r="J849" s="549"/>
      <c r="K849" s="549"/>
      <c r="L849" s="549"/>
      <c r="M849" s="549"/>
      <c r="N849" s="549"/>
      <c r="O849" s="549"/>
      <c r="P849" s="549"/>
      <c r="Q849" s="549"/>
      <c r="R849" s="549"/>
      <c r="S849" s="549"/>
      <c r="T849" s="549"/>
      <c r="U849" s="549"/>
      <c r="V849" s="549"/>
      <c r="W849" s="549"/>
      <c r="X849" s="549"/>
      <c r="Y849" s="549"/>
      <c r="Z849" s="549"/>
    </row>
    <row r="850" spans="1:26" ht="15.75" customHeight="1" x14ac:dyDescent="0.25">
      <c r="A850" s="549"/>
      <c r="B850" s="549"/>
      <c r="C850" s="549"/>
      <c r="D850" s="549"/>
      <c r="E850" s="549"/>
      <c r="F850" s="549"/>
      <c r="G850" s="549"/>
      <c r="H850" s="549"/>
      <c r="I850" s="549"/>
      <c r="J850" s="549"/>
      <c r="K850" s="549"/>
      <c r="L850" s="549"/>
      <c r="M850" s="549"/>
      <c r="N850" s="549"/>
      <c r="O850" s="549"/>
      <c r="P850" s="549"/>
      <c r="Q850" s="549"/>
      <c r="R850" s="549"/>
      <c r="S850" s="549"/>
      <c r="T850" s="549"/>
      <c r="U850" s="549"/>
      <c r="V850" s="549"/>
      <c r="W850" s="549"/>
      <c r="X850" s="549"/>
      <c r="Y850" s="549"/>
      <c r="Z850" s="549"/>
    </row>
    <row r="851" spans="1:26" ht="15.75" customHeight="1" x14ac:dyDescent="0.25">
      <c r="A851" s="549"/>
      <c r="B851" s="549"/>
      <c r="C851" s="549"/>
      <c r="D851" s="549"/>
      <c r="E851" s="549"/>
      <c r="F851" s="549"/>
      <c r="G851" s="549"/>
      <c r="H851" s="549"/>
      <c r="I851" s="549"/>
      <c r="J851" s="549"/>
      <c r="K851" s="549"/>
      <c r="L851" s="549"/>
      <c r="M851" s="549"/>
      <c r="N851" s="549"/>
      <c r="O851" s="549"/>
      <c r="P851" s="549"/>
      <c r="Q851" s="549"/>
      <c r="R851" s="549"/>
      <c r="S851" s="549"/>
      <c r="T851" s="549"/>
      <c r="U851" s="549"/>
      <c r="V851" s="549"/>
      <c r="W851" s="549"/>
      <c r="X851" s="549"/>
      <c r="Y851" s="549"/>
      <c r="Z851" s="549"/>
    </row>
    <row r="852" spans="1:26" ht="15.75" customHeight="1" x14ac:dyDescent="0.25">
      <c r="A852" s="549"/>
      <c r="B852" s="549"/>
      <c r="C852" s="549"/>
      <c r="D852" s="549"/>
      <c r="E852" s="549"/>
      <c r="F852" s="549"/>
      <c r="G852" s="549"/>
      <c r="H852" s="549"/>
      <c r="I852" s="549"/>
      <c r="J852" s="549"/>
      <c r="K852" s="549"/>
      <c r="L852" s="549"/>
      <c r="M852" s="549"/>
      <c r="N852" s="549"/>
      <c r="O852" s="549"/>
      <c r="P852" s="549"/>
      <c r="Q852" s="549"/>
      <c r="R852" s="549"/>
      <c r="S852" s="549"/>
      <c r="T852" s="549"/>
      <c r="U852" s="549"/>
      <c r="V852" s="549"/>
      <c r="W852" s="549"/>
      <c r="X852" s="549"/>
      <c r="Y852" s="549"/>
      <c r="Z852" s="549"/>
    </row>
    <row r="853" spans="1:26" ht="15.75" customHeight="1" x14ac:dyDescent="0.25">
      <c r="A853" s="549"/>
      <c r="B853" s="549"/>
      <c r="C853" s="549"/>
      <c r="D853" s="549"/>
      <c r="E853" s="549"/>
      <c r="F853" s="549"/>
      <c r="G853" s="549"/>
      <c r="H853" s="549"/>
      <c r="I853" s="549"/>
      <c r="J853" s="549"/>
      <c r="K853" s="549"/>
      <c r="L853" s="549"/>
      <c r="M853" s="549"/>
      <c r="N853" s="549"/>
      <c r="O853" s="549"/>
      <c r="P853" s="549"/>
      <c r="Q853" s="549"/>
      <c r="R853" s="549"/>
      <c r="S853" s="549"/>
      <c r="T853" s="549"/>
      <c r="U853" s="549"/>
      <c r="V853" s="549"/>
      <c r="W853" s="549"/>
      <c r="X853" s="549"/>
      <c r="Y853" s="549"/>
      <c r="Z853" s="549"/>
    </row>
    <row r="854" spans="1:26" ht="15.75" customHeight="1" x14ac:dyDescent="0.25">
      <c r="A854" s="549"/>
      <c r="B854" s="549"/>
      <c r="C854" s="549"/>
      <c r="D854" s="549"/>
      <c r="E854" s="549"/>
      <c r="F854" s="549"/>
      <c r="G854" s="549"/>
      <c r="H854" s="549"/>
      <c r="I854" s="549"/>
      <c r="J854" s="549"/>
      <c r="K854" s="549"/>
      <c r="L854" s="549"/>
      <c r="M854" s="549"/>
      <c r="N854" s="549"/>
      <c r="O854" s="549"/>
      <c r="P854" s="549"/>
      <c r="Q854" s="549"/>
      <c r="R854" s="549"/>
      <c r="S854" s="549"/>
      <c r="T854" s="549"/>
      <c r="U854" s="549"/>
      <c r="V854" s="549"/>
      <c r="W854" s="549"/>
      <c r="X854" s="549"/>
      <c r="Y854" s="549"/>
      <c r="Z854" s="549"/>
    </row>
    <row r="855" spans="1:26" ht="15.75" customHeight="1" x14ac:dyDescent="0.25">
      <c r="A855" s="549"/>
      <c r="B855" s="549"/>
      <c r="C855" s="549"/>
      <c r="D855" s="549"/>
      <c r="E855" s="549"/>
      <c r="F855" s="549"/>
      <c r="G855" s="549"/>
      <c r="H855" s="549"/>
      <c r="I855" s="549"/>
      <c r="J855" s="549"/>
      <c r="K855" s="549"/>
      <c r="L855" s="549"/>
      <c r="M855" s="549"/>
      <c r="N855" s="549"/>
      <c r="O855" s="549"/>
      <c r="P855" s="549"/>
      <c r="Q855" s="549"/>
      <c r="R855" s="549"/>
      <c r="S855" s="549"/>
      <c r="T855" s="549"/>
      <c r="U855" s="549"/>
      <c r="V855" s="549"/>
      <c r="W855" s="549"/>
      <c r="X855" s="549"/>
      <c r="Y855" s="549"/>
      <c r="Z855" s="549"/>
    </row>
    <row r="856" spans="1:26" ht="15.75" customHeight="1" x14ac:dyDescent="0.25">
      <c r="A856" s="549"/>
      <c r="B856" s="549"/>
      <c r="C856" s="549"/>
      <c r="D856" s="549"/>
      <c r="E856" s="549"/>
      <c r="F856" s="549"/>
      <c r="G856" s="549"/>
      <c r="H856" s="549"/>
      <c r="I856" s="549"/>
      <c r="J856" s="549"/>
      <c r="K856" s="549"/>
      <c r="L856" s="549"/>
      <c r="M856" s="549"/>
      <c r="N856" s="549"/>
      <c r="O856" s="549"/>
      <c r="P856" s="549"/>
      <c r="Q856" s="549"/>
      <c r="R856" s="549"/>
      <c r="S856" s="549"/>
      <c r="T856" s="549"/>
      <c r="U856" s="549"/>
      <c r="V856" s="549"/>
      <c r="W856" s="549"/>
      <c r="X856" s="549"/>
      <c r="Y856" s="549"/>
      <c r="Z856" s="549"/>
    </row>
    <row r="857" spans="1:26" ht="15.75" customHeight="1" x14ac:dyDescent="0.25">
      <c r="A857" s="549"/>
      <c r="B857" s="549"/>
      <c r="C857" s="549"/>
      <c r="D857" s="549"/>
      <c r="E857" s="549"/>
      <c r="F857" s="549"/>
      <c r="G857" s="549"/>
      <c r="H857" s="549"/>
      <c r="I857" s="549"/>
      <c r="J857" s="549"/>
      <c r="K857" s="549"/>
      <c r="L857" s="549"/>
      <c r="M857" s="549"/>
      <c r="N857" s="549"/>
      <c r="O857" s="549"/>
      <c r="P857" s="549"/>
      <c r="Q857" s="549"/>
      <c r="R857" s="549"/>
      <c r="S857" s="549"/>
      <c r="T857" s="549"/>
      <c r="U857" s="549"/>
      <c r="V857" s="549"/>
      <c r="W857" s="549"/>
      <c r="X857" s="549"/>
      <c r="Y857" s="549"/>
      <c r="Z857" s="549"/>
    </row>
    <row r="858" spans="1:26" ht="15.75" customHeight="1" x14ac:dyDescent="0.25">
      <c r="A858" s="549"/>
      <c r="B858" s="549"/>
      <c r="C858" s="549"/>
      <c r="D858" s="549"/>
      <c r="E858" s="549"/>
      <c r="F858" s="549"/>
      <c r="G858" s="549"/>
      <c r="H858" s="549"/>
      <c r="I858" s="549"/>
      <c r="J858" s="549"/>
      <c r="K858" s="549"/>
      <c r="L858" s="549"/>
      <c r="M858" s="549"/>
      <c r="N858" s="549"/>
      <c r="O858" s="549"/>
      <c r="P858" s="549"/>
      <c r="Q858" s="549"/>
      <c r="R858" s="549"/>
      <c r="S858" s="549"/>
      <c r="T858" s="549"/>
      <c r="U858" s="549"/>
      <c r="V858" s="549"/>
      <c r="W858" s="549"/>
      <c r="X858" s="549"/>
      <c r="Y858" s="549"/>
      <c r="Z858" s="549"/>
    </row>
    <row r="859" spans="1:26" ht="15.75" customHeight="1" x14ac:dyDescent="0.25">
      <c r="A859" s="549"/>
      <c r="B859" s="549"/>
      <c r="C859" s="549"/>
      <c r="D859" s="549"/>
      <c r="E859" s="549"/>
      <c r="F859" s="549"/>
      <c r="G859" s="549"/>
      <c r="H859" s="549"/>
      <c r="I859" s="549"/>
      <c r="J859" s="549"/>
      <c r="K859" s="549"/>
      <c r="L859" s="549"/>
      <c r="M859" s="549"/>
      <c r="N859" s="549"/>
      <c r="O859" s="549"/>
      <c r="P859" s="549"/>
      <c r="Q859" s="549"/>
      <c r="R859" s="549"/>
      <c r="S859" s="549"/>
      <c r="T859" s="549"/>
      <c r="U859" s="549"/>
      <c r="V859" s="549"/>
      <c r="W859" s="549"/>
      <c r="X859" s="549"/>
      <c r="Y859" s="549"/>
      <c r="Z859" s="549"/>
    </row>
    <row r="860" spans="1:26" ht="15.75" customHeight="1" x14ac:dyDescent="0.25">
      <c r="A860" s="549"/>
      <c r="B860" s="549"/>
      <c r="C860" s="549"/>
      <c r="D860" s="549"/>
      <c r="E860" s="549"/>
      <c r="F860" s="549"/>
      <c r="G860" s="549"/>
      <c r="H860" s="549"/>
      <c r="I860" s="549"/>
      <c r="J860" s="549"/>
      <c r="K860" s="549"/>
      <c r="L860" s="549"/>
      <c r="M860" s="549"/>
      <c r="N860" s="549"/>
      <c r="O860" s="549"/>
      <c r="P860" s="549"/>
      <c r="Q860" s="549"/>
      <c r="R860" s="549"/>
      <c r="S860" s="549"/>
      <c r="T860" s="549"/>
      <c r="U860" s="549"/>
      <c r="V860" s="549"/>
      <c r="W860" s="549"/>
      <c r="X860" s="549"/>
      <c r="Y860" s="549"/>
      <c r="Z860" s="549"/>
    </row>
    <row r="861" spans="1:26" ht="15.75" customHeight="1" x14ac:dyDescent="0.25">
      <c r="A861" s="549"/>
      <c r="B861" s="549"/>
      <c r="C861" s="549"/>
      <c r="D861" s="549"/>
      <c r="E861" s="549"/>
      <c r="F861" s="549"/>
      <c r="G861" s="549"/>
      <c r="H861" s="549"/>
      <c r="I861" s="549"/>
      <c r="J861" s="549"/>
      <c r="K861" s="549"/>
      <c r="L861" s="549"/>
      <c r="M861" s="549"/>
      <c r="N861" s="549"/>
      <c r="O861" s="549"/>
      <c r="P861" s="549"/>
      <c r="Q861" s="549"/>
      <c r="R861" s="549"/>
      <c r="S861" s="549"/>
      <c r="T861" s="549"/>
      <c r="U861" s="549"/>
      <c r="V861" s="549"/>
      <c r="W861" s="549"/>
      <c r="X861" s="549"/>
      <c r="Y861" s="549"/>
      <c r="Z861" s="549"/>
    </row>
    <row r="862" spans="1:26" ht="15.75" customHeight="1" x14ac:dyDescent="0.25">
      <c r="A862" s="549"/>
      <c r="B862" s="549"/>
      <c r="C862" s="549"/>
      <c r="D862" s="549"/>
      <c r="E862" s="549"/>
      <c r="F862" s="549"/>
      <c r="G862" s="549"/>
      <c r="H862" s="549"/>
      <c r="I862" s="549"/>
      <c r="J862" s="549"/>
      <c r="K862" s="549"/>
      <c r="L862" s="549"/>
      <c r="M862" s="549"/>
      <c r="N862" s="549"/>
      <c r="O862" s="549"/>
      <c r="P862" s="549"/>
      <c r="Q862" s="549"/>
      <c r="R862" s="549"/>
      <c r="S862" s="549"/>
      <c r="T862" s="549"/>
      <c r="U862" s="549"/>
      <c r="V862" s="549"/>
      <c r="W862" s="549"/>
      <c r="X862" s="549"/>
      <c r="Y862" s="549"/>
      <c r="Z862" s="549"/>
    </row>
    <row r="863" spans="1:26" ht="15.75" customHeight="1" x14ac:dyDescent="0.25">
      <c r="A863" s="549"/>
      <c r="B863" s="549"/>
      <c r="C863" s="549"/>
      <c r="D863" s="549"/>
      <c r="E863" s="549"/>
      <c r="F863" s="549"/>
      <c r="G863" s="549"/>
      <c r="H863" s="549"/>
      <c r="I863" s="549"/>
      <c r="J863" s="549"/>
      <c r="K863" s="549"/>
      <c r="L863" s="549"/>
      <c r="M863" s="549"/>
      <c r="N863" s="549"/>
      <c r="O863" s="549"/>
      <c r="P863" s="549"/>
      <c r="Q863" s="549"/>
      <c r="R863" s="549"/>
      <c r="S863" s="549"/>
      <c r="T863" s="549"/>
      <c r="U863" s="549"/>
      <c r="V863" s="549"/>
      <c r="W863" s="549"/>
      <c r="X863" s="549"/>
      <c r="Y863" s="549"/>
      <c r="Z863" s="549"/>
    </row>
    <row r="864" spans="1:26" ht="15.75" customHeight="1" x14ac:dyDescent="0.25">
      <c r="A864" s="549"/>
      <c r="B864" s="549"/>
      <c r="C864" s="549"/>
      <c r="D864" s="549"/>
      <c r="E864" s="549"/>
      <c r="F864" s="549"/>
      <c r="G864" s="549"/>
      <c r="H864" s="549"/>
      <c r="I864" s="549"/>
      <c r="J864" s="549"/>
      <c r="K864" s="549"/>
      <c r="L864" s="549"/>
      <c r="M864" s="549"/>
      <c r="N864" s="549"/>
      <c r="O864" s="549"/>
      <c r="P864" s="549"/>
      <c r="Q864" s="549"/>
      <c r="R864" s="549"/>
      <c r="S864" s="549"/>
      <c r="T864" s="549"/>
      <c r="U864" s="549"/>
      <c r="V864" s="549"/>
      <c r="W864" s="549"/>
      <c r="X864" s="549"/>
      <c r="Y864" s="549"/>
      <c r="Z864" s="549"/>
    </row>
    <row r="865" spans="1:26" ht="15.75" customHeight="1" x14ac:dyDescent="0.25">
      <c r="A865" s="549"/>
      <c r="B865" s="549"/>
      <c r="C865" s="549"/>
      <c r="D865" s="549"/>
      <c r="E865" s="549"/>
      <c r="F865" s="549"/>
      <c r="G865" s="549"/>
      <c r="H865" s="549"/>
      <c r="I865" s="549"/>
      <c r="J865" s="549"/>
      <c r="K865" s="549"/>
      <c r="L865" s="549"/>
      <c r="M865" s="549"/>
      <c r="N865" s="549"/>
      <c r="O865" s="549"/>
      <c r="P865" s="549"/>
      <c r="Q865" s="549"/>
      <c r="R865" s="549"/>
      <c r="S865" s="549"/>
      <c r="T865" s="549"/>
      <c r="U865" s="549"/>
      <c r="V865" s="549"/>
      <c r="W865" s="549"/>
      <c r="X865" s="549"/>
      <c r="Y865" s="549"/>
      <c r="Z865" s="549"/>
    </row>
    <row r="866" spans="1:26" ht="15.75" customHeight="1" x14ac:dyDescent="0.25">
      <c r="A866" s="549"/>
      <c r="B866" s="549"/>
      <c r="C866" s="549"/>
      <c r="D866" s="549"/>
      <c r="E866" s="549"/>
      <c r="F866" s="549"/>
      <c r="G866" s="549"/>
      <c r="H866" s="549"/>
      <c r="I866" s="549"/>
      <c r="J866" s="549"/>
      <c r="K866" s="549"/>
      <c r="L866" s="549"/>
      <c r="M866" s="549"/>
      <c r="N866" s="549"/>
      <c r="O866" s="549"/>
      <c r="P866" s="549"/>
      <c r="Q866" s="549"/>
      <c r="R866" s="549"/>
      <c r="S866" s="549"/>
      <c r="T866" s="549"/>
      <c r="U866" s="549"/>
      <c r="V866" s="549"/>
      <c r="W866" s="549"/>
      <c r="X866" s="549"/>
      <c r="Y866" s="549"/>
      <c r="Z866" s="549"/>
    </row>
    <row r="867" spans="1:26" ht="15.75" customHeight="1" x14ac:dyDescent="0.25">
      <c r="A867" s="549"/>
      <c r="B867" s="549"/>
      <c r="C867" s="549"/>
      <c r="D867" s="549"/>
      <c r="E867" s="549"/>
      <c r="F867" s="549"/>
      <c r="G867" s="549"/>
      <c r="H867" s="549"/>
      <c r="I867" s="549"/>
      <c r="J867" s="549"/>
      <c r="K867" s="549"/>
      <c r="L867" s="549"/>
      <c r="M867" s="549"/>
      <c r="N867" s="549"/>
      <c r="O867" s="549"/>
      <c r="P867" s="549"/>
      <c r="Q867" s="549"/>
      <c r="R867" s="549"/>
      <c r="S867" s="549"/>
      <c r="T867" s="549"/>
      <c r="U867" s="549"/>
      <c r="V867" s="549"/>
      <c r="W867" s="549"/>
      <c r="X867" s="549"/>
      <c r="Y867" s="549"/>
      <c r="Z867" s="549"/>
    </row>
    <row r="868" spans="1:26" ht="15.75" customHeight="1" x14ac:dyDescent="0.25">
      <c r="A868" s="549"/>
      <c r="B868" s="549"/>
      <c r="C868" s="549"/>
      <c r="D868" s="549"/>
      <c r="E868" s="549"/>
      <c r="F868" s="549"/>
      <c r="G868" s="549"/>
      <c r="H868" s="549"/>
      <c r="I868" s="549"/>
      <c r="J868" s="549"/>
      <c r="K868" s="549"/>
      <c r="L868" s="549"/>
      <c r="M868" s="549"/>
      <c r="N868" s="549"/>
      <c r="O868" s="549"/>
      <c r="P868" s="549"/>
      <c r="Q868" s="549"/>
      <c r="R868" s="549"/>
      <c r="S868" s="549"/>
      <c r="T868" s="549"/>
      <c r="U868" s="549"/>
      <c r="V868" s="549"/>
      <c r="W868" s="549"/>
      <c r="X868" s="549"/>
      <c r="Y868" s="549"/>
      <c r="Z868" s="549"/>
    </row>
    <row r="869" spans="1:26" ht="15.75" customHeight="1" x14ac:dyDescent="0.25">
      <c r="A869" s="549"/>
      <c r="B869" s="549"/>
      <c r="C869" s="549"/>
      <c r="D869" s="549"/>
      <c r="E869" s="549"/>
      <c r="F869" s="549"/>
      <c r="G869" s="549"/>
      <c r="H869" s="549"/>
      <c r="I869" s="549"/>
      <c r="J869" s="549"/>
      <c r="K869" s="549"/>
      <c r="L869" s="549"/>
      <c r="M869" s="549"/>
      <c r="N869" s="549"/>
      <c r="O869" s="549"/>
      <c r="P869" s="549"/>
      <c r="Q869" s="549"/>
      <c r="R869" s="549"/>
      <c r="S869" s="549"/>
      <c r="T869" s="549"/>
      <c r="U869" s="549"/>
      <c r="V869" s="549"/>
      <c r="W869" s="549"/>
      <c r="X869" s="549"/>
      <c r="Y869" s="549"/>
      <c r="Z869" s="549"/>
    </row>
    <row r="870" spans="1:26" ht="15.75" customHeight="1" x14ac:dyDescent="0.25">
      <c r="A870" s="549"/>
      <c r="B870" s="549"/>
      <c r="C870" s="549"/>
      <c r="D870" s="549"/>
      <c r="E870" s="549"/>
      <c r="F870" s="549"/>
      <c r="G870" s="549"/>
      <c r="H870" s="549"/>
      <c r="I870" s="549"/>
      <c r="J870" s="549"/>
      <c r="K870" s="549"/>
      <c r="L870" s="549"/>
      <c r="M870" s="549"/>
      <c r="N870" s="549"/>
      <c r="O870" s="549"/>
      <c r="P870" s="549"/>
      <c r="Q870" s="549"/>
      <c r="R870" s="549"/>
      <c r="S870" s="549"/>
      <c r="T870" s="549"/>
      <c r="U870" s="549"/>
      <c r="V870" s="549"/>
      <c r="W870" s="549"/>
      <c r="X870" s="549"/>
      <c r="Y870" s="549"/>
      <c r="Z870" s="549"/>
    </row>
    <row r="871" spans="1:26" ht="15.75" customHeight="1" x14ac:dyDescent="0.25">
      <c r="A871" s="549"/>
      <c r="B871" s="549"/>
      <c r="C871" s="549"/>
      <c r="D871" s="549"/>
      <c r="E871" s="549"/>
      <c r="F871" s="549"/>
      <c r="G871" s="549"/>
      <c r="H871" s="549"/>
      <c r="I871" s="549"/>
      <c r="J871" s="549"/>
      <c r="K871" s="549"/>
      <c r="L871" s="549"/>
      <c r="M871" s="549"/>
      <c r="N871" s="549"/>
      <c r="O871" s="549"/>
      <c r="P871" s="549"/>
      <c r="Q871" s="549"/>
      <c r="R871" s="549"/>
      <c r="S871" s="549"/>
      <c r="T871" s="549"/>
      <c r="U871" s="549"/>
      <c r="V871" s="549"/>
      <c r="W871" s="549"/>
      <c r="X871" s="549"/>
      <c r="Y871" s="549"/>
      <c r="Z871" s="549"/>
    </row>
    <row r="872" spans="1:26" ht="15.75" customHeight="1" x14ac:dyDescent="0.25">
      <c r="A872" s="549"/>
      <c r="B872" s="549"/>
      <c r="C872" s="549"/>
      <c r="D872" s="549"/>
      <c r="E872" s="549"/>
      <c r="F872" s="549"/>
      <c r="G872" s="549"/>
      <c r="H872" s="549"/>
      <c r="I872" s="549"/>
      <c r="J872" s="549"/>
      <c r="K872" s="549"/>
      <c r="L872" s="549"/>
      <c r="M872" s="549"/>
      <c r="N872" s="549"/>
      <c r="O872" s="549"/>
      <c r="P872" s="549"/>
      <c r="Q872" s="549"/>
      <c r="R872" s="549"/>
      <c r="S872" s="549"/>
      <c r="T872" s="549"/>
      <c r="U872" s="549"/>
      <c r="V872" s="549"/>
      <c r="W872" s="549"/>
      <c r="X872" s="549"/>
      <c r="Y872" s="549"/>
      <c r="Z872" s="549"/>
    </row>
    <row r="873" spans="1:26" ht="15.75" customHeight="1" x14ac:dyDescent="0.25">
      <c r="A873" s="549"/>
      <c r="B873" s="549"/>
      <c r="C873" s="549"/>
      <c r="D873" s="549"/>
      <c r="E873" s="549"/>
      <c r="F873" s="549"/>
      <c r="G873" s="549"/>
      <c r="H873" s="549"/>
      <c r="I873" s="549"/>
      <c r="J873" s="549"/>
      <c r="K873" s="549"/>
      <c r="L873" s="549"/>
      <c r="M873" s="549"/>
      <c r="N873" s="549"/>
      <c r="O873" s="549"/>
      <c r="P873" s="549"/>
      <c r="Q873" s="549"/>
      <c r="R873" s="549"/>
      <c r="S873" s="549"/>
      <c r="T873" s="549"/>
      <c r="U873" s="549"/>
      <c r="V873" s="549"/>
      <c r="W873" s="549"/>
      <c r="X873" s="549"/>
      <c r="Y873" s="549"/>
      <c r="Z873" s="549"/>
    </row>
    <row r="874" spans="1:26" ht="15.75" customHeight="1" x14ac:dyDescent="0.25">
      <c r="A874" s="549"/>
      <c r="B874" s="549"/>
      <c r="C874" s="549"/>
      <c r="D874" s="549"/>
      <c r="E874" s="549"/>
      <c r="F874" s="549"/>
      <c r="G874" s="549"/>
      <c r="H874" s="549"/>
      <c r="I874" s="549"/>
      <c r="J874" s="549"/>
      <c r="K874" s="549"/>
      <c r="L874" s="549"/>
      <c r="M874" s="549"/>
      <c r="N874" s="549"/>
      <c r="O874" s="549"/>
      <c r="P874" s="549"/>
      <c r="Q874" s="549"/>
      <c r="R874" s="549"/>
      <c r="S874" s="549"/>
      <c r="T874" s="549"/>
      <c r="U874" s="549"/>
      <c r="V874" s="549"/>
      <c r="W874" s="549"/>
      <c r="X874" s="549"/>
      <c r="Y874" s="549"/>
      <c r="Z874" s="549"/>
    </row>
    <row r="875" spans="1:26" ht="15.75" customHeight="1" x14ac:dyDescent="0.25">
      <c r="A875" s="549"/>
      <c r="B875" s="549"/>
      <c r="C875" s="549"/>
      <c r="D875" s="549"/>
      <c r="E875" s="549"/>
      <c r="F875" s="549"/>
      <c r="G875" s="549"/>
      <c r="H875" s="549"/>
      <c r="I875" s="549"/>
      <c r="J875" s="549"/>
      <c r="K875" s="549"/>
      <c r="L875" s="549"/>
      <c r="M875" s="549"/>
      <c r="N875" s="549"/>
      <c r="O875" s="549"/>
      <c r="P875" s="549"/>
      <c r="Q875" s="549"/>
      <c r="R875" s="549"/>
      <c r="S875" s="549"/>
      <c r="T875" s="549"/>
      <c r="U875" s="549"/>
      <c r="V875" s="549"/>
      <c r="W875" s="549"/>
      <c r="X875" s="549"/>
      <c r="Y875" s="549"/>
      <c r="Z875" s="549"/>
    </row>
    <row r="876" spans="1:26" ht="15.75" customHeight="1" x14ac:dyDescent="0.25">
      <c r="A876" s="549"/>
      <c r="B876" s="549"/>
      <c r="C876" s="549"/>
      <c r="D876" s="549"/>
      <c r="E876" s="549"/>
      <c r="F876" s="549"/>
      <c r="G876" s="549"/>
      <c r="H876" s="549"/>
      <c r="I876" s="549"/>
      <c r="J876" s="549"/>
      <c r="K876" s="549"/>
      <c r="L876" s="549"/>
      <c r="M876" s="549"/>
      <c r="N876" s="549"/>
      <c r="O876" s="549"/>
      <c r="P876" s="549"/>
      <c r="Q876" s="549"/>
      <c r="R876" s="549"/>
      <c r="S876" s="549"/>
      <c r="T876" s="549"/>
      <c r="U876" s="549"/>
      <c r="V876" s="549"/>
      <c r="W876" s="549"/>
      <c r="X876" s="549"/>
      <c r="Y876" s="549"/>
      <c r="Z876" s="549"/>
    </row>
    <row r="877" spans="1:26" ht="15.75" customHeight="1" x14ac:dyDescent="0.25">
      <c r="A877" s="549"/>
      <c r="B877" s="549"/>
      <c r="C877" s="549"/>
      <c r="D877" s="549"/>
      <c r="E877" s="549"/>
      <c r="F877" s="549"/>
      <c r="G877" s="549"/>
      <c r="H877" s="549"/>
      <c r="I877" s="549"/>
      <c r="J877" s="549"/>
      <c r="K877" s="549"/>
      <c r="L877" s="549"/>
      <c r="M877" s="549"/>
      <c r="N877" s="549"/>
      <c r="O877" s="549"/>
      <c r="P877" s="549"/>
      <c r="Q877" s="549"/>
      <c r="R877" s="549"/>
      <c r="S877" s="549"/>
      <c r="T877" s="549"/>
      <c r="U877" s="549"/>
      <c r="V877" s="549"/>
      <c r="W877" s="549"/>
      <c r="X877" s="549"/>
      <c r="Y877" s="549"/>
      <c r="Z877" s="549"/>
    </row>
    <row r="878" spans="1:26" ht="15.75" customHeight="1" x14ac:dyDescent="0.25">
      <c r="A878" s="549"/>
      <c r="B878" s="549"/>
      <c r="C878" s="549"/>
      <c r="D878" s="549"/>
      <c r="E878" s="549"/>
      <c r="F878" s="549"/>
      <c r="G878" s="549"/>
      <c r="H878" s="549"/>
      <c r="I878" s="549"/>
      <c r="J878" s="549"/>
      <c r="K878" s="549"/>
      <c r="L878" s="549"/>
      <c r="M878" s="549"/>
      <c r="N878" s="549"/>
      <c r="O878" s="549"/>
      <c r="P878" s="549"/>
      <c r="Q878" s="549"/>
      <c r="R878" s="549"/>
      <c r="S878" s="549"/>
      <c r="T878" s="549"/>
      <c r="U878" s="549"/>
      <c r="V878" s="549"/>
      <c r="W878" s="549"/>
      <c r="X878" s="549"/>
      <c r="Y878" s="549"/>
      <c r="Z878" s="549"/>
    </row>
    <row r="879" spans="1:26" ht="15.75" customHeight="1" x14ac:dyDescent="0.25">
      <c r="A879" s="549"/>
      <c r="B879" s="549"/>
      <c r="C879" s="549"/>
      <c r="D879" s="549"/>
      <c r="E879" s="549"/>
      <c r="F879" s="549"/>
      <c r="G879" s="549"/>
      <c r="H879" s="549"/>
      <c r="I879" s="549"/>
      <c r="J879" s="549"/>
      <c r="K879" s="549"/>
      <c r="L879" s="549"/>
      <c r="M879" s="549"/>
      <c r="N879" s="549"/>
      <c r="O879" s="549"/>
      <c r="P879" s="549"/>
      <c r="Q879" s="549"/>
      <c r="R879" s="549"/>
      <c r="S879" s="549"/>
      <c r="T879" s="549"/>
      <c r="U879" s="549"/>
      <c r="V879" s="549"/>
      <c r="W879" s="549"/>
      <c r="X879" s="549"/>
      <c r="Y879" s="549"/>
      <c r="Z879" s="549"/>
    </row>
    <row r="880" spans="1:26" ht="15.75" customHeight="1" x14ac:dyDescent="0.25">
      <c r="A880" s="549"/>
      <c r="B880" s="549"/>
      <c r="C880" s="549"/>
      <c r="D880" s="549"/>
      <c r="E880" s="549"/>
      <c r="F880" s="549"/>
      <c r="G880" s="549"/>
      <c r="H880" s="549"/>
      <c r="I880" s="549"/>
      <c r="J880" s="549"/>
      <c r="K880" s="549"/>
      <c r="L880" s="549"/>
      <c r="M880" s="549"/>
      <c r="N880" s="549"/>
      <c r="O880" s="549"/>
      <c r="P880" s="549"/>
      <c r="Q880" s="549"/>
      <c r="R880" s="549"/>
      <c r="S880" s="549"/>
      <c r="T880" s="549"/>
      <c r="U880" s="549"/>
      <c r="V880" s="549"/>
      <c r="W880" s="549"/>
      <c r="X880" s="549"/>
      <c r="Y880" s="549"/>
      <c r="Z880" s="549"/>
    </row>
    <row r="881" spans="1:26" ht="15.75" customHeight="1" x14ac:dyDescent="0.25">
      <c r="A881" s="549"/>
      <c r="B881" s="549"/>
      <c r="C881" s="549"/>
      <c r="D881" s="549"/>
      <c r="E881" s="549"/>
      <c r="F881" s="549"/>
      <c r="G881" s="549"/>
      <c r="H881" s="549"/>
      <c r="I881" s="549"/>
      <c r="J881" s="549"/>
      <c r="K881" s="549"/>
      <c r="L881" s="549"/>
      <c r="M881" s="549"/>
      <c r="N881" s="549"/>
      <c r="O881" s="549"/>
      <c r="P881" s="549"/>
      <c r="Q881" s="549"/>
      <c r="R881" s="549"/>
      <c r="S881" s="549"/>
      <c r="T881" s="549"/>
      <c r="U881" s="549"/>
      <c r="V881" s="549"/>
      <c r="W881" s="549"/>
      <c r="X881" s="549"/>
      <c r="Y881" s="549"/>
      <c r="Z881" s="549"/>
    </row>
    <row r="882" spans="1:26" ht="15.75" customHeight="1" x14ac:dyDescent="0.25">
      <c r="A882" s="549"/>
      <c r="B882" s="549"/>
      <c r="C882" s="549"/>
      <c r="D882" s="549"/>
      <c r="E882" s="549"/>
      <c r="F882" s="549"/>
      <c r="G882" s="549"/>
      <c r="H882" s="549"/>
      <c r="I882" s="549"/>
      <c r="J882" s="549"/>
      <c r="K882" s="549"/>
      <c r="L882" s="549"/>
      <c r="M882" s="549"/>
      <c r="N882" s="549"/>
      <c r="O882" s="549"/>
      <c r="P882" s="549"/>
      <c r="Q882" s="549"/>
      <c r="R882" s="549"/>
      <c r="S882" s="549"/>
      <c r="T882" s="549"/>
      <c r="U882" s="549"/>
      <c r="V882" s="549"/>
      <c r="W882" s="549"/>
      <c r="X882" s="549"/>
      <c r="Y882" s="549"/>
      <c r="Z882" s="549"/>
    </row>
    <row r="883" spans="1:26" ht="15.75" customHeight="1" x14ac:dyDescent="0.25">
      <c r="A883" s="549"/>
      <c r="B883" s="549"/>
      <c r="C883" s="549"/>
      <c r="D883" s="549"/>
      <c r="E883" s="549"/>
      <c r="F883" s="549"/>
      <c r="G883" s="549"/>
      <c r="H883" s="549"/>
      <c r="I883" s="549"/>
      <c r="J883" s="549"/>
      <c r="K883" s="549"/>
      <c r="L883" s="549"/>
      <c r="M883" s="549"/>
      <c r="N883" s="549"/>
      <c r="O883" s="549"/>
      <c r="P883" s="549"/>
      <c r="Q883" s="549"/>
      <c r="R883" s="549"/>
      <c r="S883" s="549"/>
      <c r="T883" s="549"/>
      <c r="U883" s="549"/>
      <c r="V883" s="549"/>
      <c r="W883" s="549"/>
      <c r="X883" s="549"/>
      <c r="Y883" s="549"/>
      <c r="Z883" s="549"/>
    </row>
    <row r="884" spans="1:26" ht="15.75" customHeight="1" x14ac:dyDescent="0.25">
      <c r="A884" s="549"/>
      <c r="B884" s="549"/>
      <c r="C884" s="549"/>
      <c r="D884" s="549"/>
      <c r="E884" s="549"/>
      <c r="F884" s="549"/>
      <c r="G884" s="549"/>
      <c r="H884" s="549"/>
      <c r="I884" s="549"/>
      <c r="J884" s="549"/>
      <c r="K884" s="549"/>
      <c r="L884" s="549"/>
      <c r="M884" s="549"/>
      <c r="N884" s="549"/>
      <c r="O884" s="549"/>
      <c r="P884" s="549"/>
      <c r="Q884" s="549"/>
      <c r="R884" s="549"/>
      <c r="S884" s="549"/>
      <c r="T884" s="549"/>
      <c r="U884" s="549"/>
      <c r="V884" s="549"/>
      <c r="W884" s="549"/>
      <c r="X884" s="549"/>
      <c r="Y884" s="549"/>
      <c r="Z884" s="549"/>
    </row>
    <row r="885" spans="1:26" ht="15.75" customHeight="1" x14ac:dyDescent="0.25">
      <c r="A885" s="549"/>
      <c r="B885" s="549"/>
      <c r="C885" s="549"/>
      <c r="D885" s="549"/>
      <c r="E885" s="549"/>
      <c r="F885" s="549"/>
      <c r="G885" s="549"/>
      <c r="H885" s="549"/>
      <c r="I885" s="549"/>
      <c r="J885" s="549"/>
      <c r="K885" s="549"/>
      <c r="L885" s="549"/>
      <c r="M885" s="549"/>
      <c r="N885" s="549"/>
      <c r="O885" s="549"/>
      <c r="P885" s="549"/>
      <c r="Q885" s="549"/>
      <c r="R885" s="549"/>
      <c r="S885" s="549"/>
      <c r="T885" s="549"/>
      <c r="U885" s="549"/>
      <c r="V885" s="549"/>
      <c r="W885" s="549"/>
      <c r="X885" s="549"/>
      <c r="Y885" s="549"/>
      <c r="Z885" s="549"/>
    </row>
    <row r="886" spans="1:26" ht="15.75" customHeight="1" x14ac:dyDescent="0.25">
      <c r="A886" s="549"/>
      <c r="B886" s="549"/>
      <c r="C886" s="549"/>
      <c r="D886" s="549"/>
      <c r="E886" s="549"/>
      <c r="F886" s="549"/>
      <c r="G886" s="549"/>
      <c r="H886" s="549"/>
      <c r="I886" s="549"/>
      <c r="J886" s="549"/>
      <c r="K886" s="549"/>
      <c r="L886" s="549"/>
      <c r="M886" s="549"/>
      <c r="N886" s="549"/>
      <c r="O886" s="549"/>
      <c r="P886" s="549"/>
      <c r="Q886" s="549"/>
      <c r="R886" s="549"/>
      <c r="S886" s="549"/>
      <c r="T886" s="549"/>
      <c r="U886" s="549"/>
      <c r="V886" s="549"/>
      <c r="W886" s="549"/>
      <c r="X886" s="549"/>
      <c r="Y886" s="549"/>
      <c r="Z886" s="549"/>
    </row>
    <row r="887" spans="1:26" ht="15.75" customHeight="1" x14ac:dyDescent="0.25">
      <c r="A887" s="549"/>
      <c r="B887" s="549"/>
      <c r="C887" s="549"/>
      <c r="D887" s="549"/>
      <c r="E887" s="549"/>
      <c r="F887" s="549"/>
      <c r="G887" s="549"/>
      <c r="H887" s="549"/>
      <c r="I887" s="549"/>
      <c r="J887" s="549"/>
      <c r="K887" s="549"/>
      <c r="L887" s="549"/>
      <c r="M887" s="549"/>
      <c r="N887" s="549"/>
      <c r="O887" s="549"/>
      <c r="P887" s="549"/>
      <c r="Q887" s="549"/>
      <c r="R887" s="549"/>
      <c r="S887" s="549"/>
      <c r="T887" s="549"/>
      <c r="U887" s="549"/>
      <c r="V887" s="549"/>
      <c r="W887" s="549"/>
      <c r="X887" s="549"/>
      <c r="Y887" s="549"/>
      <c r="Z887" s="549"/>
    </row>
    <row r="888" spans="1:26" ht="15.75" customHeight="1" x14ac:dyDescent="0.25">
      <c r="A888" s="549"/>
      <c r="B888" s="549"/>
      <c r="C888" s="549"/>
      <c r="D888" s="549"/>
      <c r="E888" s="549"/>
      <c r="F888" s="549"/>
      <c r="G888" s="549"/>
      <c r="H888" s="549"/>
      <c r="I888" s="549"/>
      <c r="J888" s="549"/>
      <c r="K888" s="549"/>
      <c r="L888" s="549"/>
      <c r="M888" s="549"/>
      <c r="N888" s="549"/>
      <c r="O888" s="549"/>
      <c r="P888" s="549"/>
      <c r="Q888" s="549"/>
      <c r="R888" s="549"/>
      <c r="S888" s="549"/>
      <c r="T888" s="549"/>
      <c r="U888" s="549"/>
      <c r="V888" s="549"/>
      <c r="W888" s="549"/>
      <c r="X888" s="549"/>
      <c r="Y888" s="549"/>
      <c r="Z888" s="549"/>
    </row>
    <row r="889" spans="1:26" ht="15.75" customHeight="1" x14ac:dyDescent="0.25">
      <c r="A889" s="549"/>
      <c r="B889" s="549"/>
      <c r="C889" s="549"/>
      <c r="D889" s="549"/>
      <c r="E889" s="549"/>
      <c r="F889" s="549"/>
      <c r="G889" s="549"/>
      <c r="H889" s="549"/>
      <c r="I889" s="549"/>
      <c r="J889" s="549"/>
      <c r="K889" s="549"/>
      <c r="L889" s="549"/>
      <c r="M889" s="549"/>
      <c r="N889" s="549"/>
      <c r="O889" s="549"/>
      <c r="P889" s="549"/>
      <c r="Q889" s="549"/>
      <c r="R889" s="549"/>
      <c r="S889" s="549"/>
      <c r="T889" s="549"/>
      <c r="U889" s="549"/>
      <c r="V889" s="549"/>
      <c r="W889" s="549"/>
      <c r="X889" s="549"/>
      <c r="Y889" s="549"/>
      <c r="Z889" s="549"/>
    </row>
    <row r="890" spans="1:26" ht="15.75" customHeight="1" x14ac:dyDescent="0.25">
      <c r="A890" s="549"/>
      <c r="B890" s="549"/>
      <c r="C890" s="549"/>
      <c r="D890" s="549"/>
      <c r="E890" s="549"/>
      <c r="F890" s="549"/>
      <c r="G890" s="549"/>
      <c r="H890" s="549"/>
      <c r="I890" s="549"/>
      <c r="J890" s="549"/>
      <c r="K890" s="549"/>
      <c r="L890" s="549"/>
      <c r="M890" s="549"/>
      <c r="N890" s="549"/>
      <c r="O890" s="549"/>
      <c r="P890" s="549"/>
      <c r="Q890" s="549"/>
      <c r="R890" s="549"/>
      <c r="S890" s="549"/>
      <c r="T890" s="549"/>
      <c r="U890" s="549"/>
      <c r="V890" s="549"/>
      <c r="W890" s="549"/>
      <c r="X890" s="549"/>
      <c r="Y890" s="549"/>
      <c r="Z890" s="549"/>
    </row>
    <row r="891" spans="1:26" ht="15.75" customHeight="1" x14ac:dyDescent="0.25">
      <c r="A891" s="549"/>
      <c r="B891" s="549"/>
      <c r="C891" s="549"/>
      <c r="D891" s="549"/>
      <c r="E891" s="549"/>
      <c r="F891" s="549"/>
      <c r="G891" s="549"/>
      <c r="H891" s="549"/>
      <c r="I891" s="549"/>
      <c r="J891" s="549"/>
      <c r="K891" s="549"/>
      <c r="L891" s="549"/>
      <c r="M891" s="549"/>
      <c r="N891" s="549"/>
      <c r="O891" s="549"/>
      <c r="P891" s="549"/>
      <c r="Q891" s="549"/>
      <c r="R891" s="549"/>
      <c r="S891" s="549"/>
      <c r="T891" s="549"/>
      <c r="U891" s="549"/>
      <c r="V891" s="549"/>
      <c r="W891" s="549"/>
      <c r="X891" s="549"/>
      <c r="Y891" s="549"/>
      <c r="Z891" s="549"/>
    </row>
    <row r="892" spans="1:26" ht="15.75" customHeight="1" x14ac:dyDescent="0.25">
      <c r="A892" s="549"/>
      <c r="B892" s="549"/>
      <c r="C892" s="549"/>
      <c r="D892" s="549"/>
      <c r="E892" s="549"/>
      <c r="F892" s="549"/>
      <c r="G892" s="549"/>
      <c r="H892" s="549"/>
      <c r="I892" s="549"/>
      <c r="J892" s="549"/>
      <c r="K892" s="549"/>
      <c r="L892" s="549"/>
      <c r="M892" s="549"/>
      <c r="N892" s="549"/>
      <c r="O892" s="549"/>
      <c r="P892" s="549"/>
      <c r="Q892" s="549"/>
      <c r="R892" s="549"/>
      <c r="S892" s="549"/>
      <c r="T892" s="549"/>
      <c r="U892" s="549"/>
      <c r="V892" s="549"/>
      <c r="W892" s="549"/>
      <c r="X892" s="549"/>
      <c r="Y892" s="549"/>
      <c r="Z892" s="549"/>
    </row>
    <row r="893" spans="1:26" ht="15.75" customHeight="1" x14ac:dyDescent="0.25">
      <c r="A893" s="549"/>
      <c r="B893" s="549"/>
      <c r="C893" s="549"/>
      <c r="D893" s="549"/>
      <c r="E893" s="549"/>
      <c r="F893" s="549"/>
      <c r="G893" s="549"/>
      <c r="H893" s="549"/>
      <c r="I893" s="549"/>
      <c r="J893" s="549"/>
      <c r="K893" s="549"/>
      <c r="L893" s="549"/>
      <c r="M893" s="549"/>
      <c r="N893" s="549"/>
      <c r="O893" s="549"/>
      <c r="P893" s="549"/>
      <c r="Q893" s="549"/>
      <c r="R893" s="549"/>
      <c r="S893" s="549"/>
      <c r="T893" s="549"/>
      <c r="U893" s="549"/>
      <c r="V893" s="549"/>
      <c r="W893" s="549"/>
      <c r="X893" s="549"/>
      <c r="Y893" s="549"/>
      <c r="Z893" s="549"/>
    </row>
    <row r="894" spans="1:26" ht="15.75" customHeight="1" x14ac:dyDescent="0.25">
      <c r="A894" s="549"/>
      <c r="B894" s="549"/>
      <c r="C894" s="549"/>
      <c r="D894" s="549"/>
      <c r="E894" s="549"/>
      <c r="F894" s="549"/>
      <c r="G894" s="549"/>
      <c r="H894" s="549"/>
      <c r="I894" s="549"/>
      <c r="J894" s="549"/>
      <c r="K894" s="549"/>
      <c r="L894" s="549"/>
      <c r="M894" s="549"/>
      <c r="N894" s="549"/>
      <c r="O894" s="549"/>
      <c r="P894" s="549"/>
      <c r="Q894" s="549"/>
      <c r="R894" s="549"/>
      <c r="S894" s="549"/>
      <c r="T894" s="549"/>
      <c r="U894" s="549"/>
      <c r="V894" s="549"/>
      <c r="W894" s="549"/>
      <c r="X894" s="549"/>
      <c r="Y894" s="549"/>
      <c r="Z894" s="549"/>
    </row>
    <row r="895" spans="1:26" ht="15.75" customHeight="1" x14ac:dyDescent="0.25">
      <c r="A895" s="549"/>
      <c r="B895" s="549"/>
      <c r="C895" s="549"/>
      <c r="D895" s="549"/>
      <c r="E895" s="549"/>
      <c r="F895" s="549"/>
      <c r="G895" s="549"/>
      <c r="H895" s="549"/>
      <c r="I895" s="549"/>
      <c r="J895" s="549"/>
      <c r="K895" s="549"/>
      <c r="L895" s="549"/>
      <c r="M895" s="549"/>
      <c r="N895" s="549"/>
      <c r="O895" s="549"/>
      <c r="P895" s="549"/>
      <c r="Q895" s="549"/>
      <c r="R895" s="549"/>
      <c r="S895" s="549"/>
      <c r="T895" s="549"/>
      <c r="U895" s="549"/>
      <c r="V895" s="549"/>
      <c r="W895" s="549"/>
      <c r="X895" s="549"/>
      <c r="Y895" s="549"/>
      <c r="Z895" s="549"/>
    </row>
    <row r="896" spans="1:26" ht="15.75" customHeight="1" x14ac:dyDescent="0.25">
      <c r="A896" s="549"/>
      <c r="B896" s="549"/>
      <c r="C896" s="549"/>
      <c r="D896" s="549"/>
      <c r="E896" s="549"/>
      <c r="F896" s="549"/>
      <c r="G896" s="549"/>
      <c r="H896" s="549"/>
      <c r="I896" s="549"/>
      <c r="J896" s="549"/>
      <c r="K896" s="549"/>
      <c r="L896" s="549"/>
      <c r="M896" s="549"/>
      <c r="N896" s="549"/>
      <c r="O896" s="549"/>
      <c r="P896" s="549"/>
      <c r="Q896" s="549"/>
      <c r="R896" s="549"/>
      <c r="S896" s="549"/>
      <c r="T896" s="549"/>
      <c r="U896" s="549"/>
      <c r="V896" s="549"/>
      <c r="W896" s="549"/>
      <c r="X896" s="549"/>
      <c r="Y896" s="549"/>
      <c r="Z896" s="549"/>
    </row>
    <row r="897" spans="1:26" ht="15.75" customHeight="1" x14ac:dyDescent="0.25">
      <c r="A897" s="549"/>
      <c r="B897" s="549"/>
      <c r="C897" s="549"/>
      <c r="D897" s="549"/>
      <c r="E897" s="549"/>
      <c r="F897" s="549"/>
      <c r="G897" s="549"/>
      <c r="H897" s="549"/>
      <c r="I897" s="549"/>
      <c r="J897" s="549"/>
      <c r="K897" s="549"/>
      <c r="L897" s="549"/>
      <c r="M897" s="549"/>
      <c r="N897" s="549"/>
      <c r="O897" s="549"/>
      <c r="P897" s="549"/>
      <c r="Q897" s="549"/>
      <c r="R897" s="549"/>
      <c r="S897" s="549"/>
      <c r="T897" s="549"/>
      <c r="U897" s="549"/>
      <c r="V897" s="549"/>
      <c r="W897" s="549"/>
      <c r="X897" s="549"/>
      <c r="Y897" s="549"/>
      <c r="Z897" s="549"/>
    </row>
    <row r="898" spans="1:26" ht="15.75" customHeight="1" x14ac:dyDescent="0.25">
      <c r="A898" s="549"/>
      <c r="B898" s="549"/>
      <c r="C898" s="549"/>
      <c r="D898" s="549"/>
      <c r="E898" s="549"/>
      <c r="F898" s="549"/>
      <c r="G898" s="549"/>
      <c r="H898" s="549"/>
      <c r="I898" s="549"/>
      <c r="J898" s="549"/>
      <c r="K898" s="549"/>
      <c r="L898" s="549"/>
      <c r="M898" s="549"/>
      <c r="N898" s="549"/>
      <c r="O898" s="549"/>
      <c r="P898" s="549"/>
      <c r="Q898" s="549"/>
      <c r="R898" s="549"/>
      <c r="S898" s="549"/>
      <c r="T898" s="549"/>
      <c r="U898" s="549"/>
      <c r="V898" s="549"/>
      <c r="W898" s="549"/>
      <c r="X898" s="549"/>
      <c r="Y898" s="549"/>
      <c r="Z898" s="549"/>
    </row>
    <row r="899" spans="1:26" ht="15.75" customHeight="1" x14ac:dyDescent="0.25">
      <c r="A899" s="549"/>
      <c r="B899" s="549"/>
      <c r="C899" s="549"/>
      <c r="D899" s="549"/>
      <c r="E899" s="549"/>
      <c r="F899" s="549"/>
      <c r="G899" s="549"/>
      <c r="H899" s="549"/>
      <c r="I899" s="549"/>
      <c r="J899" s="549"/>
      <c r="K899" s="549"/>
      <c r="L899" s="549"/>
      <c r="M899" s="549"/>
      <c r="N899" s="549"/>
      <c r="O899" s="549"/>
      <c r="P899" s="549"/>
      <c r="Q899" s="549"/>
      <c r="R899" s="549"/>
      <c r="S899" s="549"/>
      <c r="T899" s="549"/>
      <c r="U899" s="549"/>
      <c r="V899" s="549"/>
      <c r="W899" s="549"/>
      <c r="X899" s="549"/>
      <c r="Y899" s="549"/>
      <c r="Z899" s="549"/>
    </row>
    <row r="900" spans="1:26" ht="15.75" customHeight="1" x14ac:dyDescent="0.25">
      <c r="A900" s="549"/>
      <c r="B900" s="549"/>
      <c r="C900" s="549"/>
      <c r="D900" s="549"/>
      <c r="E900" s="549"/>
      <c r="F900" s="549"/>
      <c r="G900" s="549"/>
      <c r="H900" s="549"/>
      <c r="I900" s="549"/>
      <c r="J900" s="549"/>
      <c r="K900" s="549"/>
      <c r="L900" s="549"/>
      <c r="M900" s="549"/>
      <c r="N900" s="549"/>
      <c r="O900" s="549"/>
      <c r="P900" s="549"/>
      <c r="Q900" s="549"/>
      <c r="R900" s="549"/>
      <c r="S900" s="549"/>
      <c r="T900" s="549"/>
      <c r="U900" s="549"/>
      <c r="V900" s="549"/>
      <c r="W900" s="549"/>
      <c r="X900" s="549"/>
      <c r="Y900" s="549"/>
      <c r="Z900" s="549"/>
    </row>
    <row r="901" spans="1:26" ht="15.75" customHeight="1" x14ac:dyDescent="0.25">
      <c r="A901" s="549"/>
      <c r="B901" s="549"/>
      <c r="C901" s="549"/>
      <c r="D901" s="549"/>
      <c r="E901" s="549"/>
      <c r="F901" s="549"/>
      <c r="G901" s="549"/>
      <c r="H901" s="549"/>
      <c r="I901" s="549"/>
      <c r="J901" s="549"/>
      <c r="K901" s="549"/>
      <c r="L901" s="549"/>
      <c r="M901" s="549"/>
      <c r="N901" s="549"/>
      <c r="O901" s="549"/>
      <c r="P901" s="549"/>
      <c r="Q901" s="549"/>
      <c r="R901" s="549"/>
      <c r="S901" s="549"/>
      <c r="T901" s="549"/>
      <c r="U901" s="549"/>
      <c r="V901" s="549"/>
      <c r="W901" s="549"/>
      <c r="X901" s="549"/>
      <c r="Y901" s="549"/>
      <c r="Z901" s="549"/>
    </row>
    <row r="902" spans="1:26" ht="15.75" customHeight="1" x14ac:dyDescent="0.25">
      <c r="A902" s="549"/>
      <c r="B902" s="549"/>
      <c r="C902" s="549"/>
      <c r="D902" s="549"/>
      <c r="E902" s="549"/>
      <c r="F902" s="549"/>
      <c r="G902" s="549"/>
      <c r="H902" s="549"/>
      <c r="I902" s="549"/>
      <c r="J902" s="549"/>
      <c r="K902" s="549"/>
      <c r="L902" s="549"/>
      <c r="M902" s="549"/>
      <c r="N902" s="549"/>
      <c r="O902" s="549"/>
      <c r="P902" s="549"/>
      <c r="Q902" s="549"/>
      <c r="R902" s="549"/>
      <c r="S902" s="549"/>
      <c r="T902" s="549"/>
      <c r="U902" s="549"/>
      <c r="V902" s="549"/>
      <c r="W902" s="549"/>
      <c r="X902" s="549"/>
      <c r="Y902" s="549"/>
      <c r="Z902" s="549"/>
    </row>
    <row r="903" spans="1:26" ht="15.75" customHeight="1" x14ac:dyDescent="0.25">
      <c r="A903" s="549"/>
      <c r="B903" s="549"/>
      <c r="C903" s="549"/>
      <c r="D903" s="549"/>
      <c r="E903" s="549"/>
      <c r="F903" s="549"/>
      <c r="G903" s="549"/>
      <c r="H903" s="549"/>
      <c r="I903" s="549"/>
      <c r="J903" s="549"/>
      <c r="K903" s="549"/>
      <c r="L903" s="549"/>
      <c r="M903" s="549"/>
      <c r="N903" s="549"/>
      <c r="O903" s="549"/>
      <c r="P903" s="549"/>
      <c r="Q903" s="549"/>
      <c r="R903" s="549"/>
      <c r="S903" s="549"/>
      <c r="T903" s="549"/>
      <c r="U903" s="549"/>
      <c r="V903" s="549"/>
      <c r="W903" s="549"/>
      <c r="X903" s="549"/>
      <c r="Y903" s="549"/>
      <c r="Z903" s="549"/>
    </row>
    <row r="904" spans="1:26" ht="15.75" customHeight="1" x14ac:dyDescent="0.25">
      <c r="A904" s="549"/>
      <c r="B904" s="549"/>
      <c r="C904" s="549"/>
      <c r="D904" s="549"/>
      <c r="E904" s="549"/>
      <c r="F904" s="549"/>
      <c r="G904" s="549"/>
      <c r="H904" s="549"/>
      <c r="I904" s="549"/>
      <c r="J904" s="549"/>
      <c r="K904" s="549"/>
      <c r="L904" s="549"/>
      <c r="M904" s="549"/>
      <c r="N904" s="549"/>
      <c r="O904" s="549"/>
      <c r="P904" s="549"/>
      <c r="Q904" s="549"/>
      <c r="R904" s="549"/>
      <c r="S904" s="549"/>
      <c r="T904" s="549"/>
      <c r="U904" s="549"/>
      <c r="V904" s="549"/>
      <c r="W904" s="549"/>
      <c r="X904" s="549"/>
      <c r="Y904" s="549"/>
      <c r="Z904" s="549"/>
    </row>
    <row r="905" spans="1:26" ht="15.75" customHeight="1" x14ac:dyDescent="0.25">
      <c r="A905" s="549"/>
      <c r="B905" s="549"/>
      <c r="C905" s="549"/>
      <c r="D905" s="549"/>
      <c r="E905" s="549"/>
      <c r="F905" s="549"/>
      <c r="G905" s="549"/>
      <c r="H905" s="549"/>
      <c r="I905" s="549"/>
      <c r="J905" s="549"/>
      <c r="K905" s="549"/>
      <c r="L905" s="549"/>
      <c r="M905" s="549"/>
      <c r="N905" s="549"/>
      <c r="O905" s="549"/>
      <c r="P905" s="549"/>
      <c r="Q905" s="549"/>
      <c r="R905" s="549"/>
      <c r="S905" s="549"/>
      <c r="T905" s="549"/>
      <c r="U905" s="549"/>
      <c r="V905" s="549"/>
      <c r="W905" s="549"/>
      <c r="X905" s="549"/>
      <c r="Y905" s="549"/>
      <c r="Z905" s="549"/>
    </row>
    <row r="906" spans="1:26" ht="15.75" customHeight="1" x14ac:dyDescent="0.25">
      <c r="A906" s="549"/>
      <c r="B906" s="549"/>
      <c r="C906" s="549"/>
      <c r="D906" s="549"/>
      <c r="E906" s="549"/>
      <c r="F906" s="549"/>
      <c r="G906" s="549"/>
      <c r="H906" s="549"/>
      <c r="I906" s="549"/>
      <c r="J906" s="549"/>
      <c r="K906" s="549"/>
      <c r="L906" s="549"/>
      <c r="M906" s="549"/>
      <c r="N906" s="549"/>
      <c r="O906" s="549"/>
      <c r="P906" s="549"/>
      <c r="Q906" s="549"/>
      <c r="R906" s="549"/>
      <c r="S906" s="549"/>
      <c r="T906" s="549"/>
      <c r="U906" s="549"/>
      <c r="V906" s="549"/>
      <c r="W906" s="549"/>
      <c r="X906" s="549"/>
      <c r="Y906" s="549"/>
      <c r="Z906" s="549"/>
    </row>
    <row r="907" spans="1:26" ht="15.75" customHeight="1" x14ac:dyDescent="0.25">
      <c r="A907" s="549"/>
      <c r="B907" s="549"/>
      <c r="C907" s="549"/>
      <c r="D907" s="549"/>
      <c r="E907" s="549"/>
      <c r="F907" s="549"/>
      <c r="G907" s="549"/>
      <c r="H907" s="549"/>
      <c r="I907" s="549"/>
      <c r="J907" s="549"/>
      <c r="K907" s="549"/>
      <c r="L907" s="549"/>
      <c r="M907" s="549"/>
      <c r="N907" s="549"/>
      <c r="O907" s="549"/>
      <c r="P907" s="549"/>
      <c r="Q907" s="549"/>
      <c r="R907" s="549"/>
      <c r="S907" s="549"/>
      <c r="T907" s="549"/>
      <c r="U907" s="549"/>
      <c r="V907" s="549"/>
      <c r="W907" s="549"/>
      <c r="X907" s="549"/>
      <c r="Y907" s="549"/>
      <c r="Z907" s="549"/>
    </row>
    <row r="908" spans="1:26" ht="15.75" customHeight="1" x14ac:dyDescent="0.25">
      <c r="A908" s="549"/>
      <c r="B908" s="549"/>
      <c r="C908" s="549"/>
      <c r="D908" s="549"/>
      <c r="E908" s="549"/>
      <c r="F908" s="549"/>
      <c r="G908" s="549"/>
      <c r="H908" s="549"/>
      <c r="I908" s="549"/>
      <c r="J908" s="549"/>
      <c r="K908" s="549"/>
      <c r="L908" s="549"/>
      <c r="M908" s="549"/>
      <c r="N908" s="549"/>
      <c r="O908" s="549"/>
      <c r="P908" s="549"/>
      <c r="Q908" s="549"/>
      <c r="R908" s="549"/>
      <c r="S908" s="549"/>
      <c r="T908" s="549"/>
      <c r="U908" s="549"/>
      <c r="V908" s="549"/>
      <c r="W908" s="549"/>
      <c r="X908" s="549"/>
      <c r="Y908" s="549"/>
      <c r="Z908" s="549"/>
    </row>
    <row r="909" spans="1:26" ht="15.75" customHeight="1" x14ac:dyDescent="0.25">
      <c r="A909" s="549"/>
      <c r="B909" s="549"/>
      <c r="C909" s="549"/>
      <c r="D909" s="549"/>
      <c r="E909" s="549"/>
      <c r="F909" s="549"/>
      <c r="G909" s="549"/>
      <c r="H909" s="549"/>
      <c r="I909" s="549"/>
      <c r="J909" s="549"/>
      <c r="K909" s="549"/>
      <c r="L909" s="549"/>
      <c r="M909" s="549"/>
      <c r="N909" s="549"/>
      <c r="O909" s="549"/>
      <c r="P909" s="549"/>
      <c r="Q909" s="549"/>
      <c r="R909" s="549"/>
      <c r="S909" s="549"/>
      <c r="T909" s="549"/>
      <c r="U909" s="549"/>
      <c r="V909" s="549"/>
      <c r="W909" s="549"/>
      <c r="X909" s="549"/>
      <c r="Y909" s="549"/>
      <c r="Z909" s="549"/>
    </row>
    <row r="910" spans="1:26" ht="15.75" customHeight="1" x14ac:dyDescent="0.25">
      <c r="A910" s="549"/>
      <c r="B910" s="549"/>
      <c r="C910" s="549"/>
      <c r="D910" s="549"/>
      <c r="E910" s="549"/>
      <c r="F910" s="549"/>
      <c r="G910" s="549"/>
      <c r="H910" s="549"/>
      <c r="I910" s="549"/>
      <c r="J910" s="549"/>
      <c r="K910" s="549"/>
      <c r="L910" s="549"/>
      <c r="M910" s="549"/>
      <c r="N910" s="549"/>
      <c r="O910" s="549"/>
      <c r="P910" s="549"/>
      <c r="Q910" s="549"/>
      <c r="R910" s="549"/>
      <c r="S910" s="549"/>
      <c r="T910" s="549"/>
      <c r="U910" s="549"/>
      <c r="V910" s="549"/>
      <c r="W910" s="549"/>
      <c r="X910" s="549"/>
      <c r="Y910" s="549"/>
      <c r="Z910" s="549"/>
    </row>
    <row r="911" spans="1:26" ht="15.75" customHeight="1" x14ac:dyDescent="0.25">
      <c r="A911" s="549"/>
      <c r="B911" s="549"/>
      <c r="C911" s="549"/>
      <c r="D911" s="549"/>
      <c r="E911" s="549"/>
      <c r="F911" s="549"/>
      <c r="G911" s="549"/>
      <c r="H911" s="549"/>
      <c r="I911" s="549"/>
      <c r="J911" s="549"/>
      <c r="K911" s="549"/>
      <c r="L911" s="549"/>
      <c r="M911" s="549"/>
      <c r="N911" s="549"/>
      <c r="O911" s="549"/>
      <c r="P911" s="549"/>
      <c r="Q911" s="549"/>
      <c r="R911" s="549"/>
      <c r="S911" s="549"/>
      <c r="T911" s="549"/>
      <c r="U911" s="549"/>
      <c r="V911" s="549"/>
      <c r="W911" s="549"/>
      <c r="X911" s="549"/>
      <c r="Y911" s="549"/>
      <c r="Z911" s="549"/>
    </row>
    <row r="912" spans="1:26" ht="15.75" customHeight="1" x14ac:dyDescent="0.25">
      <c r="A912" s="549"/>
      <c r="B912" s="549"/>
      <c r="C912" s="549"/>
      <c r="D912" s="549"/>
      <c r="E912" s="549"/>
      <c r="F912" s="549"/>
      <c r="G912" s="549"/>
      <c r="H912" s="549"/>
      <c r="I912" s="549"/>
      <c r="J912" s="549"/>
      <c r="K912" s="549"/>
      <c r="L912" s="549"/>
      <c r="M912" s="549"/>
      <c r="N912" s="549"/>
      <c r="O912" s="549"/>
      <c r="P912" s="549"/>
      <c r="Q912" s="549"/>
      <c r="R912" s="549"/>
      <c r="S912" s="549"/>
      <c r="T912" s="549"/>
      <c r="U912" s="549"/>
      <c r="V912" s="549"/>
      <c r="W912" s="549"/>
      <c r="X912" s="549"/>
      <c r="Y912" s="549"/>
      <c r="Z912" s="549"/>
    </row>
    <row r="913" spans="1:26" ht="15.75" customHeight="1" x14ac:dyDescent="0.25">
      <c r="A913" s="549"/>
      <c r="B913" s="549"/>
      <c r="C913" s="549"/>
      <c r="D913" s="549"/>
      <c r="E913" s="549"/>
      <c r="F913" s="549"/>
      <c r="G913" s="549"/>
      <c r="H913" s="549"/>
      <c r="I913" s="549"/>
      <c r="J913" s="549"/>
      <c r="K913" s="549"/>
      <c r="L913" s="549"/>
      <c r="M913" s="549"/>
      <c r="N913" s="549"/>
      <c r="O913" s="549"/>
      <c r="P913" s="549"/>
      <c r="Q913" s="549"/>
      <c r="R913" s="549"/>
      <c r="S913" s="549"/>
      <c r="T913" s="549"/>
      <c r="U913" s="549"/>
      <c r="V913" s="549"/>
      <c r="W913" s="549"/>
      <c r="X913" s="549"/>
      <c r="Y913" s="549"/>
      <c r="Z913" s="549"/>
    </row>
    <row r="914" spans="1:26" ht="15.75" customHeight="1" x14ac:dyDescent="0.25">
      <c r="A914" s="549"/>
      <c r="B914" s="549"/>
      <c r="C914" s="549"/>
      <c r="D914" s="549"/>
      <c r="E914" s="549"/>
      <c r="F914" s="549"/>
      <c r="G914" s="549"/>
      <c r="H914" s="549"/>
      <c r="I914" s="549"/>
      <c r="J914" s="549"/>
      <c r="K914" s="549"/>
      <c r="L914" s="549"/>
      <c r="M914" s="549"/>
      <c r="N914" s="549"/>
      <c r="O914" s="549"/>
      <c r="P914" s="549"/>
      <c r="Q914" s="549"/>
      <c r="R914" s="549"/>
      <c r="S914" s="549"/>
      <c r="T914" s="549"/>
      <c r="U914" s="549"/>
      <c r="V914" s="549"/>
      <c r="W914" s="549"/>
      <c r="X914" s="549"/>
      <c r="Y914" s="549"/>
      <c r="Z914" s="549"/>
    </row>
    <row r="915" spans="1:26" ht="15.75" customHeight="1" x14ac:dyDescent="0.25">
      <c r="A915" s="549"/>
      <c r="B915" s="549"/>
      <c r="C915" s="549"/>
      <c r="D915" s="549"/>
      <c r="E915" s="549"/>
      <c r="F915" s="549"/>
      <c r="G915" s="549"/>
      <c r="H915" s="549"/>
      <c r="I915" s="549"/>
      <c r="J915" s="549"/>
      <c r="K915" s="549"/>
      <c r="L915" s="549"/>
      <c r="M915" s="549"/>
      <c r="N915" s="549"/>
      <c r="O915" s="549"/>
      <c r="P915" s="549"/>
      <c r="Q915" s="549"/>
      <c r="R915" s="549"/>
      <c r="S915" s="549"/>
      <c r="T915" s="549"/>
      <c r="U915" s="549"/>
      <c r="V915" s="549"/>
      <c r="W915" s="549"/>
      <c r="X915" s="549"/>
      <c r="Y915" s="549"/>
      <c r="Z915" s="549"/>
    </row>
    <row r="916" spans="1:26" ht="15.75" customHeight="1" x14ac:dyDescent="0.25">
      <c r="A916" s="549"/>
      <c r="B916" s="549"/>
      <c r="C916" s="549"/>
      <c r="D916" s="549"/>
      <c r="E916" s="549"/>
      <c r="F916" s="549"/>
      <c r="G916" s="549"/>
      <c r="H916" s="549"/>
      <c r="I916" s="549"/>
      <c r="J916" s="549"/>
      <c r="K916" s="549"/>
      <c r="L916" s="549"/>
      <c r="M916" s="549"/>
      <c r="N916" s="549"/>
      <c r="O916" s="549"/>
      <c r="P916" s="549"/>
      <c r="Q916" s="549"/>
      <c r="R916" s="549"/>
      <c r="S916" s="549"/>
      <c r="T916" s="549"/>
      <c r="U916" s="549"/>
      <c r="V916" s="549"/>
      <c r="W916" s="549"/>
      <c r="X916" s="549"/>
      <c r="Y916" s="549"/>
      <c r="Z916" s="549"/>
    </row>
    <row r="917" spans="1:26" ht="15.75" customHeight="1" x14ac:dyDescent="0.25">
      <c r="A917" s="549"/>
      <c r="B917" s="549"/>
      <c r="C917" s="549"/>
      <c r="D917" s="549"/>
      <c r="E917" s="549"/>
      <c r="F917" s="549"/>
      <c r="G917" s="549"/>
      <c r="H917" s="549"/>
      <c r="I917" s="549"/>
      <c r="J917" s="549"/>
      <c r="K917" s="549"/>
      <c r="L917" s="549"/>
      <c r="M917" s="549"/>
      <c r="N917" s="549"/>
      <c r="O917" s="549"/>
      <c r="P917" s="549"/>
      <c r="Q917" s="549"/>
      <c r="R917" s="549"/>
      <c r="S917" s="549"/>
      <c r="T917" s="549"/>
      <c r="U917" s="549"/>
      <c r="V917" s="549"/>
      <c r="W917" s="549"/>
      <c r="X917" s="549"/>
      <c r="Y917" s="549"/>
      <c r="Z917" s="549"/>
    </row>
    <row r="918" spans="1:26" ht="15.75" customHeight="1" x14ac:dyDescent="0.25">
      <c r="A918" s="549"/>
      <c r="B918" s="549"/>
      <c r="C918" s="549"/>
      <c r="D918" s="549"/>
      <c r="E918" s="549"/>
      <c r="F918" s="549"/>
      <c r="G918" s="549"/>
      <c r="H918" s="549"/>
      <c r="I918" s="549"/>
      <c r="J918" s="549"/>
      <c r="K918" s="549"/>
      <c r="L918" s="549"/>
      <c r="M918" s="549"/>
      <c r="N918" s="549"/>
      <c r="O918" s="549"/>
      <c r="P918" s="549"/>
      <c r="Q918" s="549"/>
      <c r="R918" s="549"/>
      <c r="S918" s="549"/>
      <c r="T918" s="549"/>
      <c r="U918" s="549"/>
      <c r="V918" s="549"/>
      <c r="W918" s="549"/>
      <c r="X918" s="549"/>
      <c r="Y918" s="549"/>
      <c r="Z918" s="549"/>
    </row>
    <row r="919" spans="1:26" ht="15.75" customHeight="1" x14ac:dyDescent="0.25">
      <c r="A919" s="549"/>
      <c r="B919" s="549"/>
      <c r="C919" s="549"/>
      <c r="D919" s="549"/>
      <c r="E919" s="549"/>
      <c r="F919" s="549"/>
      <c r="G919" s="549"/>
      <c r="H919" s="549"/>
      <c r="I919" s="549"/>
      <c r="J919" s="549"/>
      <c r="K919" s="549"/>
      <c r="L919" s="549"/>
      <c r="M919" s="549"/>
      <c r="N919" s="549"/>
      <c r="O919" s="549"/>
      <c r="P919" s="549"/>
      <c r="Q919" s="549"/>
      <c r="R919" s="549"/>
      <c r="S919" s="549"/>
      <c r="T919" s="549"/>
      <c r="U919" s="549"/>
      <c r="V919" s="549"/>
      <c r="W919" s="549"/>
      <c r="X919" s="549"/>
      <c r="Y919" s="549"/>
      <c r="Z919" s="549"/>
    </row>
    <row r="920" spans="1:26" ht="15.75" customHeight="1" x14ac:dyDescent="0.25">
      <c r="A920" s="549"/>
      <c r="B920" s="549"/>
      <c r="C920" s="549"/>
      <c r="D920" s="549"/>
      <c r="E920" s="549"/>
      <c r="F920" s="549"/>
      <c r="G920" s="549"/>
      <c r="H920" s="549"/>
      <c r="I920" s="549"/>
      <c r="J920" s="549"/>
      <c r="K920" s="549"/>
      <c r="L920" s="549"/>
      <c r="M920" s="549"/>
      <c r="N920" s="549"/>
      <c r="O920" s="549"/>
      <c r="P920" s="549"/>
      <c r="Q920" s="549"/>
      <c r="R920" s="549"/>
      <c r="S920" s="549"/>
      <c r="T920" s="549"/>
      <c r="U920" s="549"/>
      <c r="V920" s="549"/>
      <c r="W920" s="549"/>
      <c r="X920" s="549"/>
      <c r="Y920" s="549"/>
      <c r="Z920" s="549"/>
    </row>
    <row r="921" spans="1:26" ht="15.75" customHeight="1" x14ac:dyDescent="0.25">
      <c r="A921" s="549"/>
      <c r="B921" s="549"/>
      <c r="C921" s="549"/>
      <c r="D921" s="549"/>
      <c r="E921" s="549"/>
      <c r="F921" s="549"/>
      <c r="G921" s="549"/>
      <c r="H921" s="549"/>
      <c r="I921" s="549"/>
      <c r="J921" s="549"/>
      <c r="K921" s="549"/>
      <c r="L921" s="549"/>
      <c r="M921" s="549"/>
      <c r="N921" s="549"/>
      <c r="O921" s="549"/>
      <c r="P921" s="549"/>
      <c r="Q921" s="549"/>
      <c r="R921" s="549"/>
      <c r="S921" s="549"/>
      <c r="T921" s="549"/>
      <c r="U921" s="549"/>
      <c r="V921" s="549"/>
      <c r="W921" s="549"/>
      <c r="X921" s="549"/>
      <c r="Y921" s="549"/>
      <c r="Z921" s="549"/>
    </row>
    <row r="922" spans="1:26" ht="15.75" customHeight="1" x14ac:dyDescent="0.25">
      <c r="A922" s="549"/>
      <c r="B922" s="549"/>
      <c r="C922" s="549"/>
      <c r="D922" s="549"/>
      <c r="E922" s="549"/>
      <c r="F922" s="549"/>
      <c r="G922" s="549"/>
      <c r="H922" s="549"/>
      <c r="I922" s="549"/>
      <c r="J922" s="549"/>
      <c r="K922" s="549"/>
      <c r="L922" s="549"/>
      <c r="M922" s="549"/>
      <c r="N922" s="549"/>
      <c r="O922" s="549"/>
      <c r="P922" s="549"/>
      <c r="Q922" s="549"/>
      <c r="R922" s="549"/>
      <c r="S922" s="549"/>
      <c r="T922" s="549"/>
      <c r="U922" s="549"/>
      <c r="V922" s="549"/>
      <c r="W922" s="549"/>
      <c r="X922" s="549"/>
      <c r="Y922" s="549"/>
      <c r="Z922" s="549"/>
    </row>
    <row r="923" spans="1:26" ht="15.75" customHeight="1" x14ac:dyDescent="0.25">
      <c r="A923" s="549"/>
      <c r="B923" s="549"/>
      <c r="C923" s="549"/>
      <c r="D923" s="549"/>
      <c r="E923" s="549"/>
      <c r="F923" s="549"/>
      <c r="G923" s="549"/>
      <c r="H923" s="549"/>
      <c r="I923" s="549"/>
      <c r="J923" s="549"/>
      <c r="K923" s="549"/>
      <c r="L923" s="549"/>
      <c r="M923" s="549"/>
      <c r="N923" s="549"/>
      <c r="O923" s="549"/>
      <c r="P923" s="549"/>
      <c r="Q923" s="549"/>
      <c r="R923" s="549"/>
      <c r="S923" s="549"/>
      <c r="T923" s="549"/>
      <c r="U923" s="549"/>
      <c r="V923" s="549"/>
      <c r="W923" s="549"/>
      <c r="X923" s="549"/>
      <c r="Y923" s="549"/>
      <c r="Z923" s="549"/>
    </row>
    <row r="924" spans="1:26" ht="15.75" customHeight="1" x14ac:dyDescent="0.25">
      <c r="A924" s="549"/>
      <c r="B924" s="549"/>
      <c r="C924" s="549"/>
      <c r="D924" s="549"/>
      <c r="E924" s="549"/>
      <c r="F924" s="549"/>
      <c r="G924" s="549"/>
      <c r="H924" s="549"/>
      <c r="I924" s="549"/>
      <c r="J924" s="549"/>
      <c r="K924" s="549"/>
      <c r="L924" s="549"/>
      <c r="M924" s="549"/>
      <c r="N924" s="549"/>
      <c r="O924" s="549"/>
      <c r="P924" s="549"/>
      <c r="Q924" s="549"/>
      <c r="R924" s="549"/>
      <c r="S924" s="549"/>
      <c r="T924" s="549"/>
      <c r="U924" s="549"/>
      <c r="V924" s="549"/>
      <c r="W924" s="549"/>
      <c r="X924" s="549"/>
      <c r="Y924" s="549"/>
      <c r="Z924" s="549"/>
    </row>
    <row r="925" spans="1:26" ht="15.75" customHeight="1" x14ac:dyDescent="0.25">
      <c r="A925" s="549"/>
      <c r="B925" s="549"/>
      <c r="C925" s="549"/>
      <c r="D925" s="549"/>
      <c r="E925" s="549"/>
      <c r="F925" s="549"/>
      <c r="G925" s="549"/>
      <c r="H925" s="549"/>
      <c r="I925" s="549"/>
      <c r="J925" s="549"/>
      <c r="K925" s="549"/>
      <c r="L925" s="549"/>
      <c r="M925" s="549"/>
      <c r="N925" s="549"/>
      <c r="O925" s="549"/>
      <c r="P925" s="549"/>
      <c r="Q925" s="549"/>
      <c r="R925" s="549"/>
      <c r="S925" s="549"/>
      <c r="T925" s="549"/>
      <c r="U925" s="549"/>
      <c r="V925" s="549"/>
      <c r="W925" s="549"/>
      <c r="X925" s="549"/>
      <c r="Y925" s="549"/>
      <c r="Z925" s="549"/>
    </row>
    <row r="926" spans="1:26" ht="15.75" customHeight="1" x14ac:dyDescent="0.25">
      <c r="A926" s="549"/>
      <c r="B926" s="549"/>
      <c r="C926" s="549"/>
      <c r="D926" s="549"/>
      <c r="E926" s="549"/>
      <c r="F926" s="549"/>
      <c r="G926" s="549"/>
      <c r="H926" s="549"/>
      <c r="I926" s="549"/>
      <c r="J926" s="549"/>
      <c r="K926" s="549"/>
      <c r="L926" s="549"/>
      <c r="M926" s="549"/>
      <c r="N926" s="549"/>
      <c r="O926" s="549"/>
      <c r="P926" s="549"/>
      <c r="Q926" s="549"/>
      <c r="R926" s="549"/>
      <c r="S926" s="549"/>
      <c r="T926" s="549"/>
      <c r="U926" s="549"/>
      <c r="V926" s="549"/>
      <c r="W926" s="549"/>
      <c r="X926" s="549"/>
      <c r="Y926" s="549"/>
      <c r="Z926" s="549"/>
    </row>
    <row r="927" spans="1:26" ht="15.75" customHeight="1" x14ac:dyDescent="0.25">
      <c r="A927" s="549"/>
      <c r="B927" s="549"/>
      <c r="C927" s="549"/>
      <c r="D927" s="549"/>
      <c r="E927" s="549"/>
      <c r="F927" s="549"/>
      <c r="G927" s="549"/>
      <c r="H927" s="549"/>
      <c r="I927" s="549"/>
      <c r="J927" s="549"/>
      <c r="K927" s="549"/>
      <c r="L927" s="549"/>
      <c r="M927" s="549"/>
      <c r="N927" s="549"/>
      <c r="O927" s="549"/>
      <c r="P927" s="549"/>
      <c r="Q927" s="549"/>
      <c r="R927" s="549"/>
      <c r="S927" s="549"/>
      <c r="T927" s="549"/>
      <c r="U927" s="549"/>
      <c r="V927" s="549"/>
      <c r="W927" s="549"/>
      <c r="X927" s="549"/>
      <c r="Y927" s="549"/>
      <c r="Z927" s="549"/>
    </row>
    <row r="928" spans="1:26" ht="15.75" customHeight="1" x14ac:dyDescent="0.25">
      <c r="A928" s="549"/>
      <c r="B928" s="549"/>
      <c r="C928" s="549"/>
      <c r="D928" s="549"/>
      <c r="E928" s="549"/>
      <c r="F928" s="549"/>
      <c r="G928" s="549"/>
      <c r="H928" s="549"/>
      <c r="I928" s="549"/>
      <c r="J928" s="549"/>
      <c r="K928" s="549"/>
      <c r="L928" s="549"/>
      <c r="M928" s="549"/>
      <c r="N928" s="549"/>
      <c r="O928" s="549"/>
      <c r="P928" s="549"/>
      <c r="Q928" s="549"/>
      <c r="R928" s="549"/>
      <c r="S928" s="549"/>
      <c r="T928" s="549"/>
      <c r="U928" s="549"/>
      <c r="V928" s="549"/>
      <c r="W928" s="549"/>
      <c r="X928" s="549"/>
      <c r="Y928" s="549"/>
      <c r="Z928" s="549"/>
    </row>
    <row r="929" spans="1:26" ht="15.75" customHeight="1" x14ac:dyDescent="0.25">
      <c r="A929" s="549"/>
      <c r="B929" s="549"/>
      <c r="C929" s="549"/>
      <c r="D929" s="549"/>
      <c r="E929" s="549"/>
      <c r="F929" s="549"/>
      <c r="G929" s="549"/>
      <c r="H929" s="549"/>
      <c r="I929" s="549"/>
      <c r="J929" s="549"/>
      <c r="K929" s="549"/>
      <c r="L929" s="549"/>
      <c r="M929" s="549"/>
      <c r="N929" s="549"/>
      <c r="O929" s="549"/>
      <c r="P929" s="549"/>
      <c r="Q929" s="549"/>
      <c r="R929" s="549"/>
      <c r="S929" s="549"/>
      <c r="T929" s="549"/>
      <c r="U929" s="549"/>
      <c r="V929" s="549"/>
      <c r="W929" s="549"/>
      <c r="X929" s="549"/>
      <c r="Y929" s="549"/>
      <c r="Z929" s="549"/>
    </row>
    <row r="930" spans="1:26" ht="15.75" customHeight="1" x14ac:dyDescent="0.25">
      <c r="A930" s="549"/>
      <c r="B930" s="549"/>
      <c r="C930" s="549"/>
      <c r="D930" s="549"/>
      <c r="E930" s="549"/>
      <c r="F930" s="549"/>
      <c r="G930" s="549"/>
      <c r="H930" s="549"/>
      <c r="I930" s="549"/>
      <c r="J930" s="549"/>
      <c r="K930" s="549"/>
      <c r="L930" s="549"/>
      <c r="M930" s="549"/>
      <c r="N930" s="549"/>
      <c r="O930" s="549"/>
      <c r="P930" s="549"/>
      <c r="Q930" s="549"/>
      <c r="R930" s="549"/>
      <c r="S930" s="549"/>
      <c r="T930" s="549"/>
      <c r="U930" s="549"/>
      <c r="V930" s="549"/>
      <c r="W930" s="549"/>
      <c r="X930" s="549"/>
      <c r="Y930" s="549"/>
      <c r="Z930" s="549"/>
    </row>
    <row r="931" spans="1:26" ht="15.75" customHeight="1" x14ac:dyDescent="0.25">
      <c r="A931" s="549"/>
      <c r="B931" s="549"/>
      <c r="C931" s="549"/>
      <c r="D931" s="549"/>
      <c r="E931" s="549"/>
      <c r="F931" s="549"/>
      <c r="G931" s="549"/>
      <c r="H931" s="549"/>
      <c r="I931" s="549"/>
      <c r="J931" s="549"/>
      <c r="K931" s="549"/>
      <c r="L931" s="549"/>
      <c r="M931" s="549"/>
      <c r="N931" s="549"/>
      <c r="O931" s="549"/>
      <c r="P931" s="549"/>
      <c r="Q931" s="549"/>
      <c r="R931" s="549"/>
      <c r="S931" s="549"/>
      <c r="T931" s="549"/>
      <c r="U931" s="549"/>
      <c r="V931" s="549"/>
      <c r="W931" s="549"/>
      <c r="X931" s="549"/>
      <c r="Y931" s="549"/>
      <c r="Z931" s="549"/>
    </row>
    <row r="932" spans="1:26" ht="15.75" customHeight="1" x14ac:dyDescent="0.25">
      <c r="A932" s="549"/>
      <c r="B932" s="549"/>
      <c r="C932" s="549"/>
      <c r="D932" s="549"/>
      <c r="E932" s="549"/>
      <c r="F932" s="549"/>
      <c r="G932" s="549"/>
      <c r="H932" s="549"/>
      <c r="I932" s="549"/>
      <c r="J932" s="549"/>
      <c r="K932" s="549"/>
      <c r="L932" s="549"/>
      <c r="M932" s="549"/>
      <c r="N932" s="549"/>
      <c r="O932" s="549"/>
      <c r="P932" s="549"/>
      <c r="Q932" s="549"/>
      <c r="R932" s="549"/>
      <c r="S932" s="549"/>
      <c r="T932" s="549"/>
      <c r="U932" s="549"/>
      <c r="V932" s="549"/>
      <c r="W932" s="549"/>
      <c r="X932" s="549"/>
      <c r="Y932" s="549"/>
      <c r="Z932" s="549"/>
    </row>
    <row r="933" spans="1:26" ht="15.75" customHeight="1" x14ac:dyDescent="0.25">
      <c r="A933" s="549"/>
      <c r="B933" s="549"/>
      <c r="C933" s="549"/>
      <c r="D933" s="549"/>
      <c r="E933" s="549"/>
      <c r="F933" s="549"/>
      <c r="G933" s="549"/>
      <c r="H933" s="549"/>
      <c r="I933" s="549"/>
      <c r="J933" s="549"/>
      <c r="K933" s="549"/>
      <c r="L933" s="549"/>
      <c r="M933" s="549"/>
      <c r="N933" s="549"/>
      <c r="O933" s="549"/>
      <c r="P933" s="549"/>
      <c r="Q933" s="549"/>
      <c r="R933" s="549"/>
      <c r="S933" s="549"/>
      <c r="T933" s="549"/>
      <c r="U933" s="549"/>
      <c r="V933" s="549"/>
      <c r="W933" s="549"/>
      <c r="X933" s="549"/>
      <c r="Y933" s="549"/>
      <c r="Z933" s="549"/>
    </row>
    <row r="934" spans="1:26" ht="15.75" customHeight="1" x14ac:dyDescent="0.25">
      <c r="A934" s="549"/>
      <c r="B934" s="549"/>
      <c r="C934" s="549"/>
      <c r="D934" s="549"/>
      <c r="E934" s="549"/>
      <c r="F934" s="549"/>
      <c r="G934" s="549"/>
      <c r="H934" s="549"/>
      <c r="I934" s="549"/>
      <c r="J934" s="549"/>
      <c r="K934" s="549"/>
      <c r="L934" s="549"/>
      <c r="M934" s="549"/>
      <c r="N934" s="549"/>
      <c r="O934" s="549"/>
      <c r="P934" s="549"/>
      <c r="Q934" s="549"/>
      <c r="R934" s="549"/>
      <c r="S934" s="549"/>
      <c r="T934" s="549"/>
      <c r="U934" s="549"/>
      <c r="V934" s="549"/>
      <c r="W934" s="549"/>
      <c r="X934" s="549"/>
      <c r="Y934" s="549"/>
      <c r="Z934" s="549"/>
    </row>
    <row r="935" spans="1:26" ht="15.75" customHeight="1" x14ac:dyDescent="0.25">
      <c r="A935" s="549"/>
      <c r="B935" s="549"/>
      <c r="C935" s="549"/>
      <c r="D935" s="549"/>
      <c r="E935" s="549"/>
      <c r="F935" s="549"/>
      <c r="G935" s="549"/>
      <c r="H935" s="549"/>
      <c r="I935" s="549"/>
      <c r="J935" s="549"/>
      <c r="K935" s="549"/>
      <c r="L935" s="549"/>
      <c r="M935" s="549"/>
      <c r="N935" s="549"/>
      <c r="O935" s="549"/>
      <c r="P935" s="549"/>
      <c r="Q935" s="549"/>
      <c r="R935" s="549"/>
      <c r="S935" s="549"/>
      <c r="T935" s="549"/>
      <c r="U935" s="549"/>
      <c r="V935" s="549"/>
      <c r="W935" s="549"/>
      <c r="X935" s="549"/>
      <c r="Y935" s="549"/>
      <c r="Z935" s="549"/>
    </row>
    <row r="936" spans="1:26" ht="15.75" customHeight="1" x14ac:dyDescent="0.25">
      <c r="A936" s="549"/>
      <c r="B936" s="549"/>
      <c r="C936" s="549"/>
      <c r="D936" s="549"/>
      <c r="E936" s="549"/>
      <c r="F936" s="549"/>
      <c r="G936" s="549"/>
      <c r="H936" s="549"/>
      <c r="I936" s="549"/>
      <c r="J936" s="549"/>
      <c r="K936" s="549"/>
      <c r="L936" s="549"/>
      <c r="M936" s="549"/>
      <c r="N936" s="549"/>
      <c r="O936" s="549"/>
      <c r="P936" s="549"/>
      <c r="Q936" s="549"/>
      <c r="R936" s="549"/>
      <c r="S936" s="549"/>
      <c r="T936" s="549"/>
      <c r="U936" s="549"/>
      <c r="V936" s="549"/>
      <c r="W936" s="549"/>
      <c r="X936" s="549"/>
      <c r="Y936" s="549"/>
      <c r="Z936" s="549"/>
    </row>
    <row r="937" spans="1:26" ht="15.75" customHeight="1" x14ac:dyDescent="0.25">
      <c r="A937" s="549"/>
      <c r="B937" s="549"/>
      <c r="C937" s="549"/>
      <c r="D937" s="549"/>
      <c r="E937" s="549"/>
      <c r="F937" s="549"/>
      <c r="G937" s="549"/>
      <c r="H937" s="549"/>
      <c r="I937" s="549"/>
      <c r="J937" s="549"/>
      <c r="K937" s="549"/>
      <c r="L937" s="549"/>
      <c r="M937" s="549"/>
      <c r="N937" s="549"/>
      <c r="O937" s="549"/>
      <c r="P937" s="549"/>
      <c r="Q937" s="549"/>
      <c r="R937" s="549"/>
      <c r="S937" s="549"/>
      <c r="T937" s="549"/>
      <c r="U937" s="549"/>
      <c r="V937" s="549"/>
      <c r="W937" s="549"/>
      <c r="X937" s="549"/>
      <c r="Y937" s="549"/>
      <c r="Z937" s="549"/>
    </row>
    <row r="938" spans="1:26" ht="15.75" customHeight="1" x14ac:dyDescent="0.25">
      <c r="A938" s="549"/>
      <c r="B938" s="549"/>
      <c r="C938" s="549"/>
      <c r="D938" s="549"/>
      <c r="E938" s="549"/>
      <c r="F938" s="549"/>
      <c r="G938" s="549"/>
      <c r="H938" s="549"/>
      <c r="I938" s="549"/>
      <c r="J938" s="549"/>
      <c r="K938" s="549"/>
      <c r="L938" s="549"/>
      <c r="M938" s="549"/>
      <c r="N938" s="549"/>
      <c r="O938" s="549"/>
      <c r="P938" s="549"/>
      <c r="Q938" s="549"/>
      <c r="R938" s="549"/>
      <c r="S938" s="549"/>
      <c r="T938" s="549"/>
      <c r="U938" s="549"/>
      <c r="V938" s="549"/>
      <c r="W938" s="549"/>
      <c r="X938" s="549"/>
      <c r="Y938" s="549"/>
      <c r="Z938" s="549"/>
    </row>
    <row r="939" spans="1:26" ht="15.75" customHeight="1" x14ac:dyDescent="0.25">
      <c r="A939" s="549"/>
      <c r="B939" s="549"/>
      <c r="C939" s="549"/>
      <c r="D939" s="549"/>
      <c r="E939" s="549"/>
      <c r="F939" s="549"/>
      <c r="G939" s="549"/>
      <c r="H939" s="549"/>
      <c r="I939" s="549"/>
      <c r="J939" s="549"/>
      <c r="K939" s="549"/>
      <c r="L939" s="549"/>
      <c r="M939" s="549"/>
      <c r="N939" s="549"/>
      <c r="O939" s="549"/>
      <c r="P939" s="549"/>
      <c r="Q939" s="549"/>
      <c r="R939" s="549"/>
      <c r="S939" s="549"/>
      <c r="T939" s="549"/>
      <c r="U939" s="549"/>
      <c r="V939" s="549"/>
      <c r="W939" s="549"/>
      <c r="X939" s="549"/>
      <c r="Y939" s="549"/>
      <c r="Z939" s="549"/>
    </row>
    <row r="940" spans="1:26" ht="15.75" customHeight="1" x14ac:dyDescent="0.25">
      <c r="A940" s="549"/>
      <c r="B940" s="549"/>
      <c r="C940" s="549"/>
      <c r="D940" s="549"/>
      <c r="E940" s="549"/>
      <c r="F940" s="549"/>
      <c r="G940" s="549"/>
      <c r="H940" s="549"/>
      <c r="I940" s="549"/>
      <c r="J940" s="549"/>
      <c r="K940" s="549"/>
      <c r="L940" s="549"/>
      <c r="M940" s="549"/>
      <c r="N940" s="549"/>
      <c r="O940" s="549"/>
      <c r="P940" s="549"/>
      <c r="Q940" s="549"/>
      <c r="R940" s="549"/>
      <c r="S940" s="549"/>
      <c r="T940" s="549"/>
      <c r="U940" s="549"/>
      <c r="V940" s="549"/>
      <c r="W940" s="549"/>
      <c r="X940" s="549"/>
      <c r="Y940" s="549"/>
      <c r="Z940" s="549"/>
    </row>
    <row r="941" spans="1:26" ht="15.75" customHeight="1" x14ac:dyDescent="0.25">
      <c r="A941" s="549"/>
      <c r="B941" s="549"/>
      <c r="C941" s="549"/>
      <c r="D941" s="549"/>
      <c r="E941" s="549"/>
      <c r="F941" s="549"/>
      <c r="G941" s="549"/>
      <c r="H941" s="549"/>
      <c r="I941" s="549"/>
      <c r="J941" s="549"/>
      <c r="K941" s="549"/>
      <c r="L941" s="549"/>
      <c r="M941" s="549"/>
      <c r="N941" s="549"/>
      <c r="O941" s="549"/>
      <c r="P941" s="549"/>
      <c r="Q941" s="549"/>
      <c r="R941" s="549"/>
      <c r="S941" s="549"/>
      <c r="T941" s="549"/>
      <c r="U941" s="549"/>
      <c r="V941" s="549"/>
      <c r="W941" s="549"/>
      <c r="X941" s="549"/>
      <c r="Y941" s="549"/>
      <c r="Z941" s="549"/>
    </row>
    <row r="942" spans="1:26" ht="15.75" customHeight="1" x14ac:dyDescent="0.25">
      <c r="A942" s="549"/>
      <c r="B942" s="549"/>
      <c r="C942" s="549"/>
      <c r="D942" s="549"/>
      <c r="E942" s="549"/>
      <c r="F942" s="549"/>
      <c r="G942" s="549"/>
      <c r="H942" s="549"/>
      <c r="I942" s="549"/>
      <c r="J942" s="549"/>
      <c r="K942" s="549"/>
      <c r="L942" s="549"/>
      <c r="M942" s="549"/>
      <c r="N942" s="549"/>
      <c r="O942" s="549"/>
      <c r="P942" s="549"/>
      <c r="Q942" s="549"/>
      <c r="R942" s="549"/>
      <c r="S942" s="549"/>
      <c r="T942" s="549"/>
      <c r="U942" s="549"/>
      <c r="V942" s="549"/>
      <c r="W942" s="549"/>
      <c r="X942" s="549"/>
      <c r="Y942" s="549"/>
      <c r="Z942" s="549"/>
    </row>
    <row r="943" spans="1:26" ht="15.75" customHeight="1" x14ac:dyDescent="0.25">
      <c r="A943" s="549"/>
      <c r="B943" s="549"/>
      <c r="C943" s="549"/>
      <c r="D943" s="549"/>
      <c r="E943" s="549"/>
      <c r="F943" s="549"/>
      <c r="G943" s="549"/>
      <c r="H943" s="549"/>
      <c r="I943" s="549"/>
      <c r="J943" s="549"/>
      <c r="K943" s="549"/>
      <c r="L943" s="549"/>
      <c r="M943" s="549"/>
      <c r="N943" s="549"/>
      <c r="O943" s="549"/>
      <c r="P943" s="549"/>
      <c r="Q943" s="549"/>
      <c r="R943" s="549"/>
      <c r="S943" s="549"/>
      <c r="T943" s="549"/>
      <c r="U943" s="549"/>
      <c r="V943" s="549"/>
      <c r="W943" s="549"/>
      <c r="X943" s="549"/>
      <c r="Y943" s="549"/>
      <c r="Z943" s="549"/>
    </row>
    <row r="944" spans="1:26" ht="15.75" customHeight="1" x14ac:dyDescent="0.25">
      <c r="A944" s="549"/>
      <c r="B944" s="549"/>
      <c r="C944" s="549"/>
      <c r="D944" s="549"/>
      <c r="E944" s="549"/>
      <c r="F944" s="549"/>
      <c r="G944" s="549"/>
      <c r="H944" s="549"/>
      <c r="I944" s="549"/>
      <c r="J944" s="549"/>
      <c r="K944" s="549"/>
      <c r="L944" s="549"/>
      <c r="M944" s="549"/>
      <c r="N944" s="549"/>
      <c r="O944" s="549"/>
      <c r="P944" s="549"/>
      <c r="Q944" s="549"/>
      <c r="R944" s="549"/>
      <c r="S944" s="549"/>
      <c r="T944" s="549"/>
      <c r="U944" s="549"/>
      <c r="V944" s="549"/>
      <c r="W944" s="549"/>
      <c r="X944" s="549"/>
      <c r="Y944" s="549"/>
      <c r="Z944" s="549"/>
    </row>
    <row r="945" spans="1:26" ht="15.75" customHeight="1" x14ac:dyDescent="0.25">
      <c r="A945" s="549"/>
      <c r="B945" s="549"/>
      <c r="C945" s="549"/>
      <c r="D945" s="549"/>
      <c r="E945" s="549"/>
      <c r="F945" s="549"/>
      <c r="G945" s="549"/>
      <c r="H945" s="549"/>
      <c r="I945" s="549"/>
      <c r="J945" s="549"/>
      <c r="K945" s="549"/>
      <c r="L945" s="549"/>
      <c r="M945" s="549"/>
      <c r="N945" s="549"/>
      <c r="O945" s="549"/>
      <c r="P945" s="549"/>
      <c r="Q945" s="549"/>
      <c r="R945" s="549"/>
      <c r="S945" s="549"/>
      <c r="T945" s="549"/>
      <c r="U945" s="549"/>
      <c r="V945" s="549"/>
      <c r="W945" s="549"/>
      <c r="X945" s="549"/>
      <c r="Y945" s="549"/>
      <c r="Z945" s="549"/>
    </row>
    <row r="946" spans="1:26" ht="15.75" customHeight="1" x14ac:dyDescent="0.25">
      <c r="A946" s="549"/>
      <c r="B946" s="549"/>
      <c r="C946" s="549"/>
      <c r="D946" s="549"/>
      <c r="E946" s="549"/>
      <c r="F946" s="549"/>
      <c r="G946" s="549"/>
      <c r="H946" s="549"/>
      <c r="I946" s="549"/>
      <c r="J946" s="549"/>
      <c r="K946" s="549"/>
      <c r="L946" s="549"/>
      <c r="M946" s="549"/>
      <c r="N946" s="549"/>
      <c r="O946" s="549"/>
      <c r="P946" s="549"/>
      <c r="Q946" s="549"/>
      <c r="R946" s="549"/>
      <c r="S946" s="549"/>
      <c r="T946" s="549"/>
      <c r="U946" s="549"/>
      <c r="V946" s="549"/>
      <c r="W946" s="549"/>
      <c r="X946" s="549"/>
      <c r="Y946" s="549"/>
      <c r="Z946" s="549"/>
    </row>
    <row r="947" spans="1:26" ht="15.75" customHeight="1" x14ac:dyDescent="0.25">
      <c r="A947" s="549"/>
      <c r="B947" s="549"/>
      <c r="C947" s="549"/>
      <c r="D947" s="549"/>
      <c r="E947" s="549"/>
      <c r="F947" s="549"/>
      <c r="G947" s="549"/>
      <c r="H947" s="549"/>
      <c r="I947" s="549"/>
      <c r="J947" s="549"/>
      <c r="K947" s="549"/>
      <c r="L947" s="549"/>
      <c r="M947" s="549"/>
      <c r="N947" s="549"/>
      <c r="O947" s="549"/>
      <c r="P947" s="549"/>
      <c r="Q947" s="549"/>
      <c r="R947" s="549"/>
      <c r="S947" s="549"/>
      <c r="T947" s="549"/>
      <c r="U947" s="549"/>
      <c r="V947" s="549"/>
      <c r="W947" s="549"/>
      <c r="X947" s="549"/>
      <c r="Y947" s="549"/>
      <c r="Z947" s="549"/>
    </row>
    <row r="948" spans="1:26" ht="15.75" customHeight="1" x14ac:dyDescent="0.25">
      <c r="A948" s="549"/>
      <c r="B948" s="549"/>
      <c r="C948" s="549"/>
      <c r="D948" s="549"/>
      <c r="E948" s="549"/>
      <c r="F948" s="549"/>
      <c r="G948" s="549"/>
      <c r="H948" s="549"/>
      <c r="I948" s="549"/>
      <c r="J948" s="549"/>
      <c r="K948" s="549"/>
      <c r="L948" s="549"/>
      <c r="M948" s="549"/>
      <c r="N948" s="549"/>
      <c r="O948" s="549"/>
      <c r="P948" s="549"/>
      <c r="Q948" s="549"/>
      <c r="R948" s="549"/>
      <c r="S948" s="549"/>
      <c r="T948" s="549"/>
      <c r="U948" s="549"/>
      <c r="V948" s="549"/>
      <c r="W948" s="549"/>
      <c r="X948" s="549"/>
      <c r="Y948" s="549"/>
      <c r="Z948" s="549"/>
    </row>
    <row r="949" spans="1:26" ht="15.75" customHeight="1" x14ac:dyDescent="0.25">
      <c r="A949" s="549"/>
      <c r="B949" s="549"/>
      <c r="C949" s="549"/>
      <c r="D949" s="549"/>
      <c r="E949" s="549"/>
      <c r="F949" s="549"/>
      <c r="G949" s="549"/>
      <c r="H949" s="549"/>
      <c r="I949" s="549"/>
      <c r="J949" s="549"/>
      <c r="K949" s="549"/>
      <c r="L949" s="549"/>
      <c r="M949" s="549"/>
      <c r="N949" s="549"/>
      <c r="O949" s="549"/>
      <c r="P949" s="549"/>
      <c r="Q949" s="549"/>
      <c r="R949" s="549"/>
      <c r="S949" s="549"/>
      <c r="T949" s="549"/>
      <c r="U949" s="549"/>
      <c r="V949" s="549"/>
      <c r="W949" s="549"/>
      <c r="X949" s="549"/>
      <c r="Y949" s="549"/>
      <c r="Z949" s="549"/>
    </row>
    <row r="950" spans="1:26" ht="15.75" customHeight="1" x14ac:dyDescent="0.25">
      <c r="A950" s="549"/>
      <c r="B950" s="549"/>
      <c r="C950" s="549"/>
      <c r="D950" s="549"/>
      <c r="E950" s="549"/>
      <c r="F950" s="549"/>
      <c r="G950" s="549"/>
      <c r="H950" s="549"/>
      <c r="I950" s="549"/>
      <c r="J950" s="549"/>
      <c r="K950" s="549"/>
      <c r="L950" s="549"/>
      <c r="M950" s="549"/>
      <c r="N950" s="549"/>
      <c r="O950" s="549"/>
      <c r="P950" s="549"/>
      <c r="Q950" s="549"/>
      <c r="R950" s="549"/>
      <c r="S950" s="549"/>
      <c r="T950" s="549"/>
      <c r="U950" s="549"/>
      <c r="V950" s="549"/>
      <c r="W950" s="549"/>
      <c r="X950" s="549"/>
      <c r="Y950" s="549"/>
      <c r="Z950" s="549"/>
    </row>
    <row r="951" spans="1:26" ht="15.75" customHeight="1" x14ac:dyDescent="0.25">
      <c r="A951" s="549"/>
      <c r="B951" s="549"/>
      <c r="C951" s="549"/>
      <c r="D951" s="549"/>
      <c r="E951" s="549"/>
      <c r="F951" s="549"/>
      <c r="G951" s="549"/>
      <c r="H951" s="549"/>
      <c r="I951" s="549"/>
      <c r="J951" s="549"/>
      <c r="K951" s="549"/>
      <c r="L951" s="549"/>
      <c r="M951" s="549"/>
      <c r="N951" s="549"/>
      <c r="O951" s="549"/>
      <c r="P951" s="549"/>
      <c r="Q951" s="549"/>
      <c r="R951" s="549"/>
      <c r="S951" s="549"/>
      <c r="T951" s="549"/>
      <c r="U951" s="549"/>
      <c r="V951" s="549"/>
      <c r="W951" s="549"/>
      <c r="X951" s="549"/>
      <c r="Y951" s="549"/>
      <c r="Z951" s="549"/>
    </row>
    <row r="952" spans="1:26" ht="15.75" customHeight="1" x14ac:dyDescent="0.25">
      <c r="A952" s="549"/>
      <c r="B952" s="549"/>
      <c r="C952" s="549"/>
      <c r="D952" s="549"/>
      <c r="E952" s="549"/>
      <c r="F952" s="549"/>
      <c r="G952" s="549"/>
      <c r="H952" s="549"/>
      <c r="I952" s="549"/>
      <c r="J952" s="549"/>
      <c r="K952" s="549"/>
      <c r="L952" s="549"/>
      <c r="M952" s="549"/>
      <c r="N952" s="549"/>
      <c r="O952" s="549"/>
      <c r="P952" s="549"/>
      <c r="Q952" s="549"/>
      <c r="R952" s="549"/>
      <c r="S952" s="549"/>
      <c r="T952" s="549"/>
      <c r="U952" s="549"/>
      <c r="V952" s="549"/>
      <c r="W952" s="549"/>
      <c r="X952" s="549"/>
      <c r="Y952" s="549"/>
      <c r="Z952" s="549"/>
    </row>
    <row r="953" spans="1:26" ht="15.75" customHeight="1" x14ac:dyDescent="0.25">
      <c r="A953" s="549"/>
      <c r="B953" s="549"/>
      <c r="C953" s="549"/>
      <c r="D953" s="549"/>
      <c r="E953" s="549"/>
      <c r="F953" s="549"/>
      <c r="G953" s="549"/>
      <c r="H953" s="549"/>
      <c r="I953" s="549"/>
      <c r="J953" s="549"/>
      <c r="K953" s="549"/>
      <c r="L953" s="549"/>
      <c r="M953" s="549"/>
      <c r="N953" s="549"/>
      <c r="O953" s="549"/>
      <c r="P953" s="549"/>
      <c r="Q953" s="549"/>
      <c r="R953" s="549"/>
      <c r="S953" s="549"/>
      <c r="T953" s="549"/>
      <c r="U953" s="549"/>
      <c r="V953" s="549"/>
      <c r="W953" s="549"/>
      <c r="X953" s="549"/>
      <c r="Y953" s="549"/>
      <c r="Z953" s="549"/>
    </row>
    <row r="954" spans="1:26" ht="15.75" customHeight="1" x14ac:dyDescent="0.25">
      <c r="A954" s="549"/>
      <c r="B954" s="549"/>
      <c r="C954" s="549"/>
      <c r="D954" s="549"/>
      <c r="E954" s="549"/>
      <c r="F954" s="549"/>
      <c r="G954" s="549"/>
      <c r="H954" s="549"/>
      <c r="I954" s="549"/>
      <c r="J954" s="549"/>
      <c r="K954" s="549"/>
      <c r="L954" s="549"/>
      <c r="M954" s="549"/>
      <c r="N954" s="549"/>
      <c r="O954" s="549"/>
      <c r="P954" s="549"/>
      <c r="Q954" s="549"/>
      <c r="R954" s="549"/>
      <c r="S954" s="549"/>
      <c r="T954" s="549"/>
      <c r="U954" s="549"/>
      <c r="V954" s="549"/>
      <c r="W954" s="549"/>
      <c r="X954" s="549"/>
      <c r="Y954" s="549"/>
      <c r="Z954" s="549"/>
    </row>
    <row r="955" spans="1:26" ht="15.75" customHeight="1" x14ac:dyDescent="0.25">
      <c r="A955" s="549"/>
      <c r="B955" s="549"/>
      <c r="C955" s="549"/>
      <c r="D955" s="549"/>
      <c r="E955" s="549"/>
      <c r="F955" s="549"/>
      <c r="G955" s="549"/>
      <c r="H955" s="549"/>
      <c r="I955" s="549"/>
      <c r="J955" s="549"/>
      <c r="K955" s="549"/>
      <c r="L955" s="549"/>
      <c r="M955" s="549"/>
      <c r="N955" s="549"/>
      <c r="O955" s="549"/>
      <c r="P955" s="549"/>
      <c r="Q955" s="549"/>
      <c r="R955" s="549"/>
      <c r="S955" s="549"/>
      <c r="T955" s="549"/>
      <c r="U955" s="549"/>
      <c r="V955" s="549"/>
      <c r="W955" s="549"/>
      <c r="X955" s="549"/>
      <c r="Y955" s="549"/>
      <c r="Z955" s="549"/>
    </row>
    <row r="956" spans="1:26" ht="15.75" customHeight="1" x14ac:dyDescent="0.25">
      <c r="A956" s="549"/>
      <c r="B956" s="549"/>
      <c r="C956" s="549"/>
      <c r="D956" s="549"/>
      <c r="E956" s="549"/>
      <c r="F956" s="549"/>
      <c r="G956" s="549"/>
      <c r="H956" s="549"/>
      <c r="I956" s="549"/>
      <c r="J956" s="549"/>
      <c r="K956" s="549"/>
      <c r="L956" s="549"/>
      <c r="M956" s="549"/>
      <c r="N956" s="549"/>
      <c r="O956" s="549"/>
      <c r="P956" s="549"/>
      <c r="Q956" s="549"/>
      <c r="R956" s="549"/>
      <c r="S956" s="549"/>
      <c r="T956" s="549"/>
      <c r="U956" s="549"/>
      <c r="V956" s="549"/>
      <c r="W956" s="549"/>
      <c r="X956" s="549"/>
      <c r="Y956" s="549"/>
      <c r="Z956" s="549"/>
    </row>
    <row r="957" spans="1:26" ht="15.75" customHeight="1" x14ac:dyDescent="0.25">
      <c r="A957" s="549"/>
      <c r="B957" s="549"/>
      <c r="C957" s="549"/>
      <c r="D957" s="549"/>
      <c r="E957" s="549"/>
      <c r="F957" s="549"/>
      <c r="G957" s="549"/>
      <c r="H957" s="549"/>
      <c r="I957" s="549"/>
      <c r="J957" s="549"/>
      <c r="K957" s="549"/>
      <c r="L957" s="549"/>
      <c r="M957" s="549"/>
      <c r="N957" s="549"/>
      <c r="O957" s="549"/>
      <c r="P957" s="549"/>
      <c r="Q957" s="549"/>
      <c r="R957" s="549"/>
      <c r="S957" s="549"/>
      <c r="T957" s="549"/>
      <c r="U957" s="549"/>
      <c r="V957" s="549"/>
      <c r="W957" s="549"/>
      <c r="X957" s="549"/>
      <c r="Y957" s="549"/>
      <c r="Z957" s="549"/>
    </row>
    <row r="958" spans="1:26" ht="15.75" customHeight="1" x14ac:dyDescent="0.25">
      <c r="A958" s="549"/>
      <c r="B958" s="549"/>
      <c r="C958" s="549"/>
      <c r="D958" s="549"/>
      <c r="E958" s="549"/>
      <c r="F958" s="549"/>
      <c r="G958" s="549"/>
      <c r="H958" s="549"/>
      <c r="I958" s="549"/>
      <c r="J958" s="549"/>
      <c r="K958" s="549"/>
      <c r="L958" s="549"/>
      <c r="M958" s="549"/>
      <c r="N958" s="549"/>
      <c r="O958" s="549"/>
      <c r="P958" s="549"/>
      <c r="Q958" s="549"/>
      <c r="R958" s="549"/>
      <c r="S958" s="549"/>
      <c r="T958" s="549"/>
      <c r="U958" s="549"/>
      <c r="V958" s="549"/>
      <c r="W958" s="549"/>
      <c r="X958" s="549"/>
      <c r="Y958" s="549"/>
      <c r="Z958" s="549"/>
    </row>
    <row r="959" spans="1:26" ht="15.75" customHeight="1" x14ac:dyDescent="0.25">
      <c r="A959" s="549"/>
      <c r="B959" s="549"/>
      <c r="C959" s="549"/>
      <c r="D959" s="549"/>
      <c r="E959" s="549"/>
      <c r="F959" s="549"/>
      <c r="G959" s="549"/>
      <c r="H959" s="549"/>
      <c r="I959" s="549"/>
      <c r="J959" s="549"/>
      <c r="K959" s="549"/>
      <c r="L959" s="549"/>
      <c r="M959" s="549"/>
      <c r="N959" s="549"/>
      <c r="O959" s="549"/>
      <c r="P959" s="549"/>
      <c r="Q959" s="549"/>
      <c r="R959" s="549"/>
      <c r="S959" s="549"/>
      <c r="T959" s="549"/>
      <c r="U959" s="549"/>
      <c r="V959" s="549"/>
      <c r="W959" s="549"/>
      <c r="X959" s="549"/>
      <c r="Y959" s="549"/>
      <c r="Z959" s="549"/>
    </row>
    <row r="960" spans="1:26" ht="15.75" customHeight="1" x14ac:dyDescent="0.25">
      <c r="A960" s="549"/>
      <c r="B960" s="549"/>
      <c r="C960" s="549"/>
      <c r="D960" s="549"/>
      <c r="E960" s="549"/>
      <c r="F960" s="549"/>
      <c r="G960" s="549"/>
      <c r="H960" s="549"/>
      <c r="I960" s="549"/>
      <c r="J960" s="549"/>
      <c r="K960" s="549"/>
      <c r="L960" s="549"/>
      <c r="M960" s="549"/>
      <c r="N960" s="549"/>
      <c r="O960" s="549"/>
      <c r="P960" s="549"/>
      <c r="Q960" s="549"/>
      <c r="R960" s="549"/>
      <c r="S960" s="549"/>
      <c r="T960" s="549"/>
      <c r="U960" s="549"/>
      <c r="V960" s="549"/>
      <c r="W960" s="549"/>
      <c r="X960" s="549"/>
      <c r="Y960" s="549"/>
      <c r="Z960" s="549"/>
    </row>
    <row r="961" spans="1:26" ht="15.75" customHeight="1" x14ac:dyDescent="0.25">
      <c r="A961" s="549"/>
      <c r="B961" s="549"/>
      <c r="C961" s="549"/>
      <c r="D961" s="549"/>
      <c r="E961" s="549"/>
      <c r="F961" s="549"/>
      <c r="G961" s="549"/>
      <c r="H961" s="549"/>
      <c r="I961" s="549"/>
      <c r="J961" s="549"/>
      <c r="K961" s="549"/>
      <c r="L961" s="549"/>
      <c r="M961" s="549"/>
      <c r="N961" s="549"/>
      <c r="O961" s="549"/>
      <c r="P961" s="549"/>
      <c r="Q961" s="549"/>
      <c r="R961" s="549"/>
      <c r="S961" s="549"/>
      <c r="T961" s="549"/>
      <c r="U961" s="549"/>
      <c r="V961" s="549"/>
      <c r="W961" s="549"/>
      <c r="X961" s="549"/>
      <c r="Y961" s="549"/>
      <c r="Z961" s="549"/>
    </row>
    <row r="962" spans="1:26" ht="15.75" customHeight="1" x14ac:dyDescent="0.25">
      <c r="A962" s="549"/>
      <c r="B962" s="549"/>
      <c r="C962" s="549"/>
      <c r="D962" s="549"/>
      <c r="E962" s="549"/>
      <c r="F962" s="549"/>
      <c r="G962" s="549"/>
      <c r="H962" s="549"/>
      <c r="I962" s="549"/>
      <c r="J962" s="549"/>
      <c r="K962" s="549"/>
      <c r="L962" s="549"/>
      <c r="M962" s="549"/>
      <c r="N962" s="549"/>
      <c r="O962" s="549"/>
      <c r="P962" s="549"/>
      <c r="Q962" s="549"/>
      <c r="R962" s="549"/>
      <c r="S962" s="549"/>
      <c r="T962" s="549"/>
      <c r="U962" s="549"/>
      <c r="V962" s="549"/>
      <c r="W962" s="549"/>
      <c r="X962" s="549"/>
      <c r="Y962" s="549"/>
      <c r="Z962" s="549"/>
    </row>
    <row r="963" spans="1:26" ht="15.75" customHeight="1" x14ac:dyDescent="0.25">
      <c r="A963" s="549"/>
      <c r="B963" s="549"/>
      <c r="C963" s="549"/>
      <c r="D963" s="549"/>
      <c r="E963" s="549"/>
      <c r="F963" s="549"/>
      <c r="G963" s="549"/>
      <c r="H963" s="549"/>
      <c r="I963" s="549"/>
      <c r="J963" s="549"/>
      <c r="K963" s="549"/>
      <c r="L963" s="549"/>
      <c r="M963" s="549"/>
      <c r="N963" s="549"/>
      <c r="O963" s="549"/>
      <c r="P963" s="549"/>
      <c r="Q963" s="549"/>
      <c r="R963" s="549"/>
      <c r="S963" s="549"/>
      <c r="T963" s="549"/>
      <c r="U963" s="549"/>
      <c r="V963" s="549"/>
      <c r="W963" s="549"/>
      <c r="X963" s="549"/>
      <c r="Y963" s="549"/>
      <c r="Z963" s="549"/>
    </row>
    <row r="964" spans="1:26" ht="15.75" customHeight="1" x14ac:dyDescent="0.25">
      <c r="A964" s="549"/>
      <c r="B964" s="549"/>
      <c r="C964" s="549"/>
      <c r="D964" s="549"/>
      <c r="E964" s="549"/>
      <c r="F964" s="549"/>
      <c r="G964" s="549"/>
      <c r="H964" s="549"/>
      <c r="I964" s="549"/>
      <c r="J964" s="549"/>
      <c r="K964" s="549"/>
      <c r="L964" s="549"/>
      <c r="M964" s="549"/>
      <c r="N964" s="549"/>
      <c r="O964" s="549"/>
      <c r="P964" s="549"/>
      <c r="Q964" s="549"/>
      <c r="R964" s="549"/>
      <c r="S964" s="549"/>
      <c r="T964" s="549"/>
      <c r="U964" s="549"/>
      <c r="V964" s="549"/>
      <c r="W964" s="549"/>
      <c r="X964" s="549"/>
      <c r="Y964" s="549"/>
      <c r="Z964" s="549"/>
    </row>
    <row r="965" spans="1:26" ht="15.75" customHeight="1" x14ac:dyDescent="0.25">
      <c r="A965" s="549"/>
      <c r="B965" s="549"/>
      <c r="C965" s="549"/>
      <c r="D965" s="549"/>
      <c r="E965" s="549"/>
      <c r="F965" s="549"/>
      <c r="G965" s="549"/>
      <c r="H965" s="549"/>
      <c r="I965" s="549"/>
      <c r="J965" s="549"/>
      <c r="K965" s="549"/>
      <c r="L965" s="549"/>
      <c r="M965" s="549"/>
      <c r="N965" s="549"/>
      <c r="O965" s="549"/>
      <c r="P965" s="549"/>
      <c r="Q965" s="549"/>
      <c r="R965" s="549"/>
      <c r="S965" s="549"/>
      <c r="T965" s="549"/>
      <c r="U965" s="549"/>
      <c r="V965" s="549"/>
      <c r="W965" s="549"/>
      <c r="X965" s="549"/>
      <c r="Y965" s="549"/>
      <c r="Z965" s="549"/>
    </row>
    <row r="966" spans="1:26" ht="15.75" customHeight="1" x14ac:dyDescent="0.25">
      <c r="A966" s="549"/>
      <c r="B966" s="549"/>
      <c r="C966" s="549"/>
      <c r="D966" s="549"/>
      <c r="E966" s="549"/>
      <c r="F966" s="549"/>
      <c r="G966" s="549"/>
      <c r="H966" s="549"/>
      <c r="I966" s="549"/>
      <c r="J966" s="549"/>
      <c r="K966" s="549"/>
      <c r="L966" s="549"/>
      <c r="M966" s="549"/>
      <c r="N966" s="549"/>
      <c r="O966" s="549"/>
      <c r="P966" s="549"/>
      <c r="Q966" s="549"/>
      <c r="R966" s="549"/>
      <c r="S966" s="549"/>
      <c r="T966" s="549"/>
      <c r="U966" s="549"/>
      <c r="V966" s="549"/>
      <c r="W966" s="549"/>
      <c r="X966" s="549"/>
      <c r="Y966" s="549"/>
      <c r="Z966" s="549"/>
    </row>
    <row r="967" spans="1:26" ht="15.75" customHeight="1" x14ac:dyDescent="0.25">
      <c r="A967" s="549"/>
      <c r="B967" s="549"/>
      <c r="C967" s="549"/>
      <c r="D967" s="549"/>
      <c r="E967" s="549"/>
      <c r="F967" s="549"/>
      <c r="G967" s="549"/>
      <c r="H967" s="549"/>
      <c r="I967" s="549"/>
      <c r="J967" s="549"/>
      <c r="K967" s="549"/>
      <c r="L967" s="549"/>
      <c r="M967" s="549"/>
      <c r="N967" s="549"/>
      <c r="O967" s="549"/>
      <c r="P967" s="549"/>
      <c r="Q967" s="549"/>
      <c r="R967" s="549"/>
      <c r="S967" s="549"/>
      <c r="T967" s="549"/>
      <c r="U967" s="549"/>
      <c r="V967" s="549"/>
      <c r="W967" s="549"/>
      <c r="X967" s="549"/>
      <c r="Y967" s="549"/>
      <c r="Z967" s="549"/>
    </row>
    <row r="968" spans="1:26" ht="15.75" customHeight="1" x14ac:dyDescent="0.25">
      <c r="A968" s="549"/>
      <c r="B968" s="549"/>
      <c r="C968" s="549"/>
      <c r="D968" s="549"/>
      <c r="E968" s="549"/>
      <c r="F968" s="549"/>
      <c r="G968" s="549"/>
      <c r="H968" s="549"/>
      <c r="I968" s="549"/>
      <c r="J968" s="549"/>
      <c r="K968" s="549"/>
      <c r="L968" s="549"/>
      <c r="M968" s="549"/>
      <c r="N968" s="549"/>
      <c r="O968" s="549"/>
      <c r="P968" s="549"/>
      <c r="Q968" s="549"/>
      <c r="R968" s="549"/>
      <c r="S968" s="549"/>
      <c r="T968" s="549"/>
      <c r="U968" s="549"/>
      <c r="V968" s="549"/>
      <c r="W968" s="549"/>
      <c r="X968" s="549"/>
      <c r="Y968" s="549"/>
      <c r="Z968" s="549"/>
    </row>
    <row r="969" spans="1:26" ht="15.75" customHeight="1" x14ac:dyDescent="0.25">
      <c r="A969" s="549"/>
      <c r="B969" s="549"/>
      <c r="C969" s="549"/>
      <c r="D969" s="549"/>
      <c r="E969" s="549"/>
      <c r="F969" s="549"/>
      <c r="G969" s="549"/>
      <c r="H969" s="549"/>
      <c r="I969" s="549"/>
      <c r="J969" s="549"/>
      <c r="K969" s="549"/>
      <c r="L969" s="549"/>
      <c r="M969" s="549"/>
      <c r="N969" s="549"/>
      <c r="O969" s="549"/>
      <c r="P969" s="549"/>
      <c r="Q969" s="549"/>
      <c r="R969" s="549"/>
      <c r="S969" s="549"/>
      <c r="T969" s="549"/>
      <c r="U969" s="549"/>
      <c r="V969" s="549"/>
      <c r="W969" s="549"/>
      <c r="X969" s="549"/>
      <c r="Y969" s="549"/>
      <c r="Z969" s="549"/>
    </row>
    <row r="970" spans="1:26" ht="15.75" customHeight="1" x14ac:dyDescent="0.25">
      <c r="A970" s="549"/>
      <c r="B970" s="549"/>
      <c r="C970" s="549"/>
      <c r="D970" s="549"/>
      <c r="E970" s="549"/>
      <c r="F970" s="549"/>
      <c r="G970" s="549"/>
      <c r="H970" s="549"/>
      <c r="I970" s="549"/>
      <c r="J970" s="549"/>
      <c r="K970" s="549"/>
      <c r="L970" s="549"/>
      <c r="M970" s="549"/>
      <c r="N970" s="549"/>
      <c r="O970" s="549"/>
      <c r="P970" s="549"/>
      <c r="Q970" s="549"/>
      <c r="R970" s="549"/>
      <c r="S970" s="549"/>
      <c r="T970" s="549"/>
      <c r="U970" s="549"/>
      <c r="V970" s="549"/>
      <c r="W970" s="549"/>
      <c r="X970" s="549"/>
      <c r="Y970" s="549"/>
      <c r="Z970" s="549"/>
    </row>
    <row r="971" spans="1:26" ht="15.75" customHeight="1" x14ac:dyDescent="0.25">
      <c r="A971" s="549"/>
      <c r="B971" s="549"/>
      <c r="C971" s="549"/>
      <c r="D971" s="549"/>
      <c r="E971" s="549"/>
      <c r="F971" s="549"/>
      <c r="G971" s="549"/>
      <c r="H971" s="549"/>
      <c r="I971" s="549"/>
      <c r="J971" s="549"/>
      <c r="K971" s="549"/>
      <c r="L971" s="549"/>
      <c r="M971" s="549"/>
      <c r="N971" s="549"/>
      <c r="O971" s="549"/>
      <c r="P971" s="549"/>
      <c r="Q971" s="549"/>
      <c r="R971" s="549"/>
      <c r="S971" s="549"/>
      <c r="T971" s="549"/>
      <c r="U971" s="549"/>
      <c r="V971" s="549"/>
      <c r="W971" s="549"/>
      <c r="X971" s="549"/>
      <c r="Y971" s="549"/>
      <c r="Z971" s="549"/>
    </row>
    <row r="972" spans="1:26" ht="15.75" customHeight="1" x14ac:dyDescent="0.25">
      <c r="A972" s="549"/>
      <c r="B972" s="549"/>
      <c r="C972" s="549"/>
      <c r="D972" s="549"/>
      <c r="E972" s="549"/>
      <c r="F972" s="549"/>
      <c r="G972" s="549"/>
      <c r="H972" s="549"/>
      <c r="I972" s="549"/>
      <c r="J972" s="549"/>
      <c r="K972" s="549"/>
      <c r="L972" s="549"/>
      <c r="M972" s="549"/>
      <c r="N972" s="549"/>
      <c r="O972" s="549"/>
      <c r="P972" s="549"/>
      <c r="Q972" s="549"/>
      <c r="R972" s="549"/>
      <c r="S972" s="549"/>
      <c r="T972" s="549"/>
      <c r="U972" s="549"/>
      <c r="V972" s="549"/>
      <c r="W972" s="549"/>
      <c r="X972" s="549"/>
      <c r="Y972" s="549"/>
      <c r="Z972" s="549"/>
    </row>
    <row r="973" spans="1:26" ht="15.75" customHeight="1" x14ac:dyDescent="0.25">
      <c r="A973" s="549"/>
      <c r="B973" s="549"/>
      <c r="C973" s="549"/>
      <c r="D973" s="549"/>
      <c r="E973" s="549"/>
      <c r="F973" s="549"/>
      <c r="G973" s="549"/>
      <c r="H973" s="549"/>
      <c r="I973" s="549"/>
      <c r="J973" s="549"/>
      <c r="K973" s="549"/>
      <c r="L973" s="549"/>
      <c r="M973" s="549"/>
      <c r="N973" s="549"/>
      <c r="O973" s="549"/>
      <c r="P973" s="549"/>
      <c r="Q973" s="549"/>
      <c r="R973" s="549"/>
      <c r="S973" s="549"/>
      <c r="T973" s="549"/>
      <c r="U973" s="549"/>
      <c r="V973" s="549"/>
      <c r="W973" s="549"/>
      <c r="X973" s="549"/>
      <c r="Y973" s="549"/>
      <c r="Z973" s="549"/>
    </row>
    <row r="974" spans="1:26" ht="15.75" customHeight="1" x14ac:dyDescent="0.25">
      <c r="A974" s="549"/>
      <c r="B974" s="549"/>
      <c r="C974" s="549"/>
      <c r="D974" s="549"/>
      <c r="E974" s="549"/>
      <c r="F974" s="549"/>
      <c r="G974" s="549"/>
      <c r="H974" s="549"/>
      <c r="I974" s="549"/>
      <c r="J974" s="549"/>
      <c r="K974" s="549"/>
      <c r="L974" s="549"/>
      <c r="M974" s="549"/>
      <c r="N974" s="549"/>
      <c r="O974" s="549"/>
      <c r="P974" s="549"/>
      <c r="Q974" s="549"/>
      <c r="R974" s="549"/>
      <c r="S974" s="549"/>
      <c r="T974" s="549"/>
      <c r="U974" s="549"/>
      <c r="V974" s="549"/>
      <c r="W974" s="549"/>
      <c r="X974" s="549"/>
      <c r="Y974" s="549"/>
      <c r="Z974" s="549"/>
    </row>
    <row r="975" spans="1:26" ht="15.75" customHeight="1" x14ac:dyDescent="0.25">
      <c r="A975" s="549"/>
      <c r="B975" s="549"/>
      <c r="C975" s="549"/>
      <c r="D975" s="549"/>
      <c r="E975" s="549"/>
      <c r="F975" s="549"/>
      <c r="G975" s="549"/>
      <c r="H975" s="549"/>
      <c r="I975" s="549"/>
      <c r="J975" s="549"/>
      <c r="K975" s="549"/>
      <c r="L975" s="549"/>
      <c r="M975" s="549"/>
      <c r="N975" s="549"/>
      <c r="O975" s="549"/>
      <c r="P975" s="549"/>
      <c r="Q975" s="549"/>
      <c r="R975" s="549"/>
      <c r="S975" s="549"/>
      <c r="T975" s="549"/>
      <c r="U975" s="549"/>
      <c r="V975" s="549"/>
      <c r="W975" s="549"/>
      <c r="X975" s="549"/>
      <c r="Y975" s="549"/>
      <c r="Z975" s="549"/>
    </row>
    <row r="976" spans="1:26" ht="15.75" customHeight="1" x14ac:dyDescent="0.25">
      <c r="A976" s="549"/>
      <c r="B976" s="549"/>
      <c r="C976" s="549"/>
      <c r="D976" s="549"/>
      <c r="E976" s="549"/>
      <c r="F976" s="549"/>
      <c r="G976" s="549"/>
      <c r="H976" s="549"/>
      <c r="I976" s="549"/>
      <c r="J976" s="549"/>
      <c r="K976" s="549"/>
      <c r="L976" s="549"/>
      <c r="M976" s="549"/>
      <c r="N976" s="549"/>
      <c r="O976" s="549"/>
      <c r="P976" s="549"/>
      <c r="Q976" s="549"/>
      <c r="R976" s="549"/>
      <c r="S976" s="549"/>
      <c r="T976" s="549"/>
      <c r="U976" s="549"/>
      <c r="V976" s="549"/>
      <c r="W976" s="549"/>
      <c r="X976" s="549"/>
      <c r="Y976" s="549"/>
      <c r="Z976" s="549"/>
    </row>
    <row r="977" spans="1:26" ht="15.75" customHeight="1" x14ac:dyDescent="0.25">
      <c r="A977" s="549"/>
      <c r="B977" s="549"/>
      <c r="C977" s="549"/>
      <c r="D977" s="549"/>
      <c r="E977" s="549"/>
      <c r="F977" s="549"/>
      <c r="G977" s="549"/>
      <c r="H977" s="549"/>
      <c r="I977" s="549"/>
      <c r="J977" s="549"/>
      <c r="K977" s="549"/>
      <c r="L977" s="549"/>
      <c r="M977" s="549"/>
      <c r="N977" s="549"/>
      <c r="O977" s="549"/>
      <c r="P977" s="549"/>
      <c r="Q977" s="549"/>
      <c r="R977" s="549"/>
      <c r="S977" s="549"/>
      <c r="T977" s="549"/>
      <c r="U977" s="549"/>
      <c r="V977" s="549"/>
      <c r="W977" s="549"/>
      <c r="X977" s="549"/>
      <c r="Y977" s="549"/>
      <c r="Z977" s="549"/>
    </row>
    <row r="978" spans="1:26" ht="15.75" customHeight="1" x14ac:dyDescent="0.25">
      <c r="A978" s="549"/>
      <c r="B978" s="549"/>
      <c r="C978" s="549"/>
      <c r="D978" s="549"/>
      <c r="E978" s="549"/>
      <c r="F978" s="549"/>
      <c r="G978" s="549"/>
      <c r="H978" s="549"/>
      <c r="I978" s="549"/>
      <c r="J978" s="549"/>
      <c r="K978" s="549"/>
      <c r="L978" s="549"/>
      <c r="M978" s="549"/>
      <c r="N978" s="549"/>
      <c r="O978" s="549"/>
      <c r="P978" s="549"/>
      <c r="Q978" s="549"/>
      <c r="R978" s="549"/>
      <c r="S978" s="549"/>
      <c r="T978" s="549"/>
      <c r="U978" s="549"/>
      <c r="V978" s="549"/>
      <c r="W978" s="549"/>
      <c r="X978" s="549"/>
      <c r="Y978" s="549"/>
      <c r="Z978" s="549"/>
    </row>
    <row r="979" spans="1:26" ht="15.75" customHeight="1" x14ac:dyDescent="0.25">
      <c r="A979" s="549"/>
      <c r="B979" s="549"/>
      <c r="C979" s="549"/>
      <c r="D979" s="549"/>
      <c r="E979" s="549"/>
      <c r="F979" s="549"/>
      <c r="G979" s="549"/>
      <c r="H979" s="549"/>
      <c r="I979" s="549"/>
      <c r="J979" s="549"/>
      <c r="K979" s="549"/>
      <c r="L979" s="549"/>
      <c r="M979" s="549"/>
      <c r="N979" s="549"/>
      <c r="O979" s="549"/>
      <c r="P979" s="549"/>
      <c r="Q979" s="549"/>
      <c r="R979" s="549"/>
      <c r="S979" s="549"/>
      <c r="T979" s="549"/>
      <c r="U979" s="549"/>
      <c r="V979" s="549"/>
      <c r="W979" s="549"/>
      <c r="X979" s="549"/>
      <c r="Y979" s="549"/>
      <c r="Z979" s="549"/>
    </row>
    <row r="980" spans="1:26" ht="15.75" customHeight="1" x14ac:dyDescent="0.25">
      <c r="A980" s="549"/>
      <c r="B980" s="549"/>
      <c r="C980" s="549"/>
      <c r="D980" s="549"/>
      <c r="E980" s="549"/>
      <c r="F980" s="549"/>
      <c r="G980" s="549"/>
      <c r="H980" s="549"/>
      <c r="I980" s="549"/>
      <c r="J980" s="549"/>
      <c r="K980" s="549"/>
      <c r="L980" s="549"/>
      <c r="M980" s="549"/>
      <c r="N980" s="549"/>
      <c r="O980" s="549"/>
      <c r="P980" s="549"/>
      <c r="Q980" s="549"/>
      <c r="R980" s="549"/>
      <c r="S980" s="549"/>
      <c r="T980" s="549"/>
      <c r="U980" s="549"/>
      <c r="V980" s="549"/>
      <c r="W980" s="549"/>
      <c r="X980" s="549"/>
      <c r="Y980" s="549"/>
      <c r="Z980" s="549"/>
    </row>
    <row r="981" spans="1:26" ht="15.75" customHeight="1" x14ac:dyDescent="0.25">
      <c r="A981" s="549"/>
      <c r="B981" s="549"/>
      <c r="C981" s="549"/>
      <c r="D981" s="549"/>
      <c r="E981" s="549"/>
      <c r="F981" s="549"/>
      <c r="G981" s="549"/>
      <c r="H981" s="549"/>
      <c r="I981" s="549"/>
      <c r="J981" s="549"/>
      <c r="K981" s="549"/>
      <c r="L981" s="549"/>
      <c r="M981" s="549"/>
      <c r="N981" s="549"/>
      <c r="O981" s="549"/>
      <c r="P981" s="549"/>
      <c r="Q981" s="549"/>
      <c r="R981" s="549"/>
      <c r="S981" s="549"/>
      <c r="T981" s="549"/>
      <c r="U981" s="549"/>
      <c r="V981" s="549"/>
      <c r="W981" s="549"/>
      <c r="X981" s="549"/>
      <c r="Y981" s="549"/>
      <c r="Z981" s="549"/>
    </row>
    <row r="982" spans="1:26" ht="15.75" customHeight="1" x14ac:dyDescent="0.25">
      <c r="A982" s="549"/>
      <c r="B982" s="549"/>
      <c r="C982" s="549"/>
      <c r="D982" s="549"/>
      <c r="E982" s="549"/>
      <c r="F982" s="549"/>
      <c r="G982" s="549"/>
      <c r="H982" s="549"/>
      <c r="I982" s="549"/>
      <c r="J982" s="549"/>
      <c r="K982" s="549"/>
      <c r="L982" s="549"/>
      <c r="M982" s="549"/>
      <c r="N982" s="549"/>
      <c r="O982" s="549"/>
      <c r="P982" s="549"/>
      <c r="Q982" s="549"/>
      <c r="R982" s="549"/>
      <c r="S982" s="549"/>
      <c r="T982" s="549"/>
      <c r="U982" s="549"/>
      <c r="V982" s="549"/>
      <c r="W982" s="549"/>
      <c r="X982" s="549"/>
      <c r="Y982" s="549"/>
      <c r="Z982" s="549"/>
    </row>
    <row r="983" spans="1:26" ht="15.75" customHeight="1" x14ac:dyDescent="0.25">
      <c r="A983" s="549"/>
      <c r="B983" s="549"/>
      <c r="C983" s="549"/>
      <c r="D983" s="549"/>
      <c r="E983" s="549"/>
      <c r="F983" s="549"/>
      <c r="G983" s="549"/>
      <c r="H983" s="549"/>
      <c r="I983" s="549"/>
      <c r="J983" s="549"/>
      <c r="K983" s="549"/>
      <c r="L983" s="549"/>
      <c r="M983" s="549"/>
      <c r="N983" s="549"/>
      <c r="O983" s="549"/>
      <c r="P983" s="549"/>
      <c r="Q983" s="549"/>
      <c r="R983" s="549"/>
      <c r="S983" s="549"/>
      <c r="T983" s="549"/>
      <c r="U983" s="549"/>
      <c r="V983" s="549"/>
      <c r="W983" s="549"/>
      <c r="X983" s="549"/>
      <c r="Y983" s="549"/>
      <c r="Z983" s="549"/>
    </row>
    <row r="984" spans="1:26" ht="15.75" customHeight="1" x14ac:dyDescent="0.25">
      <c r="A984" s="549"/>
      <c r="B984" s="549"/>
      <c r="C984" s="549"/>
      <c r="D984" s="549"/>
      <c r="E984" s="549"/>
      <c r="F984" s="549"/>
      <c r="G984" s="549"/>
      <c r="H984" s="549"/>
      <c r="I984" s="549"/>
      <c r="J984" s="549"/>
      <c r="K984" s="549"/>
      <c r="L984" s="549"/>
      <c r="M984" s="549"/>
      <c r="N984" s="549"/>
      <c r="O984" s="549"/>
      <c r="P984" s="549"/>
      <c r="Q984" s="549"/>
      <c r="R984" s="549"/>
      <c r="S984" s="549"/>
      <c r="T984" s="549"/>
      <c r="U984" s="549"/>
      <c r="V984" s="549"/>
      <c r="W984" s="549"/>
      <c r="X984" s="549"/>
      <c r="Y984" s="549"/>
      <c r="Z984" s="549"/>
    </row>
    <row r="985" spans="1:26" ht="15.75" customHeight="1" x14ac:dyDescent="0.25">
      <c r="A985" s="549"/>
      <c r="B985" s="549"/>
      <c r="C985" s="549"/>
      <c r="D985" s="549"/>
      <c r="E985" s="549"/>
      <c r="F985" s="549"/>
      <c r="G985" s="549"/>
      <c r="H985" s="549"/>
      <c r="I985" s="549"/>
      <c r="J985" s="549"/>
      <c r="K985" s="549"/>
      <c r="L985" s="549"/>
      <c r="M985" s="549"/>
      <c r="N985" s="549"/>
      <c r="O985" s="549"/>
      <c r="P985" s="549"/>
      <c r="Q985" s="549"/>
      <c r="R985" s="549"/>
      <c r="S985" s="549"/>
      <c r="T985" s="549"/>
      <c r="U985" s="549"/>
      <c r="V985" s="549"/>
      <c r="W985" s="549"/>
      <c r="X985" s="549"/>
      <c r="Y985" s="549"/>
      <c r="Z985" s="549"/>
    </row>
    <row r="986" spans="1:26" ht="15.75" customHeight="1" x14ac:dyDescent="0.25">
      <c r="A986" s="549"/>
      <c r="B986" s="549"/>
      <c r="C986" s="549"/>
      <c r="D986" s="549"/>
      <c r="E986" s="549"/>
      <c r="F986" s="549"/>
      <c r="G986" s="549"/>
      <c r="H986" s="549"/>
      <c r="I986" s="549"/>
      <c r="J986" s="549"/>
      <c r="K986" s="549"/>
      <c r="L986" s="549"/>
      <c r="M986" s="549"/>
      <c r="N986" s="549"/>
      <c r="O986" s="549"/>
      <c r="P986" s="549"/>
      <c r="Q986" s="549"/>
      <c r="R986" s="549"/>
      <c r="S986" s="549"/>
      <c r="T986" s="549"/>
      <c r="U986" s="549"/>
      <c r="V986" s="549"/>
      <c r="W986" s="549"/>
      <c r="X986" s="549"/>
      <c r="Y986" s="549"/>
      <c r="Z986" s="549"/>
    </row>
    <row r="987" spans="1:26" ht="15.75" customHeight="1" x14ac:dyDescent="0.25">
      <c r="A987" s="549"/>
      <c r="B987" s="549"/>
      <c r="C987" s="549"/>
      <c r="D987" s="549"/>
      <c r="E987" s="549"/>
      <c r="F987" s="549"/>
      <c r="G987" s="549"/>
      <c r="H987" s="549"/>
      <c r="I987" s="549"/>
      <c r="J987" s="549"/>
      <c r="K987" s="549"/>
      <c r="L987" s="549"/>
      <c r="M987" s="549"/>
      <c r="N987" s="549"/>
      <c r="O987" s="549"/>
      <c r="P987" s="549"/>
      <c r="Q987" s="549"/>
      <c r="R987" s="549"/>
      <c r="S987" s="549"/>
      <c r="T987" s="549"/>
      <c r="U987" s="549"/>
      <c r="V987" s="549"/>
      <c r="W987" s="549"/>
      <c r="X987" s="549"/>
      <c r="Y987" s="549"/>
      <c r="Z987" s="549"/>
    </row>
    <row r="988" spans="1:26" ht="15.75" customHeight="1" x14ac:dyDescent="0.25">
      <c r="A988" s="549"/>
      <c r="B988" s="549"/>
      <c r="C988" s="549"/>
      <c r="D988" s="549"/>
      <c r="E988" s="549"/>
      <c r="F988" s="549"/>
      <c r="G988" s="549"/>
      <c r="H988" s="549"/>
      <c r="I988" s="549"/>
      <c r="J988" s="549"/>
      <c r="K988" s="549"/>
      <c r="L988" s="549"/>
      <c r="M988" s="549"/>
      <c r="N988" s="549"/>
      <c r="O988" s="549"/>
      <c r="P988" s="549"/>
      <c r="Q988" s="549"/>
      <c r="R988" s="549"/>
      <c r="S988" s="549"/>
      <c r="T988" s="549"/>
      <c r="U988" s="549"/>
      <c r="V988" s="549"/>
      <c r="W988" s="549"/>
      <c r="X988" s="549"/>
      <c r="Y988" s="549"/>
      <c r="Z988" s="549"/>
    </row>
    <row r="989" spans="1:26" ht="15.75" customHeight="1" x14ac:dyDescent="0.25">
      <c r="A989" s="549"/>
      <c r="B989" s="549"/>
      <c r="C989" s="549"/>
      <c r="D989" s="549"/>
      <c r="E989" s="549"/>
      <c r="F989" s="549"/>
      <c r="G989" s="549"/>
      <c r="H989" s="549"/>
      <c r="I989" s="549"/>
      <c r="J989" s="549"/>
      <c r="K989" s="549"/>
      <c r="L989" s="549"/>
      <c r="M989" s="549"/>
      <c r="N989" s="549"/>
      <c r="O989" s="549"/>
      <c r="P989" s="549"/>
      <c r="Q989" s="549"/>
      <c r="R989" s="549"/>
      <c r="S989" s="549"/>
      <c r="T989" s="549"/>
      <c r="U989" s="549"/>
      <c r="V989" s="549"/>
      <c r="W989" s="549"/>
      <c r="X989" s="549"/>
      <c r="Y989" s="549"/>
      <c r="Z989" s="549"/>
    </row>
    <row r="990" spans="1:26" ht="15.75" customHeight="1" x14ac:dyDescent="0.25">
      <c r="A990" s="549"/>
      <c r="B990" s="549"/>
      <c r="C990" s="549"/>
      <c r="D990" s="549"/>
      <c r="E990" s="549"/>
      <c r="F990" s="549"/>
      <c r="G990" s="549"/>
      <c r="H990" s="549"/>
      <c r="I990" s="549"/>
      <c r="J990" s="549"/>
      <c r="K990" s="549"/>
      <c r="L990" s="549"/>
      <c r="M990" s="549"/>
      <c r="N990" s="549"/>
      <c r="O990" s="549"/>
      <c r="P990" s="549"/>
      <c r="Q990" s="549"/>
      <c r="R990" s="549"/>
      <c r="S990" s="549"/>
      <c r="T990" s="549"/>
      <c r="U990" s="549"/>
      <c r="V990" s="549"/>
      <c r="W990" s="549"/>
      <c r="X990" s="549"/>
      <c r="Y990" s="549"/>
      <c r="Z990" s="549"/>
    </row>
    <row r="991" spans="1:26" ht="15.75" customHeight="1" x14ac:dyDescent="0.25">
      <c r="A991" s="549"/>
      <c r="B991" s="549"/>
      <c r="C991" s="549"/>
      <c r="D991" s="549"/>
      <c r="E991" s="549"/>
      <c r="F991" s="549"/>
      <c r="G991" s="549"/>
      <c r="H991" s="549"/>
      <c r="I991" s="549"/>
      <c r="J991" s="549"/>
      <c r="K991" s="549"/>
      <c r="L991" s="549"/>
      <c r="M991" s="549"/>
      <c r="N991" s="549"/>
      <c r="O991" s="549"/>
      <c r="P991" s="549"/>
      <c r="Q991" s="549"/>
      <c r="R991" s="549"/>
      <c r="S991" s="549"/>
      <c r="T991" s="549"/>
      <c r="U991" s="549"/>
      <c r="V991" s="549"/>
      <c r="W991" s="549"/>
      <c r="X991" s="549"/>
      <c r="Y991" s="549"/>
      <c r="Z991" s="549"/>
    </row>
    <row r="992" spans="1:26" ht="15.75" customHeight="1" x14ac:dyDescent="0.25">
      <c r="A992" s="549"/>
      <c r="B992" s="549"/>
      <c r="C992" s="549"/>
      <c r="D992" s="549"/>
      <c r="E992" s="549"/>
      <c r="F992" s="549"/>
      <c r="G992" s="549"/>
      <c r="H992" s="549"/>
      <c r="I992" s="549"/>
      <c r="J992" s="549"/>
      <c r="K992" s="549"/>
      <c r="L992" s="549"/>
      <c r="M992" s="549"/>
      <c r="N992" s="549"/>
      <c r="O992" s="549"/>
      <c r="P992" s="549"/>
      <c r="Q992" s="549"/>
      <c r="R992" s="549"/>
      <c r="S992" s="549"/>
      <c r="T992" s="549"/>
      <c r="U992" s="549"/>
      <c r="V992" s="549"/>
      <c r="W992" s="549"/>
      <c r="X992" s="549"/>
      <c r="Y992" s="549"/>
      <c r="Z992" s="549"/>
    </row>
    <row r="993" spans="1:26" ht="15.75" customHeight="1" x14ac:dyDescent="0.25">
      <c r="A993" s="549"/>
      <c r="B993" s="549"/>
      <c r="C993" s="549"/>
      <c r="D993" s="549"/>
      <c r="E993" s="549"/>
      <c r="F993" s="549"/>
      <c r="G993" s="549"/>
      <c r="H993" s="549"/>
      <c r="I993" s="549"/>
      <c r="J993" s="549"/>
      <c r="K993" s="549"/>
      <c r="L993" s="549"/>
      <c r="M993" s="549"/>
      <c r="N993" s="549"/>
      <c r="O993" s="549"/>
      <c r="P993" s="549"/>
      <c r="Q993" s="549"/>
      <c r="R993" s="549"/>
      <c r="S993" s="549"/>
      <c r="T993" s="549"/>
      <c r="U993" s="549"/>
      <c r="V993" s="549"/>
      <c r="W993" s="549"/>
      <c r="X993" s="549"/>
      <c r="Y993" s="549"/>
      <c r="Z993" s="549"/>
    </row>
    <row r="994" spans="1:26" ht="15.75" customHeight="1" x14ac:dyDescent="0.25">
      <c r="A994" s="549"/>
      <c r="B994" s="549"/>
      <c r="C994" s="549"/>
      <c r="D994" s="549"/>
      <c r="E994" s="549"/>
      <c r="F994" s="549"/>
      <c r="G994" s="549"/>
      <c r="H994" s="549"/>
      <c r="I994" s="549"/>
      <c r="J994" s="549"/>
      <c r="K994" s="549"/>
      <c r="L994" s="549"/>
      <c r="M994" s="549"/>
      <c r="N994" s="549"/>
      <c r="O994" s="549"/>
      <c r="P994" s="549"/>
      <c r="Q994" s="549"/>
      <c r="R994" s="549"/>
      <c r="S994" s="549"/>
      <c r="T994" s="549"/>
      <c r="U994" s="549"/>
      <c r="V994" s="549"/>
      <c r="W994" s="549"/>
      <c r="X994" s="549"/>
      <c r="Y994" s="549"/>
      <c r="Z994" s="549"/>
    </row>
    <row r="995" spans="1:26" ht="15.75" customHeight="1" x14ac:dyDescent="0.25">
      <c r="A995" s="549"/>
      <c r="B995" s="549"/>
      <c r="C995" s="549"/>
      <c r="D995" s="549"/>
      <c r="E995" s="549"/>
      <c r="F995" s="549"/>
      <c r="G995" s="549"/>
      <c r="H995" s="549"/>
      <c r="I995" s="549"/>
      <c r="J995" s="549"/>
      <c r="K995" s="549"/>
      <c r="L995" s="549"/>
      <c r="M995" s="549"/>
      <c r="N995" s="549"/>
      <c r="O995" s="549"/>
      <c r="P995" s="549"/>
      <c r="Q995" s="549"/>
      <c r="R995" s="549"/>
      <c r="S995" s="549"/>
      <c r="T995" s="549"/>
      <c r="U995" s="549"/>
      <c r="V995" s="549"/>
      <c r="W995" s="549"/>
      <c r="X995" s="549"/>
      <c r="Y995" s="549"/>
      <c r="Z995" s="549"/>
    </row>
    <row r="996" spans="1:26" ht="15.75" customHeight="1" x14ac:dyDescent="0.25">
      <c r="A996" s="549"/>
      <c r="B996" s="549"/>
      <c r="C996" s="549"/>
      <c r="D996" s="549"/>
      <c r="E996" s="549"/>
      <c r="F996" s="549"/>
      <c r="G996" s="549"/>
      <c r="H996" s="549"/>
      <c r="I996" s="549"/>
      <c r="J996" s="549"/>
      <c r="K996" s="549"/>
      <c r="L996" s="549"/>
      <c r="M996" s="549"/>
      <c r="N996" s="549"/>
      <c r="O996" s="549"/>
      <c r="P996" s="549"/>
      <c r="Q996" s="549"/>
      <c r="R996" s="549"/>
      <c r="S996" s="549"/>
      <c r="T996" s="549"/>
      <c r="U996" s="549"/>
      <c r="V996" s="549"/>
      <c r="W996" s="549"/>
      <c r="X996" s="549"/>
      <c r="Y996" s="549"/>
      <c r="Z996" s="549"/>
    </row>
    <row r="997" spans="1:26" ht="15.75" customHeight="1" x14ac:dyDescent="0.25">
      <c r="A997" s="549"/>
      <c r="B997" s="549"/>
      <c r="C997" s="549"/>
      <c r="D997" s="549"/>
      <c r="E997" s="549"/>
      <c r="F997" s="549"/>
      <c r="G997" s="549"/>
      <c r="H997" s="549"/>
      <c r="I997" s="549"/>
      <c r="J997" s="549"/>
      <c r="K997" s="549"/>
      <c r="L997" s="549"/>
      <c r="M997" s="549"/>
      <c r="N997" s="549"/>
      <c r="O997" s="549"/>
      <c r="P997" s="549"/>
      <c r="Q997" s="549"/>
      <c r="R997" s="549"/>
      <c r="S997" s="549"/>
      <c r="T997" s="549"/>
      <c r="U997" s="549"/>
      <c r="V997" s="549"/>
      <c r="W997" s="549"/>
      <c r="X997" s="549"/>
      <c r="Y997" s="549"/>
      <c r="Z997" s="549"/>
    </row>
    <row r="998" spans="1:26" ht="15.75" customHeight="1" x14ac:dyDescent="0.25">
      <c r="A998" s="549"/>
      <c r="B998" s="549"/>
      <c r="C998" s="549"/>
      <c r="D998" s="549"/>
      <c r="E998" s="549"/>
      <c r="F998" s="549"/>
      <c r="G998" s="549"/>
      <c r="H998" s="549"/>
      <c r="I998" s="549"/>
      <c r="J998" s="549"/>
      <c r="K998" s="549"/>
      <c r="L998" s="549"/>
      <c r="M998" s="549"/>
      <c r="N998" s="549"/>
      <c r="O998" s="549"/>
      <c r="P998" s="549"/>
      <c r="Q998" s="549"/>
      <c r="R998" s="549"/>
      <c r="S998" s="549"/>
      <c r="T998" s="549"/>
      <c r="U998" s="549"/>
      <c r="V998" s="549"/>
      <c r="W998" s="549"/>
      <c r="X998" s="549"/>
      <c r="Y998" s="549"/>
      <c r="Z998" s="549"/>
    </row>
    <row r="999" spans="1:26" ht="15.75" customHeight="1" x14ac:dyDescent="0.25">
      <c r="A999" s="549"/>
      <c r="B999" s="549"/>
      <c r="C999" s="549"/>
      <c r="D999" s="549"/>
      <c r="E999" s="549"/>
      <c r="F999" s="549"/>
      <c r="G999" s="549"/>
      <c r="H999" s="549"/>
      <c r="I999" s="549"/>
      <c r="J999" s="549"/>
      <c r="K999" s="549"/>
      <c r="L999" s="549"/>
      <c r="M999" s="549"/>
      <c r="N999" s="549"/>
      <c r="O999" s="549"/>
      <c r="P999" s="549"/>
      <c r="Q999" s="549"/>
      <c r="R999" s="549"/>
      <c r="S999" s="549"/>
      <c r="T999" s="549"/>
      <c r="U999" s="549"/>
      <c r="V999" s="549"/>
      <c r="W999" s="549"/>
      <c r="X999" s="549"/>
      <c r="Y999" s="549"/>
      <c r="Z999" s="549"/>
    </row>
    <row r="1000" spans="1:26" ht="15.75" customHeight="1" x14ac:dyDescent="0.25">
      <c r="A1000" s="549"/>
      <c r="B1000" s="549"/>
      <c r="C1000" s="549"/>
      <c r="D1000" s="549"/>
      <c r="E1000" s="549"/>
      <c r="F1000" s="549"/>
      <c r="G1000" s="549"/>
      <c r="H1000" s="549"/>
      <c r="I1000" s="549"/>
      <c r="J1000" s="549"/>
      <c r="K1000" s="549"/>
      <c r="L1000" s="549"/>
      <c r="M1000" s="549"/>
      <c r="N1000" s="549"/>
      <c r="O1000" s="549"/>
      <c r="P1000" s="549"/>
      <c r="Q1000" s="549"/>
      <c r="R1000" s="549"/>
      <c r="S1000" s="549"/>
      <c r="T1000" s="549"/>
      <c r="U1000" s="549"/>
      <c r="V1000" s="549"/>
      <c r="W1000" s="549"/>
      <c r="X1000" s="549"/>
      <c r="Y1000" s="549"/>
      <c r="Z1000" s="549"/>
    </row>
  </sheetData>
  <mergeCells count="47">
    <mergeCell ref="A15:A50"/>
    <mergeCell ref="A51:A56"/>
    <mergeCell ref="A57:A59"/>
    <mergeCell ref="B8:B10"/>
    <mergeCell ref="C10:D10"/>
    <mergeCell ref="B17:B22"/>
    <mergeCell ref="B23:B26"/>
    <mergeCell ref="B30:B32"/>
    <mergeCell ref="B33:B42"/>
    <mergeCell ref="B43:B46"/>
    <mergeCell ref="C9:D9"/>
    <mergeCell ref="C13:M13"/>
    <mergeCell ref="C14:D14"/>
    <mergeCell ref="F14:M14"/>
    <mergeCell ref="C15:M15"/>
    <mergeCell ref="C16:M16"/>
    <mergeCell ref="A2:A14"/>
    <mergeCell ref="C2:M2"/>
    <mergeCell ref="C3:M3"/>
    <mergeCell ref="F4:G4"/>
    <mergeCell ref="C5:M5"/>
    <mergeCell ref="C6:M6"/>
    <mergeCell ref="F10:G10"/>
    <mergeCell ref="F9:G9"/>
    <mergeCell ref="I9:J9"/>
    <mergeCell ref="I10:J10"/>
    <mergeCell ref="C11:M11"/>
    <mergeCell ref="C12:M12"/>
    <mergeCell ref="F41:G41"/>
    <mergeCell ref="H41:I41"/>
    <mergeCell ref="F44:F45"/>
    <mergeCell ref="G44:G45"/>
    <mergeCell ref="I45:J45"/>
    <mergeCell ref="C47:M47"/>
    <mergeCell ref="C48:M48"/>
    <mergeCell ref="C56:M56"/>
    <mergeCell ref="C57:M57"/>
    <mergeCell ref="C58:M58"/>
    <mergeCell ref="C59:M59"/>
    <mergeCell ref="C60:M60"/>
    <mergeCell ref="C49:M49"/>
    <mergeCell ref="C50:M50"/>
    <mergeCell ref="C51:M51"/>
    <mergeCell ref="C52:M52"/>
    <mergeCell ref="C53:M53"/>
    <mergeCell ref="C54:M54"/>
    <mergeCell ref="C55:M55"/>
  </mergeCells>
  <dataValidations count="1">
    <dataValidation type="list" allowBlank="1" showErrorMessage="1" sqref="I7" xr:uid="{00000000-0002-0000-2900-000000000000}">
      <formula1>INDIRECT(C7)</formula1>
    </dataValidation>
  </dataValidation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14" width="9.125" customWidth="1"/>
    <col min="15" max="15" width="13.625" customWidth="1"/>
    <col min="16" max="26" width="9.125" customWidth="1"/>
  </cols>
  <sheetData>
    <row r="1" spans="1:26" ht="15.75" customHeight="1" x14ac:dyDescent="0.25">
      <c r="A1" s="63"/>
      <c r="B1" s="64" t="s">
        <v>942</v>
      </c>
      <c r="C1" s="65"/>
      <c r="D1" s="65"/>
      <c r="E1" s="65"/>
      <c r="F1" s="65"/>
      <c r="G1" s="65"/>
      <c r="H1" s="65"/>
      <c r="I1" s="65"/>
      <c r="J1" s="65"/>
      <c r="K1" s="65"/>
      <c r="L1" s="65"/>
      <c r="M1" s="66"/>
      <c r="N1" s="67"/>
      <c r="O1" s="67"/>
      <c r="P1" s="67"/>
      <c r="Q1" s="67"/>
      <c r="R1" s="67"/>
      <c r="S1" s="67"/>
      <c r="T1" s="67"/>
      <c r="U1" s="67"/>
      <c r="V1" s="67"/>
      <c r="W1" s="67"/>
      <c r="X1" s="67"/>
      <c r="Y1" s="67"/>
      <c r="Z1" s="67"/>
    </row>
    <row r="2" spans="1:26" ht="31.5" customHeight="1" x14ac:dyDescent="0.25">
      <c r="A2" s="1022" t="s">
        <v>493</v>
      </c>
      <c r="B2" s="68" t="s">
        <v>494</v>
      </c>
      <c r="C2" s="1157" t="s">
        <v>353</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20"/>
      <c r="B3" s="69" t="s">
        <v>496</v>
      </c>
      <c r="C3" s="1037" t="s">
        <v>943</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261" t="s">
        <v>84</v>
      </c>
      <c r="D4" s="72"/>
      <c r="E4" s="73"/>
      <c r="F4" s="1038" t="s">
        <v>39</v>
      </c>
      <c r="G4" s="963"/>
      <c r="H4" s="56"/>
      <c r="I4" s="422"/>
      <c r="J4" s="422"/>
      <c r="K4" s="422"/>
      <c r="L4" s="422"/>
      <c r="M4" s="423"/>
      <c r="N4" s="67"/>
      <c r="O4" s="67"/>
      <c r="P4" s="67"/>
      <c r="Q4" s="67"/>
      <c r="R4" s="67"/>
      <c r="S4" s="67"/>
      <c r="T4" s="67"/>
      <c r="U4" s="67"/>
      <c r="V4" s="67"/>
      <c r="W4" s="67"/>
      <c r="X4" s="67"/>
      <c r="Y4" s="67"/>
      <c r="Z4" s="67"/>
    </row>
    <row r="5" spans="1:26" ht="15.75" customHeight="1" x14ac:dyDescent="0.25">
      <c r="A5" s="1020"/>
      <c r="B5" s="70" t="s">
        <v>498</v>
      </c>
      <c r="C5" s="261"/>
      <c r="D5" s="422"/>
      <c r="E5" s="422"/>
      <c r="F5" s="422"/>
      <c r="G5" s="422"/>
      <c r="H5" s="422"/>
      <c r="I5" s="422"/>
      <c r="J5" s="422"/>
      <c r="K5" s="422"/>
      <c r="L5" s="422"/>
      <c r="M5" s="423"/>
      <c r="N5" s="67"/>
      <c r="O5" s="67"/>
      <c r="P5" s="67"/>
      <c r="Q5" s="67"/>
      <c r="R5" s="67"/>
      <c r="S5" s="67"/>
      <c r="T5" s="67"/>
      <c r="U5" s="67"/>
      <c r="V5" s="67"/>
      <c r="W5" s="67"/>
      <c r="X5" s="67"/>
      <c r="Y5" s="67"/>
      <c r="Z5" s="67"/>
    </row>
    <row r="6" spans="1:26" ht="15.75" customHeight="1" x14ac:dyDescent="0.25">
      <c r="A6" s="1020"/>
      <c r="B6" s="70" t="s">
        <v>500</v>
      </c>
      <c r="C6" s="261"/>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20"/>
      <c r="B7" s="69" t="s">
        <v>501</v>
      </c>
      <c r="C7" s="421" t="s">
        <v>884</v>
      </c>
      <c r="D7" s="438"/>
      <c r="E7" s="438"/>
      <c r="F7" s="438"/>
      <c r="G7" s="550"/>
      <c r="H7" s="551" t="s">
        <v>51</v>
      </c>
      <c r="I7" s="421" t="s">
        <v>845</v>
      </c>
      <c r="J7" s="438"/>
      <c r="K7" s="438"/>
      <c r="L7" s="438"/>
      <c r="M7" s="550"/>
      <c r="N7" s="67"/>
      <c r="O7" s="67"/>
      <c r="P7" s="67"/>
      <c r="Q7" s="67"/>
      <c r="R7" s="67"/>
      <c r="S7" s="67"/>
      <c r="T7" s="67"/>
      <c r="U7" s="67"/>
      <c r="V7" s="67"/>
      <c r="W7" s="67"/>
      <c r="X7" s="67"/>
      <c r="Y7" s="67"/>
      <c r="Z7" s="67"/>
    </row>
    <row r="8" spans="1:26" ht="15.75" customHeight="1" x14ac:dyDescent="0.25">
      <c r="A8" s="1020"/>
      <c r="B8" s="1213" t="s">
        <v>502</v>
      </c>
      <c r="C8" s="552"/>
      <c r="D8" s="83"/>
      <c r="E8" s="83"/>
      <c r="F8" s="83"/>
      <c r="G8" s="83"/>
      <c r="H8" s="83"/>
      <c r="I8" s="83"/>
      <c r="J8" s="83"/>
      <c r="K8" s="83"/>
      <c r="L8" s="84"/>
      <c r="M8" s="85"/>
      <c r="N8" s="67"/>
      <c r="O8" s="67"/>
      <c r="P8" s="67"/>
      <c r="Q8" s="67"/>
      <c r="R8" s="67"/>
      <c r="S8" s="67"/>
      <c r="T8" s="67"/>
      <c r="U8" s="67"/>
      <c r="V8" s="67"/>
      <c r="W8" s="67"/>
      <c r="X8" s="67"/>
      <c r="Y8" s="67"/>
      <c r="Z8" s="67"/>
    </row>
    <row r="9" spans="1:26" ht="28.5" customHeight="1" x14ac:dyDescent="0.25">
      <c r="A9" s="1020"/>
      <c r="B9" s="1024"/>
      <c r="C9" s="1158" t="s">
        <v>780</v>
      </c>
      <c r="D9" s="1140"/>
      <c r="E9" s="83"/>
      <c r="F9" s="1152" t="s">
        <v>817</v>
      </c>
      <c r="G9" s="1140"/>
      <c r="H9" s="83"/>
      <c r="I9" s="1152" t="s">
        <v>744</v>
      </c>
      <c r="J9" s="1140"/>
      <c r="K9" s="83"/>
      <c r="L9" s="1350"/>
      <c r="M9" s="1018"/>
      <c r="N9" s="67"/>
      <c r="O9" s="67"/>
      <c r="P9" s="67"/>
      <c r="Q9" s="67"/>
      <c r="R9" s="67"/>
      <c r="S9" s="67"/>
      <c r="T9" s="67"/>
      <c r="U9" s="67"/>
      <c r="V9" s="67"/>
      <c r="W9" s="67"/>
      <c r="X9" s="67"/>
      <c r="Y9" s="67"/>
      <c r="Z9" s="67"/>
    </row>
    <row r="10" spans="1:26" ht="15.75" customHeight="1" x14ac:dyDescent="0.25">
      <c r="A10" s="1020"/>
      <c r="B10" s="1025"/>
      <c r="C10" s="1026" t="s">
        <v>504</v>
      </c>
      <c r="D10" s="1140"/>
      <c r="E10" s="86"/>
      <c r="F10" s="1004" t="s">
        <v>504</v>
      </c>
      <c r="G10" s="1140"/>
      <c r="H10" s="86"/>
      <c r="I10" s="1004" t="s">
        <v>504</v>
      </c>
      <c r="J10" s="1140"/>
      <c r="K10" s="86"/>
      <c r="L10" s="1004"/>
      <c r="M10" s="1030"/>
      <c r="N10" s="67"/>
      <c r="O10" s="67"/>
      <c r="P10" s="67"/>
      <c r="Q10" s="67"/>
      <c r="R10" s="67"/>
      <c r="S10" s="67"/>
      <c r="T10" s="67"/>
      <c r="U10" s="67"/>
      <c r="V10" s="67"/>
      <c r="W10" s="67"/>
      <c r="X10" s="67"/>
      <c r="Y10" s="67"/>
      <c r="Z10" s="67"/>
    </row>
    <row r="11" spans="1:26" ht="84.75" customHeight="1" x14ac:dyDescent="0.25">
      <c r="A11" s="1020"/>
      <c r="B11" s="69" t="s">
        <v>505</v>
      </c>
      <c r="C11" s="1349" t="s">
        <v>944</v>
      </c>
      <c r="D11" s="1005"/>
      <c r="E11" s="1005"/>
      <c r="F11" s="1005"/>
      <c r="G11" s="1005"/>
      <c r="H11" s="1005"/>
      <c r="I11" s="1005"/>
      <c r="J11" s="1005"/>
      <c r="K11" s="1005"/>
      <c r="L11" s="1005"/>
      <c r="M11" s="1030"/>
      <c r="N11" s="67"/>
      <c r="O11" s="67"/>
      <c r="P11" s="67"/>
      <c r="Q11" s="67"/>
      <c r="R11" s="67"/>
      <c r="S11" s="67"/>
      <c r="T11" s="67"/>
      <c r="U11" s="67"/>
      <c r="V11" s="67"/>
      <c r="W11" s="67"/>
      <c r="X11" s="67"/>
      <c r="Y11" s="67"/>
      <c r="Z11" s="67"/>
    </row>
    <row r="12" spans="1:26" ht="160.5" customHeight="1" x14ac:dyDescent="0.25">
      <c r="A12" s="1020"/>
      <c r="B12" s="69" t="s">
        <v>507</v>
      </c>
      <c r="C12" s="1037" t="s">
        <v>945</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37" t="s">
        <v>946</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20"/>
      <c r="B14" s="1213" t="s">
        <v>511</v>
      </c>
      <c r="C14" s="1000" t="s">
        <v>152</v>
      </c>
      <c r="D14" s="1145"/>
      <c r="E14" s="90" t="s">
        <v>512</v>
      </c>
      <c r="F14" s="1006" t="s">
        <v>947</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144"/>
      <c r="B15" s="121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55" t="s">
        <v>513</v>
      </c>
      <c r="B16" s="91" t="s">
        <v>36</v>
      </c>
      <c r="C16" s="1036" t="s">
        <v>948</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7.5" customHeight="1" x14ac:dyDescent="0.25">
      <c r="A17" s="1020"/>
      <c r="B17" s="91" t="s">
        <v>515</v>
      </c>
      <c r="C17" s="1037" t="s">
        <v>354</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20"/>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20"/>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20"/>
      <c r="B20" s="1024"/>
      <c r="C20" s="96" t="s">
        <v>518</v>
      </c>
      <c r="D20" s="263"/>
      <c r="E20" s="97" t="s">
        <v>519</v>
      </c>
      <c r="F20" s="263"/>
      <c r="G20" s="97" t="s">
        <v>520</v>
      </c>
      <c r="H20" s="263"/>
      <c r="I20" s="97" t="s">
        <v>521</v>
      </c>
      <c r="J20" s="50" t="s">
        <v>526</v>
      </c>
      <c r="K20" s="97"/>
      <c r="L20" s="97"/>
      <c r="M20" s="98"/>
      <c r="N20" s="67"/>
      <c r="O20" s="67"/>
      <c r="P20" s="67"/>
      <c r="Q20" s="67"/>
      <c r="R20" s="67"/>
      <c r="S20" s="67"/>
      <c r="T20" s="67"/>
      <c r="U20" s="67"/>
      <c r="V20" s="67"/>
      <c r="W20" s="67"/>
      <c r="X20" s="67"/>
      <c r="Y20" s="67"/>
      <c r="Z20" s="67"/>
    </row>
    <row r="21" spans="1:26" ht="15.75" customHeight="1" x14ac:dyDescent="0.25">
      <c r="A21" s="1020"/>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20"/>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20"/>
      <c r="B23" s="1024"/>
      <c r="C23" s="96" t="s">
        <v>528</v>
      </c>
      <c r="D23" s="99"/>
      <c r="E23" s="97" t="s">
        <v>529</v>
      </c>
      <c r="F23" s="86"/>
      <c r="G23" s="86"/>
      <c r="H23" s="86"/>
      <c r="I23" s="86"/>
      <c r="J23" s="86"/>
      <c r="K23" s="86"/>
      <c r="L23" s="86"/>
      <c r="M23" s="102"/>
      <c r="N23" s="67"/>
      <c r="O23" s="67"/>
      <c r="P23" s="67"/>
      <c r="Q23" s="67"/>
      <c r="R23" s="67"/>
      <c r="S23" s="67"/>
      <c r="T23" s="67"/>
      <c r="U23" s="67"/>
      <c r="V23" s="67"/>
      <c r="W23" s="67"/>
      <c r="X23" s="67"/>
      <c r="Y23" s="67"/>
      <c r="Z23" s="67"/>
    </row>
    <row r="24" spans="1:26" ht="9.75" customHeight="1" x14ac:dyDescent="0.25">
      <c r="A24" s="1020"/>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20"/>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20"/>
      <c r="B26" s="1024"/>
      <c r="C26" s="96" t="s">
        <v>531</v>
      </c>
      <c r="D26" s="99"/>
      <c r="E26" s="107"/>
      <c r="F26" s="97" t="s">
        <v>532</v>
      </c>
      <c r="G26" s="50"/>
      <c r="H26" s="107"/>
      <c r="I26" s="97" t="s">
        <v>533</v>
      </c>
      <c r="J26" s="50" t="s">
        <v>526</v>
      </c>
      <c r="K26" s="107"/>
      <c r="L26" s="84"/>
      <c r="M26" s="85"/>
      <c r="N26" s="67"/>
      <c r="O26" s="67"/>
      <c r="P26" s="67"/>
      <c r="Q26" s="67"/>
      <c r="R26" s="67"/>
      <c r="S26" s="67"/>
      <c r="T26" s="67"/>
      <c r="U26" s="67"/>
      <c r="V26" s="67"/>
      <c r="W26" s="67"/>
      <c r="X26" s="67"/>
      <c r="Y26" s="67"/>
      <c r="Z26" s="67"/>
    </row>
    <row r="27" spans="1:26" ht="15.75" customHeight="1" x14ac:dyDescent="0.25">
      <c r="A27" s="1020"/>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20"/>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20"/>
      <c r="B29" s="112"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20"/>
      <c r="B30" s="112"/>
      <c r="C30" s="116" t="s">
        <v>537</v>
      </c>
      <c r="D30" s="553">
        <v>196063</v>
      </c>
      <c r="E30" s="107"/>
      <c r="F30" s="117" t="s">
        <v>538</v>
      </c>
      <c r="G30" s="99">
        <v>2018</v>
      </c>
      <c r="H30" s="107"/>
      <c r="I30" s="117" t="s">
        <v>539</v>
      </c>
      <c r="J30" s="1210" t="s">
        <v>949</v>
      </c>
      <c r="K30" s="967"/>
      <c r="L30" s="967"/>
      <c r="M30" s="963"/>
      <c r="N30" s="67"/>
      <c r="O30" s="67"/>
      <c r="P30" s="67"/>
      <c r="Q30" s="67"/>
      <c r="R30" s="67"/>
      <c r="S30" s="67"/>
      <c r="T30" s="67"/>
      <c r="U30" s="67"/>
      <c r="V30" s="67"/>
      <c r="W30" s="67"/>
      <c r="X30" s="67"/>
      <c r="Y30" s="67"/>
      <c r="Z30" s="67"/>
    </row>
    <row r="31" spans="1:26" ht="15.75" customHeight="1" x14ac:dyDescent="0.25">
      <c r="A31" s="1020"/>
      <c r="B31" s="7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20"/>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20"/>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20"/>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20"/>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20"/>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20"/>
      <c r="B37" s="1024"/>
      <c r="C37" s="96"/>
      <c r="D37" s="554">
        <v>201945</v>
      </c>
      <c r="E37" s="555"/>
      <c r="F37" s="554">
        <v>208003</v>
      </c>
      <c r="G37" s="555"/>
      <c r="H37" s="554">
        <v>214243</v>
      </c>
      <c r="I37" s="555"/>
      <c r="J37" s="554">
        <v>220671</v>
      </c>
      <c r="K37" s="555"/>
      <c r="L37" s="554">
        <v>227291</v>
      </c>
      <c r="M37" s="134"/>
      <c r="N37" s="67"/>
      <c r="O37" s="67"/>
      <c r="P37" s="67"/>
      <c r="Q37" s="67"/>
      <c r="R37" s="67"/>
      <c r="S37" s="67"/>
      <c r="T37" s="67"/>
      <c r="U37" s="67"/>
      <c r="V37" s="67"/>
      <c r="W37" s="67"/>
      <c r="X37" s="67"/>
      <c r="Y37" s="67"/>
      <c r="Z37" s="67"/>
    </row>
    <row r="38" spans="1:26" ht="15.75" customHeight="1" x14ac:dyDescent="0.25">
      <c r="A38" s="1020"/>
      <c r="B38" s="1024"/>
      <c r="C38" s="96"/>
      <c r="D38" s="107" t="s">
        <v>866</v>
      </c>
      <c r="E38" s="107"/>
      <c r="F38" s="107" t="s">
        <v>867</v>
      </c>
      <c r="G38" s="107"/>
      <c r="H38" s="83" t="s">
        <v>868</v>
      </c>
      <c r="I38" s="83"/>
      <c r="J38" s="83" t="s">
        <v>869</v>
      </c>
      <c r="K38" s="107"/>
      <c r="L38" s="107" t="s">
        <v>870</v>
      </c>
      <c r="M38" s="98"/>
      <c r="N38" s="67"/>
      <c r="O38" s="556"/>
      <c r="P38" s="556"/>
      <c r="Q38" s="556"/>
      <c r="R38" s="556"/>
      <c r="S38" s="556"/>
      <c r="T38" s="556"/>
      <c r="U38" s="556"/>
      <c r="V38" s="556"/>
      <c r="W38" s="556"/>
      <c r="X38" s="556"/>
      <c r="Y38" s="67"/>
      <c r="Z38" s="67"/>
    </row>
    <row r="39" spans="1:26" ht="15.75" customHeight="1" x14ac:dyDescent="0.25">
      <c r="A39" s="1020"/>
      <c r="B39" s="1024"/>
      <c r="C39" s="96"/>
      <c r="D39" s="554">
        <v>234109</v>
      </c>
      <c r="E39" s="555"/>
      <c r="F39" s="554">
        <v>241133</v>
      </c>
      <c r="G39" s="555"/>
      <c r="H39" s="554">
        <v>248367</v>
      </c>
      <c r="I39" s="555"/>
      <c r="J39" s="554">
        <v>255818</v>
      </c>
      <c r="K39" s="555"/>
      <c r="L39" s="554">
        <v>263492</v>
      </c>
      <c r="M39" s="134"/>
      <c r="N39" s="67"/>
      <c r="O39" s="557"/>
      <c r="P39" s="67"/>
      <c r="Q39" s="67"/>
      <c r="R39" s="67"/>
      <c r="S39" s="67"/>
      <c r="T39" s="67"/>
      <c r="U39" s="67"/>
      <c r="V39" s="67"/>
      <c r="W39" s="67"/>
      <c r="X39" s="67"/>
      <c r="Y39" s="67"/>
      <c r="Z39" s="67"/>
    </row>
    <row r="40" spans="1:26" ht="15.75" customHeight="1" x14ac:dyDescent="0.25">
      <c r="A40" s="1020"/>
      <c r="B40" s="1024"/>
      <c r="C40" s="96"/>
      <c r="D40" s="107" t="s">
        <v>871</v>
      </c>
      <c r="E40" s="107"/>
      <c r="F40" s="107" t="s">
        <v>872</v>
      </c>
      <c r="G40" s="107"/>
      <c r="H40" s="83" t="s">
        <v>873</v>
      </c>
      <c r="I40" s="83"/>
      <c r="J40" s="83" t="s">
        <v>559</v>
      </c>
      <c r="K40" s="107"/>
      <c r="L40" s="107" t="s">
        <v>559</v>
      </c>
      <c r="M40" s="98"/>
      <c r="N40" s="67"/>
      <c r="O40" s="556"/>
      <c r="P40" s="67"/>
      <c r="Q40" s="67"/>
      <c r="R40" s="67"/>
      <c r="S40" s="67"/>
      <c r="T40" s="67"/>
      <c r="U40" s="67"/>
      <c r="V40" s="67"/>
      <c r="W40" s="67"/>
      <c r="X40" s="67"/>
      <c r="Y40" s="67"/>
      <c r="Z40" s="67"/>
    </row>
    <row r="41" spans="1:26" ht="15.75" customHeight="1" x14ac:dyDescent="0.25">
      <c r="A41" s="1020"/>
      <c r="B41" s="1024"/>
      <c r="C41" s="96"/>
      <c r="D41" s="554">
        <v>271397</v>
      </c>
      <c r="E41" s="555"/>
      <c r="F41" s="554">
        <v>279539</v>
      </c>
      <c r="G41" s="555"/>
      <c r="H41" s="554">
        <v>287925</v>
      </c>
      <c r="I41" s="555"/>
      <c r="J41" s="554"/>
      <c r="K41" s="555"/>
      <c r="L41" s="554"/>
      <c r="M41" s="134"/>
      <c r="N41" s="67"/>
      <c r="O41" s="67"/>
      <c r="P41" s="67"/>
      <c r="Q41" s="67"/>
      <c r="R41" s="67"/>
      <c r="S41" s="67"/>
      <c r="T41" s="67"/>
      <c r="U41" s="67"/>
      <c r="V41" s="67"/>
      <c r="W41" s="67"/>
      <c r="X41" s="67"/>
      <c r="Y41" s="67"/>
      <c r="Z41" s="67"/>
    </row>
    <row r="42" spans="1:26" ht="15.75" customHeight="1" x14ac:dyDescent="0.25">
      <c r="A42" s="1020"/>
      <c r="B42" s="1024"/>
      <c r="C42" s="96"/>
      <c r="D42" s="135" t="s">
        <v>559</v>
      </c>
      <c r="E42" s="136"/>
      <c r="F42" s="135" t="s">
        <v>560</v>
      </c>
      <c r="G42" s="136"/>
      <c r="H42" s="137"/>
      <c r="I42" s="114"/>
      <c r="J42" s="137"/>
      <c r="K42" s="114"/>
      <c r="L42" s="137"/>
      <c r="M42" s="115"/>
      <c r="N42" s="67"/>
      <c r="O42" s="556"/>
      <c r="P42" s="67"/>
      <c r="Q42" s="67"/>
      <c r="R42" s="67"/>
      <c r="S42" s="67"/>
      <c r="T42" s="67"/>
      <c r="U42" s="67"/>
      <c r="V42" s="67"/>
      <c r="W42" s="67"/>
      <c r="X42" s="67"/>
      <c r="Y42" s="67"/>
      <c r="Z42" s="67"/>
    </row>
    <row r="43" spans="1:26" ht="15.75" customHeight="1" x14ac:dyDescent="0.25">
      <c r="A43" s="1020"/>
      <c r="B43" s="1024"/>
      <c r="C43" s="96"/>
      <c r="D43" s="131"/>
      <c r="E43" s="132"/>
      <c r="F43" s="1351">
        <v>287925</v>
      </c>
      <c r="G43" s="963"/>
      <c r="H43" s="1211"/>
      <c r="I43" s="1212"/>
      <c r="J43" s="138"/>
      <c r="K43" s="107"/>
      <c r="L43" s="138"/>
      <c r="M43" s="118"/>
      <c r="N43" s="67"/>
      <c r="O43" s="557"/>
      <c r="P43" s="67"/>
      <c r="Q43" s="67"/>
      <c r="R43" s="67"/>
      <c r="S43" s="67"/>
      <c r="T43" s="67"/>
      <c r="U43" s="67"/>
      <c r="V43" s="67"/>
      <c r="W43" s="67"/>
      <c r="X43" s="67"/>
      <c r="Y43" s="67"/>
      <c r="Z43" s="67"/>
    </row>
    <row r="44" spans="1:26" ht="15.75" customHeight="1" x14ac:dyDescent="0.25">
      <c r="A44" s="1020"/>
      <c r="B44" s="1024"/>
      <c r="C44" s="139"/>
      <c r="D44" s="135"/>
      <c r="E44" s="136"/>
      <c r="F44" s="135"/>
      <c r="G44" s="136"/>
      <c r="H44" s="140"/>
      <c r="I44" s="104"/>
      <c r="J44" s="140"/>
      <c r="K44" s="104"/>
      <c r="L44" s="140"/>
      <c r="M44" s="105"/>
      <c r="N44" s="67"/>
      <c r="O44" s="556"/>
      <c r="P44" s="67"/>
      <c r="Q44" s="67"/>
      <c r="R44" s="67"/>
      <c r="S44" s="67"/>
      <c r="T44" s="67"/>
      <c r="U44" s="67"/>
      <c r="V44" s="67"/>
      <c r="W44" s="67"/>
      <c r="X44" s="67"/>
      <c r="Y44" s="67"/>
      <c r="Z44" s="67"/>
    </row>
    <row r="45" spans="1:26" ht="18" customHeight="1" x14ac:dyDescent="0.25">
      <c r="A45" s="1020"/>
      <c r="B45" s="1023" t="s">
        <v>561</v>
      </c>
      <c r="C45" s="106"/>
      <c r="D45" s="94"/>
      <c r="E45" s="94"/>
      <c r="F45" s="94"/>
      <c r="G45" s="94"/>
      <c r="H45" s="94"/>
      <c r="I45" s="94"/>
      <c r="J45" s="94"/>
      <c r="K45" s="94"/>
      <c r="L45" s="84"/>
      <c r="M45" s="85"/>
      <c r="N45" s="67"/>
      <c r="O45" s="557"/>
      <c r="P45" s="67"/>
      <c r="Q45" s="67"/>
      <c r="R45" s="67"/>
      <c r="S45" s="67"/>
      <c r="T45" s="67"/>
      <c r="U45" s="67"/>
      <c r="V45" s="67"/>
      <c r="W45" s="67"/>
      <c r="X45" s="67"/>
      <c r="Y45" s="67"/>
      <c r="Z45" s="67"/>
    </row>
    <row r="46" spans="1:26" ht="15.75" customHeight="1" x14ac:dyDescent="0.25">
      <c r="A46" s="1020"/>
      <c r="B46" s="1024"/>
      <c r="C46" s="141"/>
      <c r="D46" s="142" t="s">
        <v>125</v>
      </c>
      <c r="E46" s="143" t="s">
        <v>84</v>
      </c>
      <c r="F46" s="1008" t="s">
        <v>562</v>
      </c>
      <c r="G46" s="1035" t="s">
        <v>904</v>
      </c>
      <c r="H46" s="976"/>
      <c r="I46" s="976"/>
      <c r="J46" s="965"/>
      <c r="K46" s="144" t="s">
        <v>563</v>
      </c>
      <c r="L46" s="1010"/>
      <c r="M46" s="1011"/>
      <c r="N46" s="67"/>
      <c r="O46" s="556"/>
      <c r="P46" s="67"/>
      <c r="Q46" s="67"/>
      <c r="R46" s="67"/>
      <c r="S46" s="67"/>
      <c r="T46" s="67"/>
      <c r="U46" s="67"/>
      <c r="V46" s="67"/>
      <c r="W46" s="67"/>
      <c r="X46" s="67"/>
      <c r="Y46" s="67"/>
      <c r="Z46" s="67"/>
    </row>
    <row r="47" spans="1:26" ht="15.75" customHeight="1" x14ac:dyDescent="0.25">
      <c r="A47" s="1020"/>
      <c r="B47" s="1024"/>
      <c r="C47" s="141"/>
      <c r="D47" s="145"/>
      <c r="E47" s="50" t="s">
        <v>697</v>
      </c>
      <c r="F47" s="1141"/>
      <c r="G47" s="990"/>
      <c r="H47" s="997"/>
      <c r="I47" s="997"/>
      <c r="J47" s="991"/>
      <c r="K47" s="84"/>
      <c r="L47" s="990"/>
      <c r="M47" s="1012"/>
      <c r="N47" s="67"/>
      <c r="O47" s="557"/>
      <c r="P47" s="67"/>
      <c r="Q47" s="67"/>
      <c r="R47" s="67"/>
      <c r="S47" s="67"/>
      <c r="T47" s="67"/>
      <c r="U47" s="67"/>
      <c r="V47" s="67"/>
      <c r="W47" s="67"/>
      <c r="X47" s="67"/>
      <c r="Y47" s="67"/>
      <c r="Z47" s="67"/>
    </row>
    <row r="48" spans="1:26" ht="15.75" customHeight="1" x14ac:dyDescent="0.25">
      <c r="A48" s="1020"/>
      <c r="B48" s="1025"/>
      <c r="C48" s="146"/>
      <c r="D48" s="87"/>
      <c r="E48" s="87"/>
      <c r="F48" s="87"/>
      <c r="G48" s="87"/>
      <c r="H48" s="87"/>
      <c r="I48" s="87"/>
      <c r="J48" s="87"/>
      <c r="K48" s="87"/>
      <c r="L48" s="84"/>
      <c r="M48" s="85"/>
      <c r="N48" s="67"/>
      <c r="O48" s="556"/>
      <c r="P48" s="67"/>
      <c r="Q48" s="67"/>
      <c r="R48" s="67"/>
      <c r="S48" s="67"/>
      <c r="T48" s="67"/>
      <c r="U48" s="67"/>
      <c r="V48" s="67"/>
      <c r="W48" s="67"/>
      <c r="X48" s="67"/>
      <c r="Y48" s="67"/>
      <c r="Z48" s="67"/>
    </row>
    <row r="49" spans="1:26" ht="39" customHeight="1" x14ac:dyDescent="0.25">
      <c r="A49" s="1020"/>
      <c r="B49" s="69" t="s">
        <v>564</v>
      </c>
      <c r="C49" s="1036" t="s">
        <v>950</v>
      </c>
      <c r="D49" s="967"/>
      <c r="E49" s="967"/>
      <c r="F49" s="967"/>
      <c r="G49" s="967"/>
      <c r="H49" s="967"/>
      <c r="I49" s="967"/>
      <c r="J49" s="967"/>
      <c r="K49" s="967"/>
      <c r="L49" s="967"/>
      <c r="M49" s="999"/>
      <c r="N49" s="67"/>
      <c r="O49" s="557"/>
      <c r="P49" s="67"/>
      <c r="Q49" s="67"/>
      <c r="R49" s="67"/>
      <c r="S49" s="67"/>
      <c r="T49" s="67"/>
      <c r="U49" s="67"/>
      <c r="V49" s="67"/>
      <c r="W49" s="67"/>
      <c r="X49" s="67"/>
      <c r="Y49" s="67"/>
      <c r="Z49" s="67"/>
    </row>
    <row r="50" spans="1:26" ht="24" customHeight="1" x14ac:dyDescent="0.25">
      <c r="A50" s="1020"/>
      <c r="B50" s="91" t="s">
        <v>566</v>
      </c>
      <c r="C50" s="1037" t="s">
        <v>951</v>
      </c>
      <c r="D50" s="967"/>
      <c r="E50" s="967"/>
      <c r="F50" s="967"/>
      <c r="G50" s="967"/>
      <c r="H50" s="967"/>
      <c r="I50" s="967"/>
      <c r="J50" s="967"/>
      <c r="K50" s="967"/>
      <c r="L50" s="967"/>
      <c r="M50" s="999"/>
      <c r="N50" s="67"/>
      <c r="O50" s="556"/>
      <c r="P50" s="67"/>
      <c r="Q50" s="67"/>
      <c r="R50" s="67"/>
      <c r="S50" s="67"/>
      <c r="T50" s="67"/>
      <c r="U50" s="67"/>
      <c r="V50" s="67"/>
      <c r="W50" s="67"/>
      <c r="X50" s="67"/>
      <c r="Y50" s="67"/>
      <c r="Z50" s="67"/>
    </row>
    <row r="51" spans="1:26" ht="15.75" customHeight="1" x14ac:dyDescent="0.25">
      <c r="A51" s="1020"/>
      <c r="B51" s="91" t="s">
        <v>568</v>
      </c>
      <c r="C51" s="261">
        <v>365</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144"/>
      <c r="B52" s="91" t="s">
        <v>570</v>
      </c>
      <c r="C52" s="261">
        <v>2019</v>
      </c>
      <c r="D52" s="422"/>
      <c r="E52" s="422"/>
      <c r="F52" s="422"/>
      <c r="G52" s="422"/>
      <c r="H52" s="422"/>
      <c r="I52" s="422"/>
      <c r="J52" s="422"/>
      <c r="K52" s="422"/>
      <c r="L52" s="422"/>
      <c r="M52" s="423"/>
      <c r="N52" s="67"/>
      <c r="O52" s="556"/>
      <c r="P52" s="557"/>
      <c r="Q52" s="556"/>
      <c r="R52" s="557"/>
      <c r="S52" s="556"/>
      <c r="T52" s="67"/>
      <c r="U52" s="67"/>
      <c r="V52" s="67"/>
      <c r="W52" s="67"/>
      <c r="X52" s="67"/>
      <c r="Y52" s="67"/>
      <c r="Z52" s="67"/>
    </row>
    <row r="53" spans="1:26" ht="15.75" customHeight="1" x14ac:dyDescent="0.25">
      <c r="A53" s="1022" t="s">
        <v>572</v>
      </c>
      <c r="B53" s="147" t="s">
        <v>573</v>
      </c>
      <c r="C53" s="1348" t="s">
        <v>171</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7" t="s">
        <v>575</v>
      </c>
      <c r="C54" s="1000" t="s">
        <v>812</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577</v>
      </c>
      <c r="C55" s="1000" t="s">
        <v>780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20"/>
      <c r="B56" s="148" t="s">
        <v>578</v>
      </c>
      <c r="C56" s="1000" t="s">
        <v>907</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0"/>
      <c r="B57" s="147" t="s">
        <v>580</v>
      </c>
      <c r="C57" s="1352" t="s">
        <v>952</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21"/>
      <c r="B58" s="147" t="s">
        <v>581</v>
      </c>
      <c r="C58" s="1000" t="s">
        <v>909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22" t="s">
        <v>583</v>
      </c>
      <c r="B59" s="149" t="s">
        <v>584</v>
      </c>
      <c r="C59" s="1000"/>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20"/>
      <c r="B60" s="149" t="s">
        <v>586</v>
      </c>
      <c r="C60" s="1000"/>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144"/>
      <c r="B61" s="150" t="s">
        <v>51</v>
      </c>
      <c r="C61" s="1000"/>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151" t="s">
        <v>588</v>
      </c>
      <c r="B62" s="152"/>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5.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5.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5.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5.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5.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5.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5.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5.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5.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5.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5.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5.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5.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5.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5.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5.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5.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5.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5.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5.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5.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5.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5.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5.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5.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5.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5.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5.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5.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5.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5.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5.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5.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5.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5.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5.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5.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5.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5.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5.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5.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5.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5.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5.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5.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5.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5.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5.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5.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sheetData>
  <mergeCells count="48">
    <mergeCell ref="A16:A52"/>
    <mergeCell ref="A53:A58"/>
    <mergeCell ref="A59:A61"/>
    <mergeCell ref="B8:B10"/>
    <mergeCell ref="B14:B15"/>
    <mergeCell ref="B18:B24"/>
    <mergeCell ref="B25:B28"/>
    <mergeCell ref="B32:B34"/>
    <mergeCell ref="B35:B44"/>
    <mergeCell ref="B45:B48"/>
    <mergeCell ref="A2:A15"/>
    <mergeCell ref="C61:M61"/>
    <mergeCell ref="C62:M62"/>
    <mergeCell ref="C54:M54"/>
    <mergeCell ref="C55:M55"/>
    <mergeCell ref="C56:M56"/>
    <mergeCell ref="C57:M57"/>
    <mergeCell ref="C58:M58"/>
    <mergeCell ref="C59:M59"/>
    <mergeCell ref="C60:M60"/>
    <mergeCell ref="L46:M47"/>
    <mergeCell ref="I9:J9"/>
    <mergeCell ref="L9:M9"/>
    <mergeCell ref="F9:G9"/>
    <mergeCell ref="F10:G10"/>
    <mergeCell ref="F43:G43"/>
    <mergeCell ref="H43:I43"/>
    <mergeCell ref="C15:M15"/>
    <mergeCell ref="C16:M16"/>
    <mergeCell ref="C17:M17"/>
    <mergeCell ref="C13:M13"/>
    <mergeCell ref="J30:M30"/>
    <mergeCell ref="C49:M49"/>
    <mergeCell ref="C50:M50"/>
    <mergeCell ref="C53:M53"/>
    <mergeCell ref="C2:M2"/>
    <mergeCell ref="C3:M3"/>
    <mergeCell ref="F4:G4"/>
    <mergeCell ref="C9:D9"/>
    <mergeCell ref="C10:D10"/>
    <mergeCell ref="I10:J10"/>
    <mergeCell ref="L10:M10"/>
    <mergeCell ref="F46:F47"/>
    <mergeCell ref="G46:J47"/>
    <mergeCell ref="C11:M11"/>
    <mergeCell ref="C12:M12"/>
    <mergeCell ref="C14:D14"/>
    <mergeCell ref="F14:M14"/>
  </mergeCells>
  <hyperlinks>
    <hyperlink ref="C57" r:id="rId1" xr:uid="{00000000-0004-0000-2A00-000000000000}"/>
  </hyperlink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63"/>
      <c r="B1" s="64" t="s">
        <v>953</v>
      </c>
      <c r="C1" s="65"/>
      <c r="D1" s="65"/>
      <c r="E1" s="65"/>
      <c r="F1" s="65"/>
      <c r="G1" s="65"/>
      <c r="H1" s="65"/>
      <c r="I1" s="65"/>
      <c r="J1" s="65"/>
      <c r="K1" s="65"/>
      <c r="L1" s="65"/>
      <c r="M1" s="66"/>
      <c r="N1" s="67"/>
      <c r="O1" s="67"/>
      <c r="P1" s="67"/>
      <c r="Q1" s="67"/>
      <c r="R1" s="67"/>
      <c r="S1" s="67"/>
      <c r="T1" s="67"/>
      <c r="U1" s="67"/>
      <c r="V1" s="67"/>
      <c r="W1" s="67"/>
      <c r="X1" s="67"/>
      <c r="Y1" s="67"/>
      <c r="Z1" s="67"/>
    </row>
    <row r="2" spans="1:26" ht="58.5" customHeight="1" x14ac:dyDescent="0.25">
      <c r="A2" s="1022" t="s">
        <v>493</v>
      </c>
      <c r="B2" s="68" t="s">
        <v>494</v>
      </c>
      <c r="C2" s="1354" t="s">
        <v>366</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20"/>
      <c r="B3" s="69" t="s">
        <v>496</v>
      </c>
      <c r="C3" s="1000" t="s">
        <v>954</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261" t="s">
        <v>84</v>
      </c>
      <c r="D4" s="72"/>
      <c r="E4" s="73"/>
      <c r="F4" s="1038" t="s">
        <v>39</v>
      </c>
      <c r="G4" s="963"/>
      <c r="H4" s="56"/>
      <c r="I4" s="422"/>
      <c r="J4" s="422"/>
      <c r="K4" s="422"/>
      <c r="L4" s="422"/>
      <c r="M4" s="423"/>
      <c r="N4" s="67"/>
      <c r="O4" s="67"/>
      <c r="P4" s="67"/>
      <c r="Q4" s="67"/>
      <c r="R4" s="67"/>
      <c r="S4" s="67"/>
      <c r="T4" s="67"/>
      <c r="U4" s="67"/>
      <c r="V4" s="67"/>
      <c r="W4" s="67"/>
      <c r="X4" s="67"/>
      <c r="Y4" s="67"/>
      <c r="Z4" s="67"/>
    </row>
    <row r="5" spans="1:26" ht="15.75" customHeight="1" x14ac:dyDescent="0.25">
      <c r="A5" s="1020"/>
      <c r="B5" s="70" t="s">
        <v>498</v>
      </c>
      <c r="C5" s="261"/>
      <c r="D5" s="422"/>
      <c r="E5" s="422"/>
      <c r="F5" s="422"/>
      <c r="G5" s="422"/>
      <c r="H5" s="422"/>
      <c r="I5" s="422"/>
      <c r="J5" s="422"/>
      <c r="K5" s="422"/>
      <c r="L5" s="422"/>
      <c r="M5" s="423"/>
      <c r="N5" s="67"/>
      <c r="O5" s="67"/>
      <c r="P5" s="67"/>
      <c r="Q5" s="67"/>
      <c r="R5" s="67"/>
      <c r="S5" s="67"/>
      <c r="T5" s="67"/>
      <c r="U5" s="67"/>
      <c r="V5" s="67"/>
      <c r="W5" s="67"/>
      <c r="X5" s="67"/>
      <c r="Y5" s="67"/>
      <c r="Z5" s="67"/>
    </row>
    <row r="6" spans="1:26" ht="15.75" customHeight="1" x14ac:dyDescent="0.25">
      <c r="A6" s="1020"/>
      <c r="B6" s="70" t="s">
        <v>500</v>
      </c>
      <c r="C6" s="261"/>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20"/>
      <c r="B7" s="69"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20"/>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20"/>
      <c r="B11" s="69" t="s">
        <v>505</v>
      </c>
      <c r="C11" s="1000" t="s">
        <v>955</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9" customHeight="1" x14ac:dyDescent="0.25">
      <c r="A12" s="1020"/>
      <c r="B12" s="69" t="s">
        <v>507</v>
      </c>
      <c r="C12" s="1000" t="s">
        <v>956</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1.75" customHeight="1" x14ac:dyDescent="0.25">
      <c r="A13" s="1020"/>
      <c r="B13" s="69" t="s">
        <v>509</v>
      </c>
      <c r="C13" s="1000" t="s">
        <v>957</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20"/>
      <c r="B14" s="1213" t="s">
        <v>511</v>
      </c>
      <c r="C14" s="1000" t="s">
        <v>368</v>
      </c>
      <c r="D14" s="967"/>
      <c r="E14" s="90" t="s">
        <v>512</v>
      </c>
      <c r="F14" s="1006" t="s">
        <v>369</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20"/>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55" t="s">
        <v>513</v>
      </c>
      <c r="B16" s="91" t="s">
        <v>36</v>
      </c>
      <c r="C16" s="1000" t="s">
        <v>958</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20"/>
      <c r="B17" s="91" t="s">
        <v>515</v>
      </c>
      <c r="C17" s="1000" t="s">
        <v>959</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20"/>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20"/>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20"/>
      <c r="B20" s="1024"/>
      <c r="C20" s="96" t="s">
        <v>518</v>
      </c>
      <c r="D20" s="263"/>
      <c r="E20" s="97" t="s">
        <v>519</v>
      </c>
      <c r="F20" s="263"/>
      <c r="G20" s="97" t="s">
        <v>520</v>
      </c>
      <c r="H20" s="263"/>
      <c r="I20" s="97" t="s">
        <v>521</v>
      </c>
      <c r="J20" s="56"/>
      <c r="K20" s="97"/>
      <c r="L20" s="97"/>
      <c r="M20" s="98"/>
      <c r="N20" s="67"/>
      <c r="O20" s="67"/>
      <c r="P20" s="67"/>
      <c r="Q20" s="67"/>
      <c r="R20" s="67"/>
      <c r="S20" s="67"/>
      <c r="T20" s="67"/>
      <c r="U20" s="67"/>
      <c r="V20" s="67"/>
      <c r="W20" s="67"/>
      <c r="X20" s="67"/>
      <c r="Y20" s="67"/>
      <c r="Z20" s="67"/>
    </row>
    <row r="21" spans="1:26" ht="15.75" customHeight="1" x14ac:dyDescent="0.25">
      <c r="A21" s="1020"/>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20"/>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20"/>
      <c r="B23" s="1024"/>
      <c r="C23" s="96" t="s">
        <v>528</v>
      </c>
      <c r="D23" s="99" t="s">
        <v>697</v>
      </c>
      <c r="E23" s="97" t="s">
        <v>529</v>
      </c>
      <c r="F23" s="1004" t="s">
        <v>960</v>
      </c>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20"/>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20"/>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20"/>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20"/>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20"/>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20"/>
      <c r="B29" s="112"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20"/>
      <c r="B30" s="112"/>
      <c r="C30" s="116" t="s">
        <v>537</v>
      </c>
      <c r="D30" s="462">
        <v>0</v>
      </c>
      <c r="E30" s="107"/>
      <c r="F30" s="117" t="s">
        <v>538</v>
      </c>
      <c r="G30" s="99">
        <v>2019</v>
      </c>
      <c r="H30" s="107"/>
      <c r="I30" s="117" t="s">
        <v>539</v>
      </c>
      <c r="J30" s="133" t="s">
        <v>100</v>
      </c>
      <c r="K30" s="136"/>
      <c r="L30" s="132"/>
      <c r="M30" s="118"/>
      <c r="N30" s="67"/>
      <c r="O30" s="67"/>
      <c r="P30" s="67"/>
      <c r="Q30" s="67"/>
      <c r="R30" s="67"/>
      <c r="S30" s="67"/>
      <c r="T30" s="67"/>
      <c r="U30" s="67"/>
      <c r="V30" s="67"/>
      <c r="W30" s="67"/>
      <c r="X30" s="67"/>
      <c r="Y30" s="67"/>
      <c r="Z30" s="67"/>
    </row>
    <row r="31" spans="1:26" ht="15.75" customHeight="1" x14ac:dyDescent="0.25">
      <c r="A31" s="1020"/>
      <c r="B31" s="7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20"/>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20"/>
      <c r="B33" s="1024"/>
      <c r="C33" s="121" t="s">
        <v>541</v>
      </c>
      <c r="D33" s="435">
        <v>2020</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20"/>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20"/>
      <c r="B35" s="1355"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20"/>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20"/>
      <c r="B37" s="1024"/>
      <c r="C37" s="96"/>
      <c r="D37" s="133">
        <v>0</v>
      </c>
      <c r="E37" s="132"/>
      <c r="F37" s="133">
        <v>8.3000000000000007</v>
      </c>
      <c r="G37" s="132"/>
      <c r="H37" s="44">
        <v>16.633333333333333</v>
      </c>
      <c r="I37" s="132"/>
      <c r="J37" s="558">
        <v>24.933333333333302</v>
      </c>
      <c r="K37" s="132"/>
      <c r="L37" s="558">
        <v>33.233333333333299</v>
      </c>
      <c r="M37" s="134"/>
      <c r="N37" s="67"/>
      <c r="O37" s="67"/>
      <c r="P37" s="67"/>
      <c r="Q37" s="67"/>
      <c r="R37" s="67"/>
      <c r="S37" s="67"/>
      <c r="T37" s="67"/>
      <c r="U37" s="67"/>
      <c r="V37" s="67"/>
      <c r="W37" s="67"/>
      <c r="X37" s="67"/>
      <c r="Y37" s="67"/>
      <c r="Z37" s="67"/>
    </row>
    <row r="38" spans="1:26" ht="15.75" customHeight="1" x14ac:dyDescent="0.25">
      <c r="A38" s="1020"/>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20"/>
      <c r="B39" s="1024"/>
      <c r="C39" s="96"/>
      <c r="D39" s="558">
        <v>41.533333333333331</v>
      </c>
      <c r="E39" s="453"/>
      <c r="F39" s="454">
        <v>49.833333333333329</v>
      </c>
      <c r="G39" s="453"/>
      <c r="H39" s="454">
        <v>58.133333333333326</v>
      </c>
      <c r="I39" s="453"/>
      <c r="J39" s="454">
        <v>66.433333333333323</v>
      </c>
      <c r="K39" s="453"/>
      <c r="L39" s="454">
        <v>74.73333333333332</v>
      </c>
      <c r="M39" s="455"/>
      <c r="N39" s="67"/>
      <c r="O39" s="67"/>
      <c r="P39" s="67"/>
      <c r="Q39" s="67"/>
      <c r="R39" s="67"/>
      <c r="S39" s="67"/>
      <c r="T39" s="67"/>
      <c r="U39" s="67"/>
      <c r="V39" s="67"/>
      <c r="W39" s="67"/>
      <c r="X39" s="67"/>
      <c r="Y39" s="67"/>
      <c r="Z39" s="67"/>
    </row>
    <row r="40" spans="1:26" ht="15.75" customHeight="1" x14ac:dyDescent="0.25">
      <c r="A40" s="1020"/>
      <c r="B40" s="1024"/>
      <c r="C40" s="96"/>
      <c r="D40" s="107" t="s">
        <v>871</v>
      </c>
      <c r="E40" s="107"/>
      <c r="F40" s="107" t="s">
        <v>872</v>
      </c>
      <c r="G40" s="107"/>
      <c r="H40" s="83" t="s">
        <v>873</v>
      </c>
      <c r="I40" s="83"/>
      <c r="J40" s="135" t="s">
        <v>560</v>
      </c>
      <c r="K40" s="107"/>
      <c r="L40" s="107"/>
      <c r="M40" s="98"/>
      <c r="N40" s="67"/>
      <c r="O40" s="67"/>
      <c r="P40" s="67"/>
      <c r="Q40" s="67"/>
      <c r="R40" s="67"/>
      <c r="S40" s="67"/>
      <c r="T40" s="67"/>
      <c r="U40" s="67"/>
      <c r="V40" s="67"/>
      <c r="W40" s="67"/>
      <c r="X40" s="67"/>
      <c r="Y40" s="67"/>
      <c r="Z40" s="67"/>
    </row>
    <row r="41" spans="1:26" ht="15.75" customHeight="1" x14ac:dyDescent="0.25">
      <c r="A41" s="1020"/>
      <c r="B41" s="1024"/>
      <c r="C41" s="96"/>
      <c r="D41" s="454">
        <v>83.033333333333317</v>
      </c>
      <c r="E41" s="132"/>
      <c r="F41" s="558">
        <v>91.333333333333314</v>
      </c>
      <c r="G41" s="132"/>
      <c r="H41" s="47">
        <v>100</v>
      </c>
      <c r="I41" s="132"/>
      <c r="J41" s="133">
        <v>100</v>
      </c>
      <c r="K41" s="132"/>
      <c r="L41" s="133"/>
      <c r="M41" s="134"/>
      <c r="N41" s="67"/>
      <c r="O41" s="67"/>
      <c r="P41" s="67"/>
      <c r="Q41" s="67"/>
      <c r="R41" s="67"/>
      <c r="S41" s="67"/>
      <c r="T41" s="67"/>
      <c r="U41" s="67"/>
      <c r="V41" s="67"/>
      <c r="W41" s="67"/>
      <c r="X41" s="67"/>
      <c r="Y41" s="67"/>
      <c r="Z41" s="67"/>
    </row>
    <row r="42" spans="1:26" ht="15.75" customHeight="1" x14ac:dyDescent="0.25">
      <c r="A42" s="1020"/>
      <c r="B42" s="1024"/>
      <c r="C42" s="96"/>
      <c r="D42" s="135"/>
      <c r="E42" s="136"/>
      <c r="F42" s="67"/>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20"/>
      <c r="B43" s="1024"/>
      <c r="C43" s="96"/>
      <c r="D43" s="133"/>
      <c r="E43" s="132"/>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20"/>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20"/>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20"/>
      <c r="B46" s="1024"/>
      <c r="C46" s="141"/>
      <c r="D46" s="142" t="s">
        <v>125</v>
      </c>
      <c r="E46" s="143" t="s">
        <v>84</v>
      </c>
      <c r="F46" s="1008" t="s">
        <v>562</v>
      </c>
      <c r="G46" s="1035" t="s">
        <v>602</v>
      </c>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20"/>
      <c r="B47" s="1024"/>
      <c r="C47" s="141"/>
      <c r="D47" s="145" t="s">
        <v>526</v>
      </c>
      <c r="E47" s="50"/>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20"/>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81.75" customHeight="1" x14ac:dyDescent="0.25">
      <c r="A49" s="1020"/>
      <c r="B49" s="69" t="s">
        <v>564</v>
      </c>
      <c r="C49" s="1000" t="s">
        <v>961</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91" t="s">
        <v>566</v>
      </c>
      <c r="C50" s="1000" t="s">
        <v>100</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91" t="s">
        <v>568</v>
      </c>
      <c r="C51" s="1000">
        <v>30</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22" t="s">
        <v>572</v>
      </c>
      <c r="B53" s="147" t="s">
        <v>573</v>
      </c>
      <c r="C53" s="1000" t="s">
        <v>389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20"/>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0"/>
      <c r="B57" s="147" t="s">
        <v>580</v>
      </c>
      <c r="C57" s="1353" t="s">
        <v>962</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21"/>
      <c r="B58" s="147"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22" t="s">
        <v>583</v>
      </c>
      <c r="B59" s="149" t="s">
        <v>584</v>
      </c>
      <c r="C59" s="1000"/>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20"/>
      <c r="B60" s="149" t="s">
        <v>586</v>
      </c>
      <c r="C60" s="1000"/>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20"/>
      <c r="B61" s="150" t="s">
        <v>51</v>
      </c>
      <c r="C61" s="1000"/>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151" t="s">
        <v>588</v>
      </c>
      <c r="B62" s="152"/>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A53:A58"/>
    <mergeCell ref="A59:A61"/>
    <mergeCell ref="A2:A15"/>
    <mergeCell ref="B14:B15"/>
    <mergeCell ref="B18:B24"/>
    <mergeCell ref="B25:B28"/>
    <mergeCell ref="B32:B34"/>
    <mergeCell ref="B35:B44"/>
    <mergeCell ref="B45:B48"/>
    <mergeCell ref="B8:B10"/>
    <mergeCell ref="I9:J9"/>
    <mergeCell ref="I10:J10"/>
    <mergeCell ref="C11:M11"/>
    <mergeCell ref="C12:M12"/>
    <mergeCell ref="A16:A52"/>
    <mergeCell ref="F23:M23"/>
    <mergeCell ref="F10:G10"/>
    <mergeCell ref="C13:M13"/>
    <mergeCell ref="C9:D9"/>
    <mergeCell ref="F9:G9"/>
    <mergeCell ref="C14:D14"/>
    <mergeCell ref="F14:M14"/>
    <mergeCell ref="C15:M15"/>
    <mergeCell ref="C16:M16"/>
    <mergeCell ref="C17:M17"/>
    <mergeCell ref="C10:D10"/>
    <mergeCell ref="C2:M2"/>
    <mergeCell ref="C3:M3"/>
    <mergeCell ref="F4:G4"/>
    <mergeCell ref="C7:D7"/>
    <mergeCell ref="I7:M7"/>
    <mergeCell ref="F43:G43"/>
    <mergeCell ref="H43:I43"/>
    <mergeCell ref="F46:F47"/>
    <mergeCell ref="G46:J47"/>
    <mergeCell ref="L46:M47"/>
    <mergeCell ref="C62:M62"/>
    <mergeCell ref="C49:M49"/>
    <mergeCell ref="C50:M50"/>
    <mergeCell ref="C51:M51"/>
    <mergeCell ref="C53:M53"/>
    <mergeCell ref="C54:M54"/>
    <mergeCell ref="C55:M55"/>
    <mergeCell ref="C56:M56"/>
    <mergeCell ref="C57:M57"/>
    <mergeCell ref="C58:M58"/>
    <mergeCell ref="C59:M59"/>
    <mergeCell ref="C60:M60"/>
    <mergeCell ref="C61:M61"/>
  </mergeCells>
  <dataValidations count="1">
    <dataValidation type="list" allowBlank="1" showErrorMessage="1" sqref="I7" xr:uid="{00000000-0002-0000-2B00-000000000000}">
      <formula1>INDIRECT($C$7)</formula1>
    </dataValidation>
  </dataValidation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1259</v>
      </c>
      <c r="B1" s="808"/>
      <c r="C1" s="808"/>
      <c r="D1" s="808"/>
      <c r="E1" s="808"/>
      <c r="F1" s="808"/>
      <c r="G1" s="808"/>
      <c r="H1" s="808"/>
      <c r="I1" s="808"/>
      <c r="J1" s="808"/>
      <c r="K1" s="808"/>
      <c r="L1" s="809"/>
    </row>
    <row r="2" spans="1:12" ht="54.75" customHeight="1" x14ac:dyDescent="0.2">
      <c r="A2" s="812" t="s">
        <v>494</v>
      </c>
      <c r="B2" s="1278" t="s">
        <v>377</v>
      </c>
      <c r="C2" s="1167"/>
      <c r="D2" s="1167"/>
      <c r="E2" s="1167"/>
      <c r="F2" s="1167"/>
      <c r="G2" s="1167"/>
      <c r="H2" s="1167"/>
      <c r="I2" s="1167"/>
      <c r="J2" s="1167"/>
      <c r="K2" s="1167"/>
      <c r="L2" s="1168"/>
    </row>
    <row r="3" spans="1:12" ht="64.5" customHeight="1" x14ac:dyDescent="0.2">
      <c r="A3" s="813" t="s">
        <v>496</v>
      </c>
      <c r="B3" s="1171" t="s">
        <v>954</v>
      </c>
      <c r="C3" s="1162"/>
      <c r="D3" s="1162"/>
      <c r="E3" s="1162"/>
      <c r="F3" s="1162"/>
      <c r="G3" s="1162"/>
      <c r="H3" s="1162"/>
      <c r="I3" s="1162"/>
      <c r="J3" s="1162"/>
      <c r="K3" s="1162"/>
      <c r="L3" s="1163"/>
    </row>
    <row r="4" spans="1:12" ht="15.75" x14ac:dyDescent="0.25">
      <c r="A4" s="814" t="s">
        <v>38</v>
      </c>
      <c r="B4" s="902" t="s">
        <v>84</v>
      </c>
      <c r="C4" s="816"/>
      <c r="D4" s="817"/>
      <c r="E4" s="1169" t="s">
        <v>39</v>
      </c>
      <c r="F4" s="1170"/>
      <c r="G4" s="843"/>
      <c r="H4" s="819"/>
      <c r="I4" s="819"/>
      <c r="J4" s="819"/>
      <c r="K4" s="819"/>
      <c r="L4" s="820"/>
    </row>
    <row r="5" spans="1:12" ht="15.75"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297</v>
      </c>
      <c r="C7" s="1162"/>
      <c r="D7" s="823"/>
      <c r="E7" s="823"/>
      <c r="F7" s="824"/>
      <c r="G7" s="825" t="s">
        <v>51</v>
      </c>
      <c r="H7" s="1172" t="s">
        <v>802</v>
      </c>
      <c r="I7" s="1162"/>
      <c r="J7" s="1162"/>
      <c r="K7" s="1162"/>
      <c r="L7" s="1163"/>
    </row>
    <row r="8" spans="1:12" ht="15.75" x14ac:dyDescent="0.25">
      <c r="A8" s="1173" t="s">
        <v>502</v>
      </c>
      <c r="B8" s="826"/>
      <c r="C8" s="827"/>
      <c r="D8" s="827"/>
      <c r="E8" s="827"/>
      <c r="F8" s="827"/>
      <c r="G8" s="827"/>
      <c r="H8" s="827"/>
      <c r="I8" s="827"/>
      <c r="J8" s="827"/>
      <c r="K8" s="828"/>
      <c r="L8" s="829"/>
    </row>
    <row r="9" spans="1:12" ht="34.5" customHeight="1" x14ac:dyDescent="0.25">
      <c r="A9" s="1174"/>
      <c r="B9" s="1267" t="s">
        <v>298</v>
      </c>
      <c r="C9" s="1177"/>
      <c r="D9" s="830"/>
      <c r="E9" s="1178"/>
      <c r="F9" s="1177"/>
      <c r="G9" s="830"/>
      <c r="H9" s="1178"/>
      <c r="I9" s="1177"/>
      <c r="J9" s="830"/>
      <c r="K9" s="831"/>
      <c r="L9" s="832"/>
    </row>
    <row r="10" spans="1:12" ht="29.25" customHeight="1" thickBot="1" x14ac:dyDescent="0.3">
      <c r="A10" s="1175"/>
      <c r="B10" s="1176" t="s">
        <v>504</v>
      </c>
      <c r="C10" s="1177"/>
      <c r="D10" s="833"/>
      <c r="E10" s="1178" t="s">
        <v>504</v>
      </c>
      <c r="F10" s="1177"/>
      <c r="G10" s="833"/>
      <c r="H10" s="1178" t="s">
        <v>504</v>
      </c>
      <c r="I10" s="1177"/>
      <c r="J10" s="833"/>
      <c r="K10" s="834"/>
      <c r="L10" s="835"/>
    </row>
    <row r="11" spans="1:12" ht="127.5" customHeight="1" x14ac:dyDescent="0.2">
      <c r="A11" s="813" t="s">
        <v>505</v>
      </c>
      <c r="B11" s="1278" t="s">
        <v>1260</v>
      </c>
      <c r="C11" s="1167"/>
      <c r="D11" s="1167"/>
      <c r="E11" s="1167"/>
      <c r="F11" s="1167"/>
      <c r="G11" s="1167"/>
      <c r="H11" s="1167"/>
      <c r="I11" s="1167"/>
      <c r="J11" s="1167"/>
      <c r="K11" s="1167"/>
      <c r="L11" s="1168"/>
    </row>
    <row r="12" spans="1:12" ht="137.25" customHeight="1" x14ac:dyDescent="0.2">
      <c r="A12" s="813" t="s">
        <v>507</v>
      </c>
      <c r="B12" s="1171" t="s">
        <v>1261</v>
      </c>
      <c r="C12" s="1162"/>
      <c r="D12" s="1162"/>
      <c r="E12" s="1162"/>
      <c r="F12" s="1162"/>
      <c r="G12" s="1162"/>
      <c r="H12" s="1162"/>
      <c r="I12" s="1162"/>
      <c r="J12" s="1162"/>
      <c r="K12" s="1162"/>
      <c r="L12" s="1163"/>
    </row>
    <row r="13" spans="1:12" ht="48" customHeight="1" x14ac:dyDescent="0.2">
      <c r="A13" s="813" t="s">
        <v>509</v>
      </c>
      <c r="B13" s="1171" t="s">
        <v>957</v>
      </c>
      <c r="C13" s="1162"/>
      <c r="D13" s="1162"/>
      <c r="E13" s="1162"/>
      <c r="F13" s="1162"/>
      <c r="G13" s="1162"/>
      <c r="H13" s="1162"/>
      <c r="I13" s="1162"/>
      <c r="J13" s="1162"/>
      <c r="K13" s="1162"/>
      <c r="L13" s="1163"/>
    </row>
    <row r="14" spans="1:12" ht="77.25" customHeight="1" x14ac:dyDescent="0.2">
      <c r="A14" s="1173" t="s">
        <v>511</v>
      </c>
      <c r="B14" s="1171" t="s">
        <v>368</v>
      </c>
      <c r="C14" s="1162"/>
      <c r="D14" s="837" t="s">
        <v>512</v>
      </c>
      <c r="E14" s="1187" t="s">
        <v>369</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x14ac:dyDescent="0.2">
      <c r="A16" s="838" t="s">
        <v>36</v>
      </c>
      <c r="B16" s="1161" t="s">
        <v>926</v>
      </c>
      <c r="C16" s="1162"/>
      <c r="D16" s="1162"/>
      <c r="E16" s="1162"/>
      <c r="F16" s="1162"/>
      <c r="G16" s="1162"/>
      <c r="H16" s="1162"/>
      <c r="I16" s="1162"/>
      <c r="J16" s="1162"/>
      <c r="K16" s="1162"/>
      <c r="L16" s="1163"/>
    </row>
    <row r="17" spans="1:12" ht="38.25" customHeight="1" x14ac:dyDescent="0.2">
      <c r="A17" s="838" t="s">
        <v>515</v>
      </c>
      <c r="B17" s="1171" t="s">
        <v>1262</v>
      </c>
      <c r="C17" s="1162"/>
      <c r="D17" s="1162"/>
      <c r="E17" s="1162"/>
      <c r="F17" s="1162"/>
      <c r="G17" s="1162"/>
      <c r="H17" s="1162"/>
      <c r="I17" s="1162"/>
      <c r="J17" s="1162"/>
      <c r="K17" s="1162"/>
      <c r="L17" s="1163"/>
    </row>
    <row r="18" spans="1:12" ht="15.75"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43"/>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t="s">
        <v>697</v>
      </c>
      <c r="D23" s="844" t="s">
        <v>529</v>
      </c>
      <c r="E23" s="1178" t="s">
        <v>751</v>
      </c>
      <c r="F23" s="1177"/>
      <c r="G23" s="1177"/>
      <c r="H23" s="1177"/>
      <c r="I23" s="1177"/>
      <c r="J23" s="1177"/>
      <c r="K23" s="1177"/>
      <c r="L23" s="1182"/>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c r="G26" s="853"/>
      <c r="H26" s="844" t="s">
        <v>533</v>
      </c>
      <c r="I26" s="818" t="s">
        <v>697</v>
      </c>
      <c r="J26" s="853"/>
      <c r="K26" s="831"/>
      <c r="L26" s="832"/>
    </row>
    <row r="27" spans="1:12" ht="15.75" customHeight="1" x14ac:dyDescent="0.25">
      <c r="A27" s="1174"/>
      <c r="B27" s="842" t="s">
        <v>534</v>
      </c>
      <c r="C27" s="854"/>
      <c r="D27" s="831"/>
      <c r="E27" s="844" t="s">
        <v>535</v>
      </c>
      <c r="F27" s="846"/>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0</v>
      </c>
      <c r="D30" s="853"/>
      <c r="E30" s="863" t="s">
        <v>538</v>
      </c>
      <c r="F30" s="846">
        <v>2019</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2020</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71">
        <v>2019</v>
      </c>
      <c r="D37" s="866"/>
      <c r="E37" s="871" t="s">
        <v>600</v>
      </c>
      <c r="F37" s="921">
        <v>0.15</v>
      </c>
      <c r="G37" s="871" t="s">
        <v>543</v>
      </c>
      <c r="H37" s="922">
        <v>0.3</v>
      </c>
      <c r="I37" s="871" t="s">
        <v>622</v>
      </c>
      <c r="J37" s="921">
        <v>0.65</v>
      </c>
      <c r="K37" s="871" t="s">
        <v>1263</v>
      </c>
      <c r="L37" s="955">
        <v>1</v>
      </c>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71" t="s">
        <v>1142</v>
      </c>
      <c r="D39" s="919"/>
      <c r="E39" s="871" t="s">
        <v>1264</v>
      </c>
      <c r="F39" s="919"/>
      <c r="G39" s="871" t="s">
        <v>1265</v>
      </c>
      <c r="H39" s="919"/>
      <c r="I39" s="871" t="s">
        <v>1266</v>
      </c>
      <c r="J39" s="919"/>
      <c r="K39" s="871" t="s">
        <v>1267</v>
      </c>
      <c r="L39" s="919"/>
    </row>
    <row r="40" spans="1:12" ht="15.75" customHeight="1" x14ac:dyDescent="0.25">
      <c r="A40" s="1174"/>
      <c r="B40" s="842"/>
      <c r="C40" s="853" t="s">
        <v>871</v>
      </c>
      <c r="D40" s="853"/>
      <c r="E40" s="853" t="s">
        <v>872</v>
      </c>
      <c r="F40" s="853"/>
      <c r="G40" s="830" t="s">
        <v>873</v>
      </c>
      <c r="H40" s="830"/>
      <c r="I40" s="881" t="s">
        <v>560</v>
      </c>
      <c r="J40" s="853"/>
      <c r="K40" s="853"/>
      <c r="L40" s="845"/>
    </row>
    <row r="41" spans="1:12" ht="15.75" customHeight="1" x14ac:dyDescent="0.2">
      <c r="A41" s="1174"/>
      <c r="B41" s="842"/>
      <c r="C41" s="871" t="s">
        <v>1268</v>
      </c>
      <c r="D41" s="919"/>
      <c r="E41" s="871" t="s">
        <v>1269</v>
      </c>
      <c r="F41" s="919"/>
      <c r="G41" s="871" t="s">
        <v>601</v>
      </c>
      <c r="H41" s="919"/>
      <c r="I41" s="871" t="s">
        <v>601</v>
      </c>
      <c r="J41" s="919"/>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c r="G46" s="1193"/>
      <c r="H46" s="1193"/>
      <c r="I46" s="1194"/>
      <c r="J46" s="889" t="s">
        <v>563</v>
      </c>
      <c r="K46" s="1179"/>
      <c r="L46" s="1180"/>
    </row>
    <row r="47" spans="1:12" ht="15.75" customHeight="1" x14ac:dyDescent="0.25">
      <c r="A47" s="1174"/>
      <c r="B47" s="886"/>
      <c r="C47" s="890"/>
      <c r="D47" s="818" t="s">
        <v>526</v>
      </c>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57.75" customHeight="1" x14ac:dyDescent="0.2">
      <c r="A49" s="813" t="s">
        <v>564</v>
      </c>
      <c r="B49" s="1171" t="s">
        <v>1270</v>
      </c>
      <c r="C49" s="1162"/>
      <c r="D49" s="1162"/>
      <c r="E49" s="1162"/>
      <c r="F49" s="1162"/>
      <c r="G49" s="1162"/>
      <c r="H49" s="1162"/>
      <c r="I49" s="1162"/>
      <c r="J49" s="1162"/>
      <c r="K49" s="1162"/>
      <c r="L49" s="1163"/>
    </row>
    <row r="50" spans="1:12" ht="15.75" customHeight="1" x14ac:dyDescent="0.2">
      <c r="A50" s="838" t="s">
        <v>566</v>
      </c>
      <c r="B50" s="902" t="s">
        <v>723</v>
      </c>
      <c r="C50" s="819"/>
      <c r="D50" s="819"/>
      <c r="E50" s="819"/>
      <c r="F50" s="819"/>
      <c r="G50" s="819"/>
      <c r="H50" s="819"/>
      <c r="I50" s="819"/>
      <c r="J50" s="819"/>
      <c r="K50" s="819"/>
      <c r="L50" s="820"/>
    </row>
    <row r="51" spans="1:12" ht="15.75" customHeight="1" x14ac:dyDescent="0.2">
      <c r="A51" s="838" t="s">
        <v>568</v>
      </c>
      <c r="B51" s="902"/>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808</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299</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2C00-000000000000}">
      <formula1>INDIRECT($C$7)</formula1>
    </dataValidation>
  </dataValidations>
  <hyperlinks>
    <hyperlink ref="B57" r:id="rId1" xr:uid="{00000000-0004-0000-2C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1271</v>
      </c>
      <c r="B1" s="808"/>
      <c r="C1" s="808"/>
      <c r="D1" s="808"/>
      <c r="E1" s="808"/>
      <c r="F1" s="808"/>
      <c r="G1" s="808"/>
      <c r="H1" s="808"/>
      <c r="I1" s="808"/>
      <c r="J1" s="808"/>
      <c r="K1" s="808"/>
      <c r="L1" s="809"/>
    </row>
    <row r="2" spans="1:12" ht="54.75" customHeight="1" x14ac:dyDescent="0.2">
      <c r="A2" s="812" t="s">
        <v>494</v>
      </c>
      <c r="B2" s="1278" t="s">
        <v>1272</v>
      </c>
      <c r="C2" s="1167"/>
      <c r="D2" s="1167"/>
      <c r="E2" s="1167"/>
      <c r="F2" s="1167"/>
      <c r="G2" s="1167"/>
      <c r="H2" s="1167"/>
      <c r="I2" s="1167"/>
      <c r="J2" s="1167"/>
      <c r="K2" s="1167"/>
      <c r="L2" s="1168"/>
    </row>
    <row r="3" spans="1:12" ht="64.5" customHeight="1" x14ac:dyDescent="0.2">
      <c r="A3" s="813" t="s">
        <v>496</v>
      </c>
      <c r="B3" s="1171" t="s">
        <v>954</v>
      </c>
      <c r="C3" s="1162"/>
      <c r="D3" s="1162"/>
      <c r="E3" s="1162"/>
      <c r="F3" s="1162"/>
      <c r="G3" s="1162"/>
      <c r="H3" s="1162"/>
      <c r="I3" s="1162"/>
      <c r="J3" s="1162"/>
      <c r="K3" s="1162"/>
      <c r="L3" s="1163"/>
    </row>
    <row r="4" spans="1:12" ht="15.75" x14ac:dyDescent="0.25">
      <c r="A4" s="814" t="s">
        <v>38</v>
      </c>
      <c r="B4" s="902" t="s">
        <v>84</v>
      </c>
      <c r="C4" s="816"/>
      <c r="D4" s="817"/>
      <c r="E4" s="1169" t="s">
        <v>39</v>
      </c>
      <c r="F4" s="1170"/>
      <c r="G4" s="843"/>
      <c r="H4" s="819"/>
      <c r="I4" s="819"/>
      <c r="J4" s="819"/>
      <c r="K4" s="819"/>
      <c r="L4" s="820"/>
    </row>
    <row r="5" spans="1:12" ht="15.75"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297</v>
      </c>
      <c r="C7" s="1162"/>
      <c r="D7" s="823"/>
      <c r="E7" s="823"/>
      <c r="F7" s="824"/>
      <c r="G7" s="825" t="s">
        <v>51</v>
      </c>
      <c r="H7" s="1172" t="s">
        <v>802</v>
      </c>
      <c r="I7" s="1162"/>
      <c r="J7" s="1162"/>
      <c r="K7" s="1162"/>
      <c r="L7" s="1163"/>
    </row>
    <row r="8" spans="1:12" ht="15.75" x14ac:dyDescent="0.25">
      <c r="A8" s="1173" t="s">
        <v>502</v>
      </c>
      <c r="B8" s="826"/>
      <c r="C8" s="827"/>
      <c r="D8" s="827"/>
      <c r="E8" s="827"/>
      <c r="F8" s="827"/>
      <c r="G8" s="827"/>
      <c r="H8" s="827"/>
      <c r="I8" s="827"/>
      <c r="J8" s="827"/>
      <c r="K8" s="828"/>
      <c r="L8" s="829"/>
    </row>
    <row r="9" spans="1:12" ht="34.5" customHeight="1" x14ac:dyDescent="0.25">
      <c r="A9" s="1174"/>
      <c r="B9" s="1267" t="s">
        <v>298</v>
      </c>
      <c r="C9" s="1177"/>
      <c r="D9" s="830"/>
      <c r="E9" s="1178"/>
      <c r="F9" s="1177"/>
      <c r="G9" s="830"/>
      <c r="H9" s="1178"/>
      <c r="I9" s="1177"/>
      <c r="J9" s="830"/>
      <c r="K9" s="831"/>
      <c r="L9" s="832"/>
    </row>
    <row r="10" spans="1:12" ht="29.25" customHeight="1" x14ac:dyDescent="0.25">
      <c r="A10" s="1175"/>
      <c r="B10" s="1176" t="s">
        <v>504</v>
      </c>
      <c r="C10" s="1177"/>
      <c r="D10" s="833"/>
      <c r="E10" s="1178" t="s">
        <v>504</v>
      </c>
      <c r="F10" s="1177"/>
      <c r="G10" s="833"/>
      <c r="H10" s="1178" t="s">
        <v>504</v>
      </c>
      <c r="I10" s="1177"/>
      <c r="J10" s="833"/>
      <c r="K10" s="834"/>
      <c r="L10" s="835"/>
    </row>
    <row r="11" spans="1:12" ht="49.5" customHeight="1" x14ac:dyDescent="0.2">
      <c r="A11" s="813" t="s">
        <v>505</v>
      </c>
      <c r="B11" s="1171" t="s">
        <v>1273</v>
      </c>
      <c r="C11" s="1162"/>
      <c r="D11" s="1162"/>
      <c r="E11" s="1162"/>
      <c r="F11" s="1162"/>
      <c r="G11" s="1162"/>
      <c r="H11" s="1162"/>
      <c r="I11" s="1162"/>
      <c r="J11" s="1162"/>
      <c r="K11" s="1162"/>
      <c r="L11" s="1163"/>
    </row>
    <row r="12" spans="1:12" ht="137.25" customHeight="1" x14ac:dyDescent="0.2">
      <c r="A12" s="813" t="s">
        <v>507</v>
      </c>
      <c r="B12" s="1171" t="s">
        <v>1274</v>
      </c>
      <c r="C12" s="1162"/>
      <c r="D12" s="1162"/>
      <c r="E12" s="1162"/>
      <c r="F12" s="1162"/>
      <c r="G12" s="1162"/>
      <c r="H12" s="1162"/>
      <c r="I12" s="1162"/>
      <c r="J12" s="1162"/>
      <c r="K12" s="1162"/>
      <c r="L12" s="1163"/>
    </row>
    <row r="13" spans="1:12" ht="48" customHeight="1" x14ac:dyDescent="0.2">
      <c r="A13" s="813" t="s">
        <v>509</v>
      </c>
      <c r="B13" s="1171" t="s">
        <v>957</v>
      </c>
      <c r="C13" s="1162"/>
      <c r="D13" s="1162"/>
      <c r="E13" s="1162"/>
      <c r="F13" s="1162"/>
      <c r="G13" s="1162"/>
      <c r="H13" s="1162"/>
      <c r="I13" s="1162"/>
      <c r="J13" s="1162"/>
      <c r="K13" s="1162"/>
      <c r="L13" s="1163"/>
    </row>
    <row r="14" spans="1:12" ht="77.25" customHeight="1" x14ac:dyDescent="0.2">
      <c r="A14" s="1173" t="s">
        <v>511</v>
      </c>
      <c r="B14" s="1171" t="s">
        <v>368</v>
      </c>
      <c r="C14" s="1162"/>
      <c r="D14" s="837" t="s">
        <v>512</v>
      </c>
      <c r="E14" s="1187" t="s">
        <v>369</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x14ac:dyDescent="0.2">
      <c r="A16" s="838" t="s">
        <v>36</v>
      </c>
      <c r="B16" s="1161" t="s">
        <v>926</v>
      </c>
      <c r="C16" s="1162"/>
      <c r="D16" s="1162"/>
      <c r="E16" s="1162"/>
      <c r="F16" s="1162"/>
      <c r="G16" s="1162"/>
      <c r="H16" s="1162"/>
      <c r="I16" s="1162"/>
      <c r="J16" s="1162"/>
      <c r="K16" s="1162"/>
      <c r="L16" s="1163"/>
    </row>
    <row r="17" spans="1:12" ht="38.25" customHeight="1" x14ac:dyDescent="0.2">
      <c r="A17" s="838" t="s">
        <v>515</v>
      </c>
      <c r="B17" s="1171" t="s">
        <v>380</v>
      </c>
      <c r="C17" s="1162"/>
      <c r="D17" s="1162"/>
      <c r="E17" s="1162"/>
      <c r="F17" s="1162"/>
      <c r="G17" s="1162"/>
      <c r="H17" s="1162"/>
      <c r="I17" s="1162"/>
      <c r="J17" s="1162"/>
      <c r="K17" s="1162"/>
      <c r="L17" s="1163"/>
    </row>
    <row r="18" spans="1:12" ht="15.75"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43"/>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t="s">
        <v>526</v>
      </c>
      <c r="D23" s="844" t="s">
        <v>529</v>
      </c>
      <c r="E23" s="1178" t="s">
        <v>1275</v>
      </c>
      <c r="F23" s="1177"/>
      <c r="G23" s="1177"/>
      <c r="H23" s="1177"/>
      <c r="I23" s="1177"/>
      <c r="J23" s="1177"/>
      <c r="K23" s="1177"/>
      <c r="L23" s="1182"/>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c r="G26" s="853"/>
      <c r="H26" s="844" t="s">
        <v>533</v>
      </c>
      <c r="I26" s="818"/>
      <c r="J26" s="853"/>
      <c r="K26" s="831"/>
      <c r="L26" s="832"/>
    </row>
    <row r="27" spans="1:12" ht="15.75" customHeight="1" x14ac:dyDescent="0.25">
      <c r="A27" s="1174"/>
      <c r="B27" s="842" t="s">
        <v>534</v>
      </c>
      <c r="C27" s="854"/>
      <c r="D27" s="831"/>
      <c r="E27" s="844" t="s">
        <v>535</v>
      </c>
      <c r="F27" s="846" t="s">
        <v>526</v>
      </c>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0</v>
      </c>
      <c r="D30" s="853"/>
      <c r="E30" s="863" t="s">
        <v>538</v>
      </c>
      <c r="F30" s="846">
        <v>2019</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2020</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71">
        <v>2019</v>
      </c>
      <c r="D37" s="866"/>
      <c r="E37" s="871" t="s">
        <v>600</v>
      </c>
      <c r="F37" s="866"/>
      <c r="G37" s="871" t="s">
        <v>543</v>
      </c>
      <c r="H37" s="818"/>
      <c r="I37" s="871" t="s">
        <v>622</v>
      </c>
      <c r="J37" s="866"/>
      <c r="K37" s="871" t="s">
        <v>1263</v>
      </c>
      <c r="L37" s="880"/>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71" t="s">
        <v>1142</v>
      </c>
      <c r="D39" s="919">
        <v>35</v>
      </c>
      <c r="E39" s="871" t="s">
        <v>1264</v>
      </c>
      <c r="F39" s="919">
        <v>50</v>
      </c>
      <c r="G39" s="871" t="s">
        <v>1265</v>
      </c>
      <c r="H39" s="919">
        <v>65</v>
      </c>
      <c r="I39" s="871" t="s">
        <v>1266</v>
      </c>
      <c r="J39" s="919">
        <v>80</v>
      </c>
      <c r="K39" s="871" t="s">
        <v>1267</v>
      </c>
      <c r="L39" s="919">
        <v>95</v>
      </c>
    </row>
    <row r="40" spans="1:12" ht="15.75" customHeight="1" x14ac:dyDescent="0.25">
      <c r="A40" s="1174"/>
      <c r="B40" s="842"/>
      <c r="C40" s="853" t="s">
        <v>871</v>
      </c>
      <c r="D40" s="853"/>
      <c r="E40" s="853" t="s">
        <v>872</v>
      </c>
      <c r="F40" s="853"/>
      <c r="G40" s="830" t="s">
        <v>873</v>
      </c>
      <c r="H40" s="830"/>
      <c r="I40" s="881" t="s">
        <v>560</v>
      </c>
      <c r="J40" s="853"/>
      <c r="K40" s="853"/>
      <c r="L40" s="845"/>
    </row>
    <row r="41" spans="1:12" ht="15.75" customHeight="1" x14ac:dyDescent="0.2">
      <c r="A41" s="1174"/>
      <c r="B41" s="842"/>
      <c r="C41" s="871" t="s">
        <v>1268</v>
      </c>
      <c r="D41" s="919">
        <v>110</v>
      </c>
      <c r="E41" s="871" t="s">
        <v>1269</v>
      </c>
      <c r="F41" s="919">
        <v>125</v>
      </c>
      <c r="G41" s="871" t="s">
        <v>601</v>
      </c>
      <c r="H41" s="919">
        <v>140</v>
      </c>
      <c r="I41" s="871" t="s">
        <v>601</v>
      </c>
      <c r="J41" s="919">
        <v>140</v>
      </c>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t="s">
        <v>1239</v>
      </c>
      <c r="G46" s="1193"/>
      <c r="H46" s="1193"/>
      <c r="I46" s="1194"/>
      <c r="J46" s="889" t="s">
        <v>563</v>
      </c>
      <c r="K46" s="1179"/>
      <c r="L46" s="1180"/>
    </row>
    <row r="47" spans="1:12" ht="15.75" customHeight="1" x14ac:dyDescent="0.25">
      <c r="A47" s="1174"/>
      <c r="B47" s="886"/>
      <c r="C47" s="890"/>
      <c r="D47" s="818" t="s">
        <v>697</v>
      </c>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57.75" customHeight="1" x14ac:dyDescent="0.2">
      <c r="A49" s="813" t="s">
        <v>564</v>
      </c>
      <c r="B49" s="1171" t="s">
        <v>1276</v>
      </c>
      <c r="C49" s="1162"/>
      <c r="D49" s="1162"/>
      <c r="E49" s="1162"/>
      <c r="F49" s="1162"/>
      <c r="G49" s="1162"/>
      <c r="H49" s="1162"/>
      <c r="I49" s="1162"/>
      <c r="J49" s="1162"/>
      <c r="K49" s="1162"/>
      <c r="L49" s="1163"/>
    </row>
    <row r="50" spans="1:12" ht="15.75" customHeight="1" x14ac:dyDescent="0.2">
      <c r="A50" s="838" t="s">
        <v>566</v>
      </c>
      <c r="B50" s="902" t="s">
        <v>723</v>
      </c>
      <c r="C50" s="819"/>
      <c r="D50" s="819"/>
      <c r="E50" s="819"/>
      <c r="F50" s="819"/>
      <c r="G50" s="819"/>
      <c r="H50" s="819"/>
      <c r="I50" s="819"/>
      <c r="J50" s="819"/>
      <c r="K50" s="819"/>
      <c r="L50" s="820"/>
    </row>
    <row r="51" spans="1:12" ht="15.75" customHeight="1" x14ac:dyDescent="0.2">
      <c r="A51" s="838" t="s">
        <v>568</v>
      </c>
      <c r="B51" s="902"/>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808</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299</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2D00-000000000000}">
      <formula1>INDIRECT($C$7)</formula1>
    </dataValidation>
  </dataValidations>
  <hyperlinks>
    <hyperlink ref="B57" r:id="rId1" xr:uid="{00000000-0004-0000-2D00-000000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63"/>
      <c r="B1" s="64" t="s">
        <v>963</v>
      </c>
      <c r="C1" s="65"/>
      <c r="D1" s="65"/>
      <c r="E1" s="65"/>
      <c r="F1" s="65"/>
      <c r="G1" s="65"/>
      <c r="H1" s="65"/>
      <c r="I1" s="65"/>
      <c r="J1" s="65"/>
      <c r="K1" s="65"/>
      <c r="L1" s="65"/>
      <c r="M1" s="66"/>
      <c r="N1" s="67"/>
      <c r="O1" s="67"/>
      <c r="P1" s="67"/>
      <c r="Q1" s="67"/>
      <c r="R1" s="67"/>
      <c r="S1" s="67"/>
      <c r="T1" s="67"/>
      <c r="U1" s="67"/>
      <c r="V1" s="67"/>
      <c r="W1" s="67"/>
      <c r="X1" s="67"/>
      <c r="Y1" s="67"/>
      <c r="Z1" s="67"/>
    </row>
    <row r="2" spans="1:26" ht="31.5" customHeight="1" x14ac:dyDescent="0.25">
      <c r="A2" s="1022" t="s">
        <v>493</v>
      </c>
      <c r="B2" s="68" t="s">
        <v>494</v>
      </c>
      <c r="C2" s="1157" t="s">
        <v>383</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20"/>
      <c r="B3" s="69" t="s">
        <v>496</v>
      </c>
      <c r="C3" s="1037" t="s">
        <v>964</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261" t="s">
        <v>84</v>
      </c>
      <c r="D4" s="72"/>
      <c r="E4" s="73"/>
      <c r="F4" s="1038" t="s">
        <v>39</v>
      </c>
      <c r="G4" s="963"/>
      <c r="H4" s="56" t="s">
        <v>84</v>
      </c>
      <c r="I4" s="422"/>
      <c r="J4" s="422"/>
      <c r="K4" s="422"/>
      <c r="L4" s="422"/>
      <c r="M4" s="423"/>
      <c r="N4" s="67"/>
      <c r="O4" s="67"/>
      <c r="P4" s="67"/>
      <c r="Q4" s="67"/>
      <c r="R4" s="67"/>
      <c r="S4" s="67"/>
      <c r="T4" s="67"/>
      <c r="U4" s="67"/>
      <c r="V4" s="67"/>
      <c r="W4" s="67"/>
      <c r="X4" s="67"/>
      <c r="Y4" s="67"/>
      <c r="Z4" s="67"/>
    </row>
    <row r="5" spans="1:26" ht="15.75" customHeight="1" x14ac:dyDescent="0.25">
      <c r="A5" s="1020"/>
      <c r="B5" s="70" t="s">
        <v>498</v>
      </c>
      <c r="C5" s="261" t="s">
        <v>84</v>
      </c>
      <c r="D5" s="422"/>
      <c r="E5" s="422"/>
      <c r="F5" s="422"/>
      <c r="G5" s="422"/>
      <c r="H5" s="422"/>
      <c r="I5" s="422"/>
      <c r="J5" s="422"/>
      <c r="K5" s="422"/>
      <c r="L5" s="422"/>
      <c r="M5" s="423"/>
      <c r="N5" s="67"/>
      <c r="O5" s="67"/>
      <c r="P5" s="67"/>
      <c r="Q5" s="67"/>
      <c r="R5" s="67"/>
      <c r="S5" s="67"/>
      <c r="T5" s="67"/>
      <c r="U5" s="67"/>
      <c r="V5" s="67"/>
      <c r="W5" s="67"/>
      <c r="X5" s="67"/>
      <c r="Y5" s="67"/>
      <c r="Z5" s="67"/>
    </row>
    <row r="6" spans="1:26" ht="15.75" customHeight="1" x14ac:dyDescent="0.25">
      <c r="A6" s="1020"/>
      <c r="B6" s="70" t="s">
        <v>500</v>
      </c>
      <c r="C6" s="261" t="s">
        <v>84</v>
      </c>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20"/>
      <c r="B7" s="69" t="s">
        <v>501</v>
      </c>
      <c r="C7" s="421" t="s">
        <v>884</v>
      </c>
      <c r="D7" s="438"/>
      <c r="E7" s="76"/>
      <c r="F7" s="76"/>
      <c r="G7" s="77"/>
      <c r="H7" s="78" t="s">
        <v>51</v>
      </c>
      <c r="I7" s="421" t="s">
        <v>845</v>
      </c>
      <c r="J7" s="438"/>
      <c r="K7" s="76"/>
      <c r="L7" s="76"/>
      <c r="M7" s="77"/>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20"/>
      <c r="B9" s="1024"/>
      <c r="C9" s="1158" t="s">
        <v>780</v>
      </c>
      <c r="D9" s="1140"/>
      <c r="E9" s="83"/>
      <c r="F9" s="1152"/>
      <c r="G9" s="1140"/>
      <c r="H9" s="83"/>
      <c r="I9" s="1004"/>
      <c r="J9" s="1140"/>
      <c r="K9" s="83"/>
      <c r="L9" s="1152"/>
      <c r="M9" s="1140"/>
      <c r="N9" s="67"/>
      <c r="O9" s="67"/>
      <c r="P9" s="67"/>
      <c r="Q9" s="67"/>
      <c r="R9" s="67"/>
      <c r="S9" s="67"/>
      <c r="T9" s="67"/>
      <c r="U9" s="67"/>
      <c r="V9" s="67"/>
      <c r="W9" s="67"/>
      <c r="X9" s="67"/>
      <c r="Y9" s="67"/>
      <c r="Z9" s="67"/>
    </row>
    <row r="10" spans="1:26" ht="15.75" customHeight="1" x14ac:dyDescent="0.25">
      <c r="A10" s="1020"/>
      <c r="B10" s="1025"/>
      <c r="C10" s="1026" t="s">
        <v>504</v>
      </c>
      <c r="D10" s="1140"/>
      <c r="E10" s="86"/>
      <c r="F10" s="1004" t="s">
        <v>504</v>
      </c>
      <c r="G10" s="1140"/>
      <c r="H10" s="86"/>
      <c r="I10" s="1004" t="s">
        <v>504</v>
      </c>
      <c r="J10" s="1140"/>
      <c r="K10" s="86"/>
      <c r="L10" s="1004" t="s">
        <v>504</v>
      </c>
      <c r="M10" s="1140"/>
      <c r="N10" s="67"/>
      <c r="O10" s="67"/>
      <c r="P10" s="67"/>
      <c r="Q10" s="67"/>
      <c r="R10" s="67"/>
      <c r="S10" s="67"/>
      <c r="T10" s="67"/>
      <c r="U10" s="67"/>
      <c r="V10" s="67"/>
      <c r="W10" s="67"/>
      <c r="X10" s="67"/>
      <c r="Y10" s="67"/>
      <c r="Z10" s="67"/>
    </row>
    <row r="11" spans="1:26" ht="84.75" customHeight="1" x14ac:dyDescent="0.25">
      <c r="A11" s="1020"/>
      <c r="B11" s="69" t="s">
        <v>505</v>
      </c>
      <c r="C11" s="1037" t="s">
        <v>965</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32.75" customHeight="1" x14ac:dyDescent="0.25">
      <c r="A12" s="1020"/>
      <c r="B12" s="69" t="s">
        <v>507</v>
      </c>
      <c r="C12" s="1037" t="s">
        <v>966</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51.75" customHeight="1" x14ac:dyDescent="0.25">
      <c r="A13" s="1020"/>
      <c r="B13" s="69" t="s">
        <v>509</v>
      </c>
      <c r="C13" s="1037" t="s">
        <v>967</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20"/>
      <c r="B14" s="1213" t="s">
        <v>511</v>
      </c>
      <c r="C14" s="1000" t="s">
        <v>152</v>
      </c>
      <c r="D14" s="1145"/>
      <c r="E14" s="90" t="s">
        <v>512</v>
      </c>
      <c r="F14" s="1006" t="s">
        <v>385</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144"/>
      <c r="B15" s="121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55" t="s">
        <v>513</v>
      </c>
      <c r="B16" s="91" t="s">
        <v>36</v>
      </c>
      <c r="C16" s="1037" t="s">
        <v>968</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51.75" customHeight="1" x14ac:dyDescent="0.25">
      <c r="A17" s="1020"/>
      <c r="B17" s="91" t="s">
        <v>515</v>
      </c>
      <c r="C17" s="998" t="s">
        <v>969</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13.5" customHeight="1" x14ac:dyDescent="0.25">
      <c r="A18" s="1020"/>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20"/>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20"/>
      <c r="B20" s="1024"/>
      <c r="C20" s="96" t="s">
        <v>518</v>
      </c>
      <c r="D20" s="263"/>
      <c r="E20" s="97" t="s">
        <v>519</v>
      </c>
      <c r="F20" s="263"/>
      <c r="G20" s="97" t="s">
        <v>520</v>
      </c>
      <c r="H20" s="263"/>
      <c r="I20" s="97" t="s">
        <v>521</v>
      </c>
      <c r="J20" s="50" t="s">
        <v>526</v>
      </c>
      <c r="K20" s="97"/>
      <c r="L20" s="97"/>
      <c r="M20" s="98"/>
      <c r="N20" s="67"/>
      <c r="O20" s="67"/>
      <c r="P20" s="67"/>
      <c r="Q20" s="67"/>
      <c r="R20" s="67"/>
      <c r="S20" s="67"/>
      <c r="T20" s="67"/>
      <c r="U20" s="67"/>
      <c r="V20" s="67"/>
      <c r="W20" s="67"/>
      <c r="X20" s="67"/>
      <c r="Y20" s="67"/>
      <c r="Z20" s="67"/>
    </row>
    <row r="21" spans="1:26" ht="15.75" customHeight="1" x14ac:dyDescent="0.25">
      <c r="A21" s="1020"/>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20"/>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20"/>
      <c r="B23" s="1024"/>
      <c r="C23" s="96" t="s">
        <v>528</v>
      </c>
      <c r="D23" s="99"/>
      <c r="E23" s="97" t="s">
        <v>529</v>
      </c>
      <c r="F23" s="86"/>
      <c r="G23" s="86"/>
      <c r="H23" s="86"/>
      <c r="I23" s="86"/>
      <c r="J23" s="86"/>
      <c r="K23" s="86"/>
      <c r="L23" s="86"/>
      <c r="M23" s="102"/>
      <c r="N23" s="67"/>
      <c r="O23" s="67"/>
      <c r="P23" s="67"/>
      <c r="Q23" s="67"/>
      <c r="R23" s="67"/>
      <c r="S23" s="67"/>
      <c r="T23" s="67"/>
      <c r="U23" s="67"/>
      <c r="V23" s="67"/>
      <c r="W23" s="67"/>
      <c r="X23" s="67"/>
      <c r="Y23" s="67"/>
      <c r="Z23" s="67"/>
    </row>
    <row r="24" spans="1:26" ht="9.75" customHeight="1" x14ac:dyDescent="0.25">
      <c r="A24" s="1020"/>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20"/>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20"/>
      <c r="B26" s="1024"/>
      <c r="C26" s="96" t="s">
        <v>531</v>
      </c>
      <c r="D26" s="99"/>
      <c r="E26" s="107"/>
      <c r="F26" s="97" t="s">
        <v>532</v>
      </c>
      <c r="G26" s="50"/>
      <c r="H26" s="107"/>
      <c r="I26" s="97" t="s">
        <v>533</v>
      </c>
      <c r="J26" s="50" t="s">
        <v>526</v>
      </c>
      <c r="K26" s="107"/>
      <c r="L26" s="84"/>
      <c r="M26" s="85"/>
      <c r="N26" s="67"/>
      <c r="O26" s="67"/>
      <c r="P26" s="67"/>
      <c r="Q26" s="67"/>
      <c r="R26" s="67"/>
      <c r="S26" s="67"/>
      <c r="T26" s="67"/>
      <c r="U26" s="67"/>
      <c r="V26" s="67"/>
      <c r="W26" s="67"/>
      <c r="X26" s="67"/>
      <c r="Y26" s="67"/>
      <c r="Z26" s="67"/>
    </row>
    <row r="27" spans="1:26" ht="15.75" customHeight="1" x14ac:dyDescent="0.25">
      <c r="A27" s="1020"/>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20"/>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20"/>
      <c r="B29" s="112" t="s">
        <v>536</v>
      </c>
      <c r="C29" s="113"/>
      <c r="D29" s="114"/>
      <c r="E29" s="114"/>
      <c r="F29" s="114"/>
      <c r="G29" s="114"/>
      <c r="H29" s="114"/>
      <c r="I29" s="114"/>
      <c r="J29" s="114"/>
      <c r="K29" s="114"/>
      <c r="L29" s="114"/>
      <c r="M29" s="115"/>
      <c r="N29" s="67"/>
      <c r="O29" s="67"/>
      <c r="P29" s="559"/>
      <c r="Q29" s="560"/>
      <c r="R29" s="561"/>
      <c r="S29" s="560"/>
      <c r="T29" s="561"/>
      <c r="U29" s="560"/>
      <c r="V29" s="561"/>
      <c r="W29" s="560"/>
      <c r="X29" s="561"/>
      <c r="Y29" s="67"/>
      <c r="Z29" s="67"/>
    </row>
    <row r="30" spans="1:26" ht="15.75" customHeight="1" x14ac:dyDescent="0.25">
      <c r="A30" s="1020"/>
      <c r="B30" s="112"/>
      <c r="C30" s="116" t="s">
        <v>537</v>
      </c>
      <c r="D30" s="99">
        <v>0</v>
      </c>
      <c r="E30" s="107"/>
      <c r="F30" s="117" t="s">
        <v>538</v>
      </c>
      <c r="G30" s="99">
        <v>2019</v>
      </c>
      <c r="H30" s="107"/>
      <c r="I30" s="117" t="s">
        <v>539</v>
      </c>
      <c r="J30" s="1210"/>
      <c r="K30" s="967"/>
      <c r="L30" s="963"/>
      <c r="M30" s="118"/>
      <c r="N30" s="67"/>
      <c r="O30" s="67"/>
      <c r="P30" s="561"/>
      <c r="Q30" s="107"/>
      <c r="R30" s="561"/>
      <c r="S30" s="107"/>
      <c r="T30" s="561"/>
      <c r="U30" s="107"/>
      <c r="V30" s="561"/>
      <c r="W30" s="107"/>
      <c r="X30" s="561"/>
      <c r="Y30" s="67"/>
      <c r="Z30" s="67"/>
    </row>
    <row r="31" spans="1:26" ht="15.75" customHeight="1" x14ac:dyDescent="0.25">
      <c r="A31" s="1020"/>
      <c r="B31" s="70"/>
      <c r="C31" s="103"/>
      <c r="D31" s="104"/>
      <c r="E31" s="104"/>
      <c r="F31" s="104"/>
      <c r="G31" s="104"/>
      <c r="H31" s="104"/>
      <c r="I31" s="104"/>
      <c r="J31" s="104"/>
      <c r="K31" s="104"/>
      <c r="L31" s="104"/>
      <c r="M31" s="105"/>
      <c r="N31" s="67"/>
      <c r="O31" s="67"/>
      <c r="P31" s="561"/>
      <c r="Q31" s="107"/>
      <c r="R31" s="561"/>
      <c r="S31" s="107"/>
      <c r="T31" s="561"/>
      <c r="U31" s="67"/>
      <c r="V31" s="67"/>
      <c r="W31" s="67"/>
      <c r="X31" s="67"/>
      <c r="Y31" s="67"/>
      <c r="Z31" s="67"/>
    </row>
    <row r="32" spans="1:26" ht="15.75" customHeight="1" x14ac:dyDescent="0.25">
      <c r="A32" s="1020"/>
      <c r="B32" s="1023" t="s">
        <v>540</v>
      </c>
      <c r="C32" s="119"/>
      <c r="D32" s="120"/>
      <c r="E32" s="120"/>
      <c r="F32" s="120"/>
      <c r="G32" s="120"/>
      <c r="H32" s="120"/>
      <c r="I32" s="120"/>
      <c r="J32" s="120"/>
      <c r="K32" s="120"/>
      <c r="L32" s="81"/>
      <c r="M32" s="82"/>
      <c r="N32" s="67"/>
      <c r="O32" s="67"/>
      <c r="P32" s="67"/>
      <c r="Q32" s="67"/>
      <c r="R32" s="67"/>
      <c r="S32" s="67"/>
      <c r="T32" s="67"/>
      <c r="U32" s="67"/>
      <c r="V32" s="562"/>
      <c r="W32" s="67"/>
      <c r="X32" s="67"/>
      <c r="Y32" s="67"/>
      <c r="Z32" s="67"/>
    </row>
    <row r="33" spans="1:26" ht="15.75" customHeight="1" x14ac:dyDescent="0.25">
      <c r="A33" s="1020"/>
      <c r="B33" s="1024"/>
      <c r="C33" s="121" t="s">
        <v>541</v>
      </c>
      <c r="D33" s="563">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20"/>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20"/>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20"/>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20"/>
      <c r="B37" s="1024"/>
      <c r="C37" s="96"/>
      <c r="D37" s="564">
        <v>344</v>
      </c>
      <c r="E37" s="453"/>
      <c r="F37" s="42">
        <v>2000</v>
      </c>
      <c r="G37" s="453"/>
      <c r="H37" s="42">
        <v>2000</v>
      </c>
      <c r="I37" s="453"/>
      <c r="J37" s="42">
        <v>1730</v>
      </c>
      <c r="K37" s="453"/>
      <c r="L37" s="42">
        <v>1348</v>
      </c>
      <c r="M37" s="134"/>
      <c r="N37" s="67"/>
      <c r="O37" s="67"/>
      <c r="P37" s="67"/>
      <c r="Q37" s="67"/>
      <c r="R37" s="67"/>
      <c r="S37" s="67"/>
      <c r="T37" s="67"/>
      <c r="U37" s="67"/>
      <c r="V37" s="67"/>
      <c r="W37" s="67"/>
      <c r="X37" s="67"/>
      <c r="Y37" s="67"/>
      <c r="Z37" s="67"/>
    </row>
    <row r="38" spans="1:26" ht="15.75" customHeight="1" x14ac:dyDescent="0.25">
      <c r="A38" s="1020"/>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20"/>
      <c r="B39" s="1024"/>
      <c r="C39" s="96"/>
      <c r="D39" s="42">
        <v>1348</v>
      </c>
      <c r="E39" s="132"/>
      <c r="F39" s="42">
        <v>1348</v>
      </c>
      <c r="G39" s="132"/>
      <c r="H39" s="42">
        <v>1348</v>
      </c>
      <c r="I39" s="132"/>
      <c r="J39" s="42">
        <v>1348</v>
      </c>
      <c r="K39" s="132"/>
      <c r="L39" s="42">
        <v>1348</v>
      </c>
      <c r="M39" s="134"/>
      <c r="N39" s="67"/>
      <c r="O39" s="67"/>
      <c r="P39" s="67"/>
      <c r="Q39" s="67"/>
      <c r="R39" s="67"/>
      <c r="S39" s="67"/>
      <c r="T39" s="67"/>
      <c r="U39" s="67"/>
      <c r="V39" s="67"/>
      <c r="W39" s="67"/>
      <c r="X39" s="67"/>
      <c r="Y39" s="67"/>
      <c r="Z39" s="67"/>
    </row>
    <row r="40" spans="1:26" ht="15.75" customHeight="1" x14ac:dyDescent="0.25">
      <c r="A40" s="1020"/>
      <c r="B40" s="1024"/>
      <c r="C40" s="96"/>
      <c r="D40" s="107" t="s">
        <v>871</v>
      </c>
      <c r="E40" s="107"/>
      <c r="F40" s="107" t="s">
        <v>872</v>
      </c>
      <c r="G40" s="107"/>
      <c r="H40" s="83" t="s">
        <v>873</v>
      </c>
      <c r="I40" s="83"/>
      <c r="J40" s="83" t="s">
        <v>559</v>
      </c>
      <c r="K40" s="107"/>
      <c r="L40" s="107" t="s">
        <v>559</v>
      </c>
      <c r="M40" s="98"/>
      <c r="N40" s="67"/>
      <c r="O40" s="67"/>
      <c r="P40" s="67"/>
      <c r="Q40" s="67"/>
      <c r="R40" s="67"/>
      <c r="S40" s="67"/>
      <c r="T40" s="67"/>
      <c r="U40" s="67"/>
      <c r="V40" s="67"/>
      <c r="W40" s="67"/>
      <c r="X40" s="67"/>
      <c r="Y40" s="67"/>
      <c r="Z40" s="67"/>
    </row>
    <row r="41" spans="1:26" ht="15.75" customHeight="1" x14ac:dyDescent="0.25">
      <c r="A41" s="1020"/>
      <c r="B41" s="1024"/>
      <c r="C41" s="96"/>
      <c r="D41" s="42">
        <v>1348</v>
      </c>
      <c r="E41" s="132"/>
      <c r="F41" s="42">
        <v>1348</v>
      </c>
      <c r="G41" s="132"/>
      <c r="H41" s="42">
        <v>1348</v>
      </c>
      <c r="I41" s="132"/>
      <c r="J41" s="131"/>
      <c r="K41" s="132"/>
      <c r="L41" s="131"/>
      <c r="M41" s="134"/>
      <c r="N41" s="67"/>
      <c r="O41" s="67"/>
      <c r="P41" s="67"/>
      <c r="Q41" s="67"/>
      <c r="R41" s="67"/>
      <c r="S41" s="67"/>
      <c r="T41" s="67"/>
      <c r="U41" s="67"/>
      <c r="V41" s="67"/>
      <c r="W41" s="67"/>
      <c r="X41" s="67"/>
      <c r="Y41" s="67"/>
      <c r="Z41" s="67"/>
    </row>
    <row r="42" spans="1:26" ht="15.75" customHeight="1" x14ac:dyDescent="0.25">
      <c r="A42" s="1020"/>
      <c r="B42" s="1024"/>
      <c r="C42" s="96"/>
      <c r="D42" s="135" t="s">
        <v>559</v>
      </c>
      <c r="E42" s="136"/>
      <c r="F42" s="135" t="s">
        <v>560</v>
      </c>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20"/>
      <c r="B43" s="1024"/>
      <c r="C43" s="96"/>
      <c r="D43" s="131"/>
      <c r="E43" s="132"/>
      <c r="F43" s="1356">
        <v>18206</v>
      </c>
      <c r="G43" s="963"/>
      <c r="H43" s="1211"/>
      <c r="I43" s="1212"/>
      <c r="J43" s="138"/>
      <c r="K43" s="107"/>
      <c r="L43" s="138"/>
      <c r="M43" s="118"/>
      <c r="N43" s="67"/>
      <c r="O43" s="67"/>
      <c r="P43" s="67"/>
      <c r="Q43" s="67"/>
      <c r="R43" s="67"/>
      <c r="S43" s="67"/>
      <c r="T43" s="67"/>
      <c r="U43" s="67"/>
      <c r="V43" s="67"/>
      <c r="W43" s="67"/>
      <c r="X43" s="67"/>
      <c r="Y43" s="67"/>
      <c r="Z43" s="67"/>
    </row>
    <row r="44" spans="1:26" ht="15.75" customHeight="1" x14ac:dyDescent="0.25">
      <c r="A44" s="1020"/>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20"/>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20"/>
      <c r="B46" s="1024"/>
      <c r="C46" s="141"/>
      <c r="D46" s="142" t="s">
        <v>125</v>
      </c>
      <c r="E46" s="143" t="s">
        <v>84</v>
      </c>
      <c r="F46" s="1008" t="s">
        <v>562</v>
      </c>
      <c r="G46" s="1035" t="s">
        <v>904</v>
      </c>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20"/>
      <c r="B47" s="1024"/>
      <c r="C47" s="141"/>
      <c r="D47" s="145"/>
      <c r="E47" s="50" t="s">
        <v>697</v>
      </c>
      <c r="F47" s="1141"/>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20"/>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39" customHeight="1" x14ac:dyDescent="0.25">
      <c r="A49" s="1020"/>
      <c r="B49" s="69" t="s">
        <v>564</v>
      </c>
      <c r="C49" s="1037" t="s">
        <v>970</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24" customHeight="1" x14ac:dyDescent="0.25">
      <c r="A50" s="1020"/>
      <c r="B50" s="91" t="s">
        <v>566</v>
      </c>
      <c r="C50" s="1037" t="s">
        <v>971</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91" t="s">
        <v>568</v>
      </c>
      <c r="C51" s="261">
        <v>30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144"/>
      <c r="B52" s="91" t="s">
        <v>570</v>
      </c>
      <c r="C52" s="261" t="s">
        <v>665</v>
      </c>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22" t="s">
        <v>572</v>
      </c>
      <c r="B53" s="147" t="s">
        <v>573</v>
      </c>
      <c r="C53" s="1205" t="s">
        <v>171</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147" t="s">
        <v>575</v>
      </c>
      <c r="C54" s="1000" t="s">
        <v>812</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147" t="s">
        <v>577</v>
      </c>
      <c r="C55" s="1000" t="s">
        <v>780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20"/>
      <c r="B56" s="148" t="s">
        <v>578</v>
      </c>
      <c r="C56" s="1000" t="s">
        <v>907</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0"/>
      <c r="B57" s="147" t="s">
        <v>580</v>
      </c>
      <c r="C57" s="1352" t="s">
        <v>173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21"/>
      <c r="B58" s="147" t="s">
        <v>581</v>
      </c>
      <c r="C58" s="1000" t="s">
        <v>909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22" t="s">
        <v>583</v>
      </c>
      <c r="B59" s="149" t="s">
        <v>584</v>
      </c>
      <c r="C59" s="1000"/>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20"/>
      <c r="B60" s="149" t="s">
        <v>586</v>
      </c>
      <c r="C60" s="1000"/>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144"/>
      <c r="B61" s="150" t="s">
        <v>51</v>
      </c>
      <c r="C61" s="1000"/>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151" t="s">
        <v>588</v>
      </c>
      <c r="B62" s="152"/>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8">
    <mergeCell ref="A16:A52"/>
    <mergeCell ref="A53:A58"/>
    <mergeCell ref="A59:A61"/>
    <mergeCell ref="B8:B10"/>
    <mergeCell ref="B14:B15"/>
    <mergeCell ref="B18:B24"/>
    <mergeCell ref="B25:B28"/>
    <mergeCell ref="B32:B34"/>
    <mergeCell ref="B35:B44"/>
    <mergeCell ref="B45:B48"/>
    <mergeCell ref="A2:A15"/>
    <mergeCell ref="C61:M61"/>
    <mergeCell ref="C62:M62"/>
    <mergeCell ref="C54:M54"/>
    <mergeCell ref="C55:M55"/>
    <mergeCell ref="C56:M56"/>
    <mergeCell ref="C57:M57"/>
    <mergeCell ref="C58:M58"/>
    <mergeCell ref="C59:M59"/>
    <mergeCell ref="C60:M60"/>
    <mergeCell ref="L46:M47"/>
    <mergeCell ref="I9:J9"/>
    <mergeCell ref="L9:M9"/>
    <mergeCell ref="F9:G9"/>
    <mergeCell ref="F10:G10"/>
    <mergeCell ref="F43:G43"/>
    <mergeCell ref="H43:I43"/>
    <mergeCell ref="C15:M15"/>
    <mergeCell ref="C16:M16"/>
    <mergeCell ref="C17:M17"/>
    <mergeCell ref="C13:M13"/>
    <mergeCell ref="J30:L30"/>
    <mergeCell ref="C49:M49"/>
    <mergeCell ref="C50:M50"/>
    <mergeCell ref="C53:M53"/>
    <mergeCell ref="C2:M2"/>
    <mergeCell ref="C3:M3"/>
    <mergeCell ref="F4:G4"/>
    <mergeCell ref="C9:D9"/>
    <mergeCell ref="C10:D10"/>
    <mergeCell ref="I10:J10"/>
    <mergeCell ref="L10:M10"/>
    <mergeCell ref="F46:F47"/>
    <mergeCell ref="G46:J47"/>
    <mergeCell ref="C11:M11"/>
    <mergeCell ref="C12:M12"/>
    <mergeCell ref="C14:D14"/>
    <mergeCell ref="F14:M14"/>
  </mergeCells>
  <hyperlinks>
    <hyperlink ref="C57" r:id="rId1" xr:uid="{00000000-0004-0000-2E00-000000000000}"/>
  </hyperlink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956" t="s">
        <v>1277</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15.75" customHeight="1" x14ac:dyDescent="0.25">
      <c r="A2" s="1164" t="s">
        <v>493</v>
      </c>
      <c r="B2" s="812" t="s">
        <v>494</v>
      </c>
      <c r="C2" s="1161" t="s">
        <v>393</v>
      </c>
      <c r="D2" s="1162"/>
      <c r="E2" s="1162"/>
      <c r="F2" s="1162"/>
      <c r="G2" s="1162"/>
      <c r="H2" s="1162"/>
      <c r="I2" s="1162"/>
      <c r="J2" s="1162"/>
      <c r="K2" s="1162"/>
      <c r="L2" s="1162"/>
      <c r="M2" s="1163"/>
      <c r="N2" s="810"/>
      <c r="O2" s="810"/>
      <c r="P2" s="810"/>
      <c r="Q2" s="810"/>
      <c r="R2" s="810"/>
      <c r="S2" s="810"/>
      <c r="T2" s="810"/>
      <c r="U2" s="810"/>
      <c r="V2" s="810"/>
      <c r="W2" s="810"/>
      <c r="X2" s="810"/>
      <c r="Y2" s="810"/>
      <c r="Z2" s="810"/>
    </row>
    <row r="3" spans="1:26" ht="15.75" customHeight="1" x14ac:dyDescent="0.25">
      <c r="A3" s="1165"/>
      <c r="B3" s="838" t="s">
        <v>496</v>
      </c>
      <c r="C3" s="1161" t="s">
        <v>1278</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949" t="s">
        <v>38</v>
      </c>
      <c r="C4" s="950" t="s">
        <v>290</v>
      </c>
      <c r="D4" s="951"/>
      <c r="E4" s="952"/>
      <c r="F4" s="1298" t="s">
        <v>638</v>
      </c>
      <c r="G4" s="1170"/>
      <c r="H4" s="953">
        <v>303</v>
      </c>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1161" t="s">
        <v>800</v>
      </c>
      <c r="D5" s="1162"/>
      <c r="E5" s="1162"/>
      <c r="F5" s="1162"/>
      <c r="G5" s="1162"/>
      <c r="H5" s="1162"/>
      <c r="I5" s="1162"/>
      <c r="J5" s="1162"/>
      <c r="K5" s="1162"/>
      <c r="L5" s="1162"/>
      <c r="M5" s="1163"/>
      <c r="N5" s="810"/>
      <c r="O5" s="810"/>
      <c r="P5" s="810"/>
      <c r="Q5" s="810"/>
      <c r="R5" s="810"/>
      <c r="S5" s="810"/>
      <c r="T5" s="810"/>
      <c r="U5" s="810"/>
      <c r="V5" s="810"/>
      <c r="W5" s="810"/>
      <c r="X5" s="810"/>
      <c r="Y5" s="810"/>
      <c r="Z5" s="810"/>
    </row>
    <row r="6" spans="1:26" ht="19.5" customHeight="1" x14ac:dyDescent="0.25">
      <c r="A6" s="1165"/>
      <c r="B6" s="901" t="s">
        <v>500</v>
      </c>
      <c r="C6" s="1161" t="s">
        <v>1279</v>
      </c>
      <c r="D6" s="1162"/>
      <c r="E6" s="1162"/>
      <c r="F6" s="1162"/>
      <c r="G6" s="1162"/>
      <c r="H6" s="1162"/>
      <c r="I6" s="1162"/>
      <c r="J6" s="1162"/>
      <c r="K6" s="1162"/>
      <c r="L6" s="1162"/>
      <c r="M6" s="1163"/>
      <c r="N6" s="810"/>
      <c r="O6" s="810"/>
      <c r="P6" s="810"/>
      <c r="Q6" s="810"/>
      <c r="R6" s="810"/>
      <c r="S6" s="810"/>
      <c r="T6" s="810"/>
      <c r="U6" s="810"/>
      <c r="V6" s="810"/>
      <c r="W6" s="810"/>
      <c r="X6" s="810"/>
      <c r="Y6" s="810"/>
      <c r="Z6" s="810"/>
    </row>
    <row r="7" spans="1:26" ht="15.75" customHeight="1" x14ac:dyDescent="0.25">
      <c r="A7" s="1165"/>
      <c r="B7" s="838" t="s">
        <v>501</v>
      </c>
      <c r="C7" s="926" t="s">
        <v>743</v>
      </c>
      <c r="D7" s="927"/>
      <c r="E7" s="927"/>
      <c r="F7" s="927"/>
      <c r="G7" s="928"/>
      <c r="H7" s="929" t="s">
        <v>51</v>
      </c>
      <c r="I7" s="930" t="s">
        <v>744</v>
      </c>
      <c r="J7" s="927"/>
      <c r="K7" s="927"/>
      <c r="L7" s="927"/>
      <c r="M7" s="931"/>
      <c r="N7" s="810"/>
      <c r="O7" s="810"/>
      <c r="P7" s="810"/>
      <c r="Q7" s="810"/>
      <c r="R7" s="810"/>
      <c r="S7" s="810"/>
      <c r="T7" s="810"/>
      <c r="U7" s="810"/>
      <c r="V7" s="810"/>
      <c r="W7" s="810"/>
      <c r="X7" s="810"/>
      <c r="Y7" s="810"/>
      <c r="Z7" s="810"/>
    </row>
    <row r="8" spans="1:26" ht="15.75" customHeight="1" x14ac:dyDescent="0.25">
      <c r="A8" s="1165"/>
      <c r="B8" s="1283" t="s">
        <v>502</v>
      </c>
      <c r="C8" s="932"/>
      <c r="D8" s="933"/>
      <c r="E8" s="933"/>
      <c r="F8" s="933"/>
      <c r="G8" s="933"/>
      <c r="H8" s="933"/>
      <c r="I8" s="933"/>
      <c r="J8" s="933"/>
      <c r="K8" s="933"/>
      <c r="L8" s="934"/>
      <c r="M8" s="935"/>
      <c r="N8" s="810"/>
      <c r="O8" s="810"/>
      <c r="P8" s="810"/>
      <c r="Q8" s="810"/>
      <c r="R8" s="810"/>
      <c r="S8" s="810"/>
      <c r="T8" s="810"/>
      <c r="U8" s="810"/>
      <c r="V8" s="810"/>
      <c r="W8" s="810"/>
      <c r="X8" s="810"/>
      <c r="Y8" s="810"/>
      <c r="Z8" s="810"/>
    </row>
    <row r="9" spans="1:26" ht="15.75" customHeight="1" x14ac:dyDescent="0.25">
      <c r="A9" s="1165"/>
      <c r="B9" s="1174"/>
      <c r="C9" s="1178"/>
      <c r="D9" s="1177"/>
      <c r="E9" s="830"/>
      <c r="F9" s="1178"/>
      <c r="G9" s="1177"/>
      <c r="H9" s="830"/>
      <c r="I9" s="1178"/>
      <c r="J9" s="1177"/>
      <c r="K9" s="830"/>
      <c r="L9" s="810"/>
      <c r="M9" s="936"/>
      <c r="N9" s="810"/>
      <c r="O9" s="810"/>
      <c r="P9" s="810"/>
      <c r="Q9" s="810"/>
      <c r="R9" s="810"/>
      <c r="S9" s="810"/>
      <c r="T9" s="810"/>
      <c r="U9" s="810"/>
      <c r="V9" s="810"/>
      <c r="W9" s="810"/>
      <c r="X9" s="810"/>
      <c r="Y9" s="810"/>
      <c r="Z9" s="810"/>
    </row>
    <row r="10" spans="1:26" ht="15.75" customHeight="1" x14ac:dyDescent="0.25">
      <c r="A10" s="1165"/>
      <c r="B10" s="1175"/>
      <c r="C10" s="1284" t="s">
        <v>504</v>
      </c>
      <c r="D10" s="1189"/>
      <c r="E10" s="830"/>
      <c r="F10" s="1284" t="s">
        <v>504</v>
      </c>
      <c r="G10" s="1189"/>
      <c r="H10" s="830"/>
      <c r="I10" s="1284" t="s">
        <v>504</v>
      </c>
      <c r="J10" s="1189"/>
      <c r="K10" s="830"/>
      <c r="L10" s="810"/>
      <c r="M10" s="936"/>
      <c r="N10" s="810"/>
      <c r="O10" s="810"/>
      <c r="P10" s="810"/>
      <c r="Q10" s="810"/>
      <c r="R10" s="810"/>
      <c r="S10" s="810"/>
      <c r="T10" s="810"/>
      <c r="U10" s="810"/>
      <c r="V10" s="810"/>
      <c r="W10" s="810"/>
      <c r="X10" s="810"/>
      <c r="Y10" s="810"/>
      <c r="Z10" s="810"/>
    </row>
    <row r="11" spans="1:26" ht="137.25" customHeight="1" x14ac:dyDescent="0.25">
      <c r="A11" s="1165"/>
      <c r="B11" s="957" t="s">
        <v>505</v>
      </c>
      <c r="C11" s="1280" t="s">
        <v>1280</v>
      </c>
      <c r="D11" s="1162"/>
      <c r="E11" s="1162"/>
      <c r="F11" s="1162"/>
      <c r="G11" s="1162"/>
      <c r="H11" s="1162"/>
      <c r="I11" s="1162"/>
      <c r="J11" s="1162"/>
      <c r="K11" s="1162"/>
      <c r="L11" s="1162"/>
      <c r="M11" s="1170"/>
      <c r="N11" s="810"/>
      <c r="O11" s="810"/>
      <c r="P11" s="810"/>
      <c r="Q11" s="810"/>
      <c r="R11" s="810"/>
      <c r="S11" s="810"/>
      <c r="T11" s="810"/>
      <c r="U11" s="810"/>
      <c r="V11" s="810"/>
      <c r="W11" s="810"/>
      <c r="X11" s="810"/>
      <c r="Y11" s="810"/>
      <c r="Z11" s="810"/>
    </row>
    <row r="12" spans="1:26" ht="90.75" customHeight="1" x14ac:dyDescent="0.25">
      <c r="A12" s="1165"/>
      <c r="B12" s="906" t="s">
        <v>507</v>
      </c>
      <c r="C12" s="1187" t="s">
        <v>1281</v>
      </c>
      <c r="D12" s="1162"/>
      <c r="E12" s="1162"/>
      <c r="F12" s="1162"/>
      <c r="G12" s="1162"/>
      <c r="H12" s="1162"/>
      <c r="I12" s="1162"/>
      <c r="J12" s="1162"/>
      <c r="K12" s="1162"/>
      <c r="L12" s="1162"/>
      <c r="M12" s="1170"/>
      <c r="N12" s="810"/>
      <c r="O12" s="810"/>
      <c r="P12" s="810"/>
      <c r="Q12" s="810"/>
      <c r="R12" s="810"/>
      <c r="S12" s="810"/>
      <c r="T12" s="810"/>
      <c r="U12" s="810"/>
      <c r="V12" s="810"/>
      <c r="W12" s="810"/>
      <c r="X12" s="810"/>
      <c r="Y12" s="810"/>
      <c r="Z12" s="810"/>
    </row>
    <row r="13" spans="1:26" ht="48" customHeight="1" x14ac:dyDescent="0.25">
      <c r="A13" s="1165"/>
      <c r="B13" s="838" t="s">
        <v>509</v>
      </c>
      <c r="C13" s="1264" t="s">
        <v>1278</v>
      </c>
      <c r="D13" s="1189"/>
      <c r="E13" s="1189"/>
      <c r="F13" s="1189"/>
      <c r="G13" s="1189"/>
      <c r="H13" s="1189"/>
      <c r="I13" s="1189"/>
      <c r="J13" s="1189"/>
      <c r="K13" s="1189"/>
      <c r="L13" s="1189"/>
      <c r="M13" s="1265"/>
      <c r="N13" s="810"/>
      <c r="O13" s="810"/>
      <c r="P13" s="810"/>
      <c r="Q13" s="810"/>
      <c r="R13" s="810"/>
      <c r="S13" s="810"/>
      <c r="T13" s="810"/>
      <c r="U13" s="810"/>
      <c r="V13" s="810"/>
      <c r="W13" s="810"/>
      <c r="X13" s="810"/>
      <c r="Y13" s="810"/>
      <c r="Z13" s="810"/>
    </row>
    <row r="14" spans="1:26" ht="104.25" customHeight="1" x14ac:dyDescent="0.25">
      <c r="A14" s="1263"/>
      <c r="B14" s="937" t="s">
        <v>511</v>
      </c>
      <c r="C14" s="1300" t="s">
        <v>368</v>
      </c>
      <c r="D14" s="1170"/>
      <c r="E14" s="954" t="s">
        <v>512</v>
      </c>
      <c r="F14" s="1357" t="s">
        <v>369</v>
      </c>
      <c r="G14" s="1162"/>
      <c r="H14" s="1162"/>
      <c r="I14" s="1162"/>
      <c r="J14" s="1162"/>
      <c r="K14" s="1162"/>
      <c r="L14" s="1162"/>
      <c r="M14" s="1170"/>
      <c r="N14" s="810"/>
      <c r="O14" s="810"/>
      <c r="P14" s="810"/>
      <c r="Q14" s="810"/>
      <c r="R14" s="810"/>
      <c r="S14" s="810"/>
      <c r="T14" s="810"/>
      <c r="U14" s="810"/>
      <c r="V14" s="810"/>
      <c r="W14" s="810"/>
      <c r="X14" s="810"/>
      <c r="Y14" s="810"/>
      <c r="Z14" s="810"/>
    </row>
    <row r="15" spans="1:26" ht="15.75" customHeight="1" x14ac:dyDescent="0.25">
      <c r="A15" s="1269" t="s">
        <v>513</v>
      </c>
      <c r="B15" s="923" t="s">
        <v>36</v>
      </c>
      <c r="C15" s="958" t="s">
        <v>402</v>
      </c>
      <c r="D15" s="853"/>
      <c r="E15" s="853"/>
      <c r="F15" s="853"/>
      <c r="G15" s="853"/>
      <c r="H15" s="853"/>
      <c r="I15" s="853"/>
      <c r="J15" s="853"/>
      <c r="K15" s="853"/>
      <c r="L15" s="810"/>
      <c r="M15" s="936"/>
      <c r="N15" s="810"/>
      <c r="O15" s="810"/>
      <c r="P15" s="810"/>
      <c r="Q15" s="810"/>
      <c r="R15" s="810"/>
      <c r="S15" s="810"/>
      <c r="T15" s="810"/>
      <c r="U15" s="810"/>
      <c r="V15" s="810"/>
      <c r="W15" s="810"/>
      <c r="X15" s="810"/>
      <c r="Y15" s="810"/>
      <c r="Z15" s="810"/>
    </row>
    <row r="16" spans="1:26" ht="30.75" customHeight="1" x14ac:dyDescent="0.25">
      <c r="A16" s="1165"/>
      <c r="B16" s="838" t="s">
        <v>515</v>
      </c>
      <c r="C16" s="1171" t="s">
        <v>394</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65"/>
      <c r="B17" s="1283" t="s">
        <v>517</v>
      </c>
      <c r="C17" s="940"/>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9" customHeight="1" x14ac:dyDescent="0.25">
      <c r="A18" s="1165"/>
      <c r="B18" s="1174"/>
      <c r="C18" s="941"/>
      <c r="D18" s="857"/>
      <c r="E18" s="847"/>
      <c r="F18" s="857"/>
      <c r="G18" s="847"/>
      <c r="H18" s="857"/>
      <c r="I18" s="847"/>
      <c r="J18" s="857"/>
      <c r="K18" s="847"/>
      <c r="L18" s="847"/>
      <c r="M18" s="845"/>
      <c r="N18" s="810"/>
      <c r="O18" s="810"/>
      <c r="P18" s="810"/>
      <c r="Q18" s="810"/>
      <c r="R18" s="810"/>
      <c r="S18" s="810"/>
      <c r="T18" s="810"/>
      <c r="U18" s="810"/>
      <c r="V18" s="810"/>
      <c r="W18" s="810"/>
      <c r="X18" s="810"/>
      <c r="Y18" s="810"/>
      <c r="Z18" s="810"/>
    </row>
    <row r="19" spans="1:26" ht="15.75" customHeight="1" x14ac:dyDescent="0.25">
      <c r="A19" s="1165"/>
      <c r="B19" s="1174"/>
      <c r="C19" s="844" t="s">
        <v>518</v>
      </c>
      <c r="D19" s="908"/>
      <c r="E19" s="844" t="s">
        <v>519</v>
      </c>
      <c r="F19" s="908"/>
      <c r="G19" s="844" t="s">
        <v>520</v>
      </c>
      <c r="H19" s="908"/>
      <c r="I19" s="844" t="s">
        <v>521</v>
      </c>
      <c r="J19" s="908"/>
      <c r="K19" s="844" t="s">
        <v>750</v>
      </c>
      <c r="L19" s="942"/>
      <c r="M19" s="943"/>
      <c r="N19" s="810"/>
      <c r="O19" s="810"/>
      <c r="P19" s="810"/>
      <c r="Q19" s="810"/>
      <c r="R19" s="810"/>
      <c r="S19" s="810"/>
      <c r="T19" s="810"/>
      <c r="U19" s="810"/>
      <c r="V19" s="810"/>
      <c r="W19" s="810"/>
      <c r="X19" s="810"/>
      <c r="Y19" s="810"/>
      <c r="Z19" s="810"/>
    </row>
    <row r="20" spans="1:26" ht="15.75" customHeight="1" x14ac:dyDescent="0.25">
      <c r="A20" s="1165"/>
      <c r="B20" s="1174"/>
      <c r="C20" s="844" t="s">
        <v>522</v>
      </c>
      <c r="D20" s="818"/>
      <c r="E20" s="844" t="s">
        <v>523</v>
      </c>
      <c r="F20" s="846"/>
      <c r="G20" s="844" t="s">
        <v>524</v>
      </c>
      <c r="H20" s="846"/>
      <c r="I20" s="844" t="s">
        <v>751</v>
      </c>
      <c r="J20" s="818" t="s">
        <v>697</v>
      </c>
      <c r="K20" s="844" t="s">
        <v>752</v>
      </c>
      <c r="L20" s="942"/>
      <c r="M20" s="943"/>
      <c r="N20" s="810"/>
      <c r="O20" s="810"/>
      <c r="P20" s="810"/>
      <c r="Q20" s="810"/>
      <c r="R20" s="810"/>
      <c r="S20" s="810"/>
      <c r="T20" s="810"/>
      <c r="U20" s="810"/>
      <c r="V20" s="810"/>
      <c r="W20" s="810"/>
      <c r="X20" s="810"/>
      <c r="Y20" s="810"/>
      <c r="Z20" s="810"/>
    </row>
    <row r="21" spans="1:26" ht="15.75" customHeight="1" x14ac:dyDescent="0.25">
      <c r="A21" s="1165"/>
      <c r="B21" s="1174"/>
      <c r="C21" s="844"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65"/>
      <c r="B22" s="1175"/>
      <c r="C22" s="850"/>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65"/>
      <c r="B23" s="1283" t="s">
        <v>530</v>
      </c>
      <c r="C23" s="840"/>
      <c r="D23" s="840"/>
      <c r="E23" s="840"/>
      <c r="F23" s="840"/>
      <c r="G23" s="840"/>
      <c r="H23" s="840"/>
      <c r="I23" s="840"/>
      <c r="J23" s="840"/>
      <c r="K23" s="840"/>
      <c r="L23" s="810"/>
      <c r="M23" s="936"/>
      <c r="N23" s="810"/>
      <c r="O23" s="810"/>
      <c r="P23" s="810"/>
      <c r="Q23" s="810"/>
      <c r="R23" s="810"/>
      <c r="S23" s="810"/>
      <c r="T23" s="810"/>
      <c r="U23" s="810"/>
      <c r="V23" s="810"/>
      <c r="W23" s="810"/>
      <c r="X23" s="810"/>
      <c r="Y23" s="810"/>
      <c r="Z23" s="810"/>
    </row>
    <row r="24" spans="1:26" ht="15.75" customHeight="1" x14ac:dyDescent="0.25">
      <c r="A24" s="1165"/>
      <c r="B24" s="1174"/>
      <c r="C24" s="844" t="s">
        <v>531</v>
      </c>
      <c r="D24" s="818" t="s">
        <v>697</v>
      </c>
      <c r="E24" s="853"/>
      <c r="F24" s="844" t="s">
        <v>532</v>
      </c>
      <c r="G24" s="818"/>
      <c r="H24" s="853"/>
      <c r="I24" s="844" t="s">
        <v>533</v>
      </c>
      <c r="J24" s="818"/>
      <c r="K24" s="853"/>
      <c r="L24" s="810"/>
      <c r="M24" s="936"/>
      <c r="N24" s="810"/>
      <c r="O24" s="810"/>
      <c r="P24" s="810"/>
      <c r="Q24" s="810"/>
      <c r="R24" s="810"/>
      <c r="S24" s="810"/>
      <c r="T24" s="810"/>
      <c r="U24" s="810"/>
      <c r="V24" s="810"/>
      <c r="W24" s="810"/>
      <c r="X24" s="810"/>
      <c r="Y24" s="810"/>
      <c r="Z24" s="810"/>
    </row>
    <row r="25" spans="1:26" ht="15.75" customHeight="1" x14ac:dyDescent="0.25">
      <c r="A25" s="1165"/>
      <c r="B25" s="1174"/>
      <c r="C25" s="844" t="s">
        <v>534</v>
      </c>
      <c r="D25" s="854"/>
      <c r="E25" s="831"/>
      <c r="F25" s="844" t="s">
        <v>535</v>
      </c>
      <c r="G25" s="846"/>
      <c r="H25" s="810"/>
      <c r="I25" s="855"/>
      <c r="J25" s="810"/>
      <c r="K25" s="830"/>
      <c r="L25" s="810"/>
      <c r="M25" s="936"/>
      <c r="N25" s="810"/>
      <c r="O25" s="810"/>
      <c r="P25" s="810"/>
      <c r="Q25" s="810"/>
      <c r="R25" s="810"/>
      <c r="S25" s="810"/>
      <c r="T25" s="810"/>
      <c r="U25" s="810"/>
      <c r="V25" s="810"/>
      <c r="W25" s="810"/>
      <c r="X25" s="810"/>
      <c r="Y25" s="810"/>
      <c r="Z25" s="810"/>
    </row>
    <row r="26" spans="1:26" ht="15.75" customHeight="1" x14ac:dyDescent="0.25">
      <c r="A26" s="1165"/>
      <c r="B26" s="1174"/>
      <c r="C26" s="857"/>
      <c r="D26" s="857"/>
      <c r="E26" s="857"/>
      <c r="F26" s="857"/>
      <c r="G26" s="857"/>
      <c r="H26" s="857"/>
      <c r="I26" s="857"/>
      <c r="J26" s="857"/>
      <c r="K26" s="857"/>
      <c r="L26" s="810"/>
      <c r="M26" s="936"/>
      <c r="N26" s="810"/>
      <c r="O26" s="810"/>
      <c r="P26" s="810"/>
      <c r="Q26" s="810"/>
      <c r="R26" s="810"/>
      <c r="S26" s="810"/>
      <c r="T26" s="810"/>
      <c r="U26" s="810"/>
      <c r="V26" s="810"/>
      <c r="W26" s="810"/>
      <c r="X26" s="810"/>
      <c r="Y26" s="810"/>
      <c r="Z26" s="810"/>
    </row>
    <row r="27" spans="1:26" ht="15.75" customHeight="1" x14ac:dyDescent="0.25">
      <c r="A27" s="1165"/>
      <c r="B27" s="944" t="s">
        <v>536</v>
      </c>
      <c r="C27" s="853"/>
      <c r="D27" s="853"/>
      <c r="E27" s="853"/>
      <c r="F27" s="853"/>
      <c r="G27" s="853"/>
      <c r="H27" s="853"/>
      <c r="I27" s="853"/>
      <c r="J27" s="853"/>
      <c r="K27" s="853"/>
      <c r="L27" s="853"/>
      <c r="M27" s="867"/>
      <c r="N27" s="810"/>
      <c r="O27" s="810"/>
      <c r="P27" s="810"/>
      <c r="Q27" s="810"/>
      <c r="R27" s="810"/>
      <c r="S27" s="810"/>
      <c r="T27" s="810"/>
      <c r="U27" s="810"/>
      <c r="V27" s="810"/>
      <c r="W27" s="810"/>
      <c r="X27" s="810"/>
      <c r="Y27" s="810"/>
      <c r="Z27" s="810"/>
    </row>
    <row r="28" spans="1:26" ht="15.75" customHeight="1" x14ac:dyDescent="0.25">
      <c r="A28" s="1165"/>
      <c r="B28" s="944"/>
      <c r="C28" s="945" t="s">
        <v>537</v>
      </c>
      <c r="D28" s="946">
        <v>0.3</v>
      </c>
      <c r="E28" s="853"/>
      <c r="F28" s="863" t="s">
        <v>538</v>
      </c>
      <c r="G28" s="846">
        <v>2019</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65"/>
      <c r="B29" s="901"/>
      <c r="C29" s="850"/>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65"/>
      <c r="B30" s="1283" t="s">
        <v>540</v>
      </c>
      <c r="C30" s="869"/>
      <c r="D30" s="869"/>
      <c r="E30" s="869"/>
      <c r="F30" s="869"/>
      <c r="G30" s="869"/>
      <c r="H30" s="869"/>
      <c r="I30" s="869"/>
      <c r="J30" s="869"/>
      <c r="K30" s="869"/>
      <c r="L30" s="810"/>
      <c r="M30" s="936"/>
      <c r="N30" s="810"/>
      <c r="O30" s="810"/>
      <c r="P30" s="810"/>
      <c r="Q30" s="810"/>
      <c r="R30" s="810"/>
      <c r="S30" s="810"/>
      <c r="T30" s="810"/>
      <c r="U30" s="810"/>
      <c r="V30" s="810"/>
      <c r="W30" s="810"/>
      <c r="X30" s="810"/>
      <c r="Y30" s="810"/>
      <c r="Z30" s="810"/>
    </row>
    <row r="31" spans="1:26" ht="15.75" customHeight="1" x14ac:dyDescent="0.25">
      <c r="A31" s="1165"/>
      <c r="B31" s="1174"/>
      <c r="C31" s="853" t="s">
        <v>541</v>
      </c>
      <c r="D31" s="911">
        <v>2021</v>
      </c>
      <c r="E31" s="872"/>
      <c r="F31" s="853" t="s">
        <v>542</v>
      </c>
      <c r="G31" s="871" t="s">
        <v>601</v>
      </c>
      <c r="H31" s="872"/>
      <c r="I31" s="863"/>
      <c r="J31" s="872"/>
      <c r="K31" s="872"/>
      <c r="L31" s="810"/>
      <c r="M31" s="936"/>
      <c r="N31" s="810"/>
      <c r="O31" s="810"/>
      <c r="P31" s="810"/>
      <c r="Q31" s="810"/>
      <c r="R31" s="810"/>
      <c r="S31" s="810"/>
      <c r="T31" s="810"/>
      <c r="U31" s="810"/>
      <c r="V31" s="810"/>
      <c r="W31" s="810"/>
      <c r="X31" s="810"/>
      <c r="Y31" s="810"/>
      <c r="Z31" s="810"/>
    </row>
    <row r="32" spans="1:26" ht="15.75" customHeight="1" x14ac:dyDescent="0.25">
      <c r="A32" s="1165"/>
      <c r="B32" s="1175"/>
      <c r="C32" s="850"/>
      <c r="D32" s="873"/>
      <c r="E32" s="874"/>
      <c r="F32" s="850"/>
      <c r="G32" s="874"/>
      <c r="H32" s="874"/>
      <c r="I32" s="875"/>
      <c r="J32" s="874"/>
      <c r="K32" s="874"/>
      <c r="L32" s="810"/>
      <c r="M32" s="936"/>
      <c r="N32" s="810"/>
      <c r="O32" s="810"/>
      <c r="P32" s="810"/>
      <c r="Q32" s="810"/>
      <c r="R32" s="810"/>
      <c r="S32" s="810"/>
      <c r="T32" s="810"/>
      <c r="U32" s="810"/>
      <c r="V32" s="810"/>
      <c r="W32" s="810"/>
      <c r="X32" s="810"/>
      <c r="Y32" s="810"/>
      <c r="Z32" s="810"/>
    </row>
    <row r="33" spans="1:26" ht="15.75" customHeight="1" x14ac:dyDescent="0.25">
      <c r="A33" s="1165"/>
      <c r="B33" s="1283" t="s">
        <v>544</v>
      </c>
      <c r="C33" s="889"/>
      <c r="D33" s="889"/>
      <c r="E33" s="889"/>
      <c r="F33" s="889"/>
      <c r="G33" s="889"/>
      <c r="H33" s="889"/>
      <c r="I33" s="889"/>
      <c r="J33" s="889"/>
      <c r="K33" s="889"/>
      <c r="L33" s="889"/>
      <c r="M33" s="879"/>
      <c r="N33" s="810"/>
      <c r="O33" s="810"/>
      <c r="P33" s="810"/>
      <c r="Q33" s="810"/>
      <c r="R33" s="810"/>
      <c r="S33" s="810"/>
      <c r="T33" s="810"/>
      <c r="U33" s="810"/>
      <c r="V33" s="810"/>
      <c r="W33" s="810"/>
      <c r="X33" s="810"/>
      <c r="Y33" s="810"/>
      <c r="Z33" s="810"/>
    </row>
    <row r="34" spans="1:26" ht="15.75" customHeight="1" x14ac:dyDescent="0.25">
      <c r="A34" s="1165"/>
      <c r="B34" s="1174"/>
      <c r="C34" s="844"/>
      <c r="D34" s="853">
        <v>2019</v>
      </c>
      <c r="E34" s="853"/>
      <c r="F34" s="853">
        <v>2020</v>
      </c>
      <c r="G34" s="853"/>
      <c r="H34" s="830">
        <v>2021</v>
      </c>
      <c r="I34" s="830"/>
      <c r="J34" s="830">
        <v>2022</v>
      </c>
      <c r="K34" s="853"/>
      <c r="L34" s="853">
        <v>2023</v>
      </c>
      <c r="M34" s="879"/>
      <c r="N34" s="810"/>
      <c r="O34" s="810"/>
      <c r="P34" s="810"/>
      <c r="Q34" s="810"/>
      <c r="R34" s="810"/>
      <c r="S34" s="810"/>
      <c r="T34" s="810"/>
      <c r="U34" s="810"/>
      <c r="V34" s="810"/>
      <c r="W34" s="810"/>
      <c r="X34" s="810"/>
      <c r="Y34" s="810"/>
      <c r="Z34" s="810"/>
    </row>
    <row r="35" spans="1:26" ht="15.75" customHeight="1" x14ac:dyDescent="0.25">
      <c r="A35" s="1165"/>
      <c r="B35" s="1174"/>
      <c r="C35" s="844"/>
      <c r="D35" s="914" t="s">
        <v>769</v>
      </c>
      <c r="E35" s="866"/>
      <c r="F35" s="914" t="s">
        <v>769</v>
      </c>
      <c r="G35" s="866"/>
      <c r="H35" s="914">
        <v>0.8</v>
      </c>
      <c r="I35" s="866"/>
      <c r="J35" s="914">
        <v>0.8</v>
      </c>
      <c r="K35" s="866"/>
      <c r="L35" s="914">
        <v>0.8</v>
      </c>
      <c r="M35" s="880"/>
      <c r="N35" s="810"/>
      <c r="O35" s="810"/>
      <c r="P35" s="810"/>
      <c r="Q35" s="810"/>
      <c r="R35" s="810"/>
      <c r="S35" s="810"/>
      <c r="T35" s="810"/>
      <c r="U35" s="810"/>
      <c r="V35" s="810"/>
      <c r="W35" s="810"/>
      <c r="X35" s="810"/>
      <c r="Y35" s="810"/>
      <c r="Z35" s="810"/>
    </row>
    <row r="36" spans="1:26" ht="15.75" customHeight="1" x14ac:dyDescent="0.25">
      <c r="A36" s="1165"/>
      <c r="B36" s="1174"/>
      <c r="C36" s="844"/>
      <c r="D36" s="853">
        <v>2024</v>
      </c>
      <c r="E36" s="853"/>
      <c r="F36" s="853">
        <v>2025</v>
      </c>
      <c r="G36" s="853"/>
      <c r="H36" s="830">
        <v>2026</v>
      </c>
      <c r="I36" s="830"/>
      <c r="J36" s="830">
        <v>2027</v>
      </c>
      <c r="K36" s="853"/>
      <c r="L36" s="853">
        <v>2028</v>
      </c>
      <c r="M36" s="845"/>
      <c r="N36" s="810"/>
      <c r="O36" s="810"/>
      <c r="P36" s="810"/>
      <c r="Q36" s="810"/>
      <c r="R36" s="810"/>
      <c r="S36" s="810"/>
      <c r="T36" s="810"/>
      <c r="U36" s="810"/>
      <c r="V36" s="810"/>
      <c r="W36" s="810"/>
      <c r="X36" s="810"/>
      <c r="Y36" s="810"/>
      <c r="Z36" s="810"/>
    </row>
    <row r="37" spans="1:26" ht="15.75" customHeight="1" x14ac:dyDescent="0.25">
      <c r="A37" s="1165"/>
      <c r="B37" s="1174"/>
      <c r="C37" s="844"/>
      <c r="D37" s="914">
        <v>0.8</v>
      </c>
      <c r="E37" s="866"/>
      <c r="F37" s="914">
        <v>0.8</v>
      </c>
      <c r="G37" s="866"/>
      <c r="H37" s="914">
        <v>0.8</v>
      </c>
      <c r="I37" s="866"/>
      <c r="J37" s="914">
        <v>0.8</v>
      </c>
      <c r="K37" s="866"/>
      <c r="L37" s="914">
        <v>0.8</v>
      </c>
      <c r="M37" s="880"/>
      <c r="N37" s="810"/>
      <c r="O37" s="810"/>
      <c r="P37" s="810"/>
      <c r="Q37" s="810"/>
      <c r="R37" s="810"/>
      <c r="S37" s="810"/>
      <c r="T37" s="810"/>
      <c r="U37" s="810"/>
      <c r="V37" s="810"/>
      <c r="W37" s="810"/>
      <c r="X37" s="810"/>
      <c r="Y37" s="810"/>
      <c r="Z37" s="810"/>
    </row>
    <row r="38" spans="1:26" ht="15.75" customHeight="1" x14ac:dyDescent="0.25">
      <c r="A38" s="1165"/>
      <c r="B38" s="1174"/>
      <c r="C38" s="844"/>
      <c r="D38" s="853">
        <v>2029</v>
      </c>
      <c r="E38" s="853"/>
      <c r="F38" s="853">
        <v>2030</v>
      </c>
      <c r="G38" s="853"/>
      <c r="H38" s="830">
        <v>2031</v>
      </c>
      <c r="I38" s="830"/>
      <c r="J38" s="830"/>
      <c r="K38" s="853"/>
      <c r="L38" s="853"/>
      <c r="M38" s="845"/>
      <c r="N38" s="810"/>
      <c r="O38" s="810"/>
      <c r="P38" s="810"/>
      <c r="Q38" s="810"/>
      <c r="R38" s="810"/>
      <c r="S38" s="810"/>
      <c r="T38" s="810"/>
      <c r="U38" s="810"/>
      <c r="V38" s="810"/>
      <c r="W38" s="810"/>
      <c r="X38" s="810"/>
      <c r="Y38" s="810"/>
      <c r="Z38" s="810"/>
    </row>
    <row r="39" spans="1:26" ht="15.75" customHeight="1" x14ac:dyDescent="0.25">
      <c r="A39" s="1165"/>
      <c r="B39" s="1174"/>
      <c r="C39" s="844"/>
      <c r="D39" s="914">
        <v>0.8</v>
      </c>
      <c r="E39" s="866"/>
      <c r="F39" s="914">
        <v>0.8</v>
      </c>
      <c r="G39" s="866"/>
      <c r="H39" s="914">
        <v>0.8</v>
      </c>
      <c r="I39" s="866"/>
      <c r="J39" s="914"/>
      <c r="K39" s="866"/>
      <c r="L39" s="914"/>
      <c r="M39" s="880"/>
      <c r="N39" s="810"/>
      <c r="O39" s="810"/>
      <c r="P39" s="810"/>
      <c r="Q39" s="810"/>
      <c r="R39" s="810"/>
      <c r="S39" s="810"/>
      <c r="T39" s="810"/>
      <c r="U39" s="810"/>
      <c r="V39" s="810"/>
      <c r="W39" s="810"/>
      <c r="X39" s="810"/>
      <c r="Y39" s="810"/>
      <c r="Z39" s="810"/>
    </row>
    <row r="40" spans="1:26" ht="15.75" customHeight="1" x14ac:dyDescent="0.25">
      <c r="A40" s="1165"/>
      <c r="B40" s="1174"/>
      <c r="C40" s="844"/>
      <c r="D40" s="881" t="s">
        <v>559</v>
      </c>
      <c r="E40" s="865"/>
      <c r="F40" s="881" t="s">
        <v>560</v>
      </c>
      <c r="G40" s="865"/>
      <c r="H40" s="881"/>
      <c r="I40" s="865"/>
      <c r="J40" s="881"/>
      <c r="K40" s="865"/>
      <c r="L40" s="881"/>
      <c r="M40" s="880"/>
      <c r="N40" s="810"/>
      <c r="O40" s="810"/>
      <c r="P40" s="810"/>
      <c r="Q40" s="810"/>
      <c r="R40" s="810"/>
      <c r="S40" s="810"/>
      <c r="T40" s="810"/>
      <c r="U40" s="810"/>
      <c r="V40" s="810"/>
      <c r="W40" s="810"/>
      <c r="X40" s="810"/>
      <c r="Y40" s="810"/>
      <c r="Z40" s="810"/>
    </row>
    <row r="41" spans="1:26" ht="15.75" customHeight="1" x14ac:dyDescent="0.25">
      <c r="A41" s="1165"/>
      <c r="B41" s="1174"/>
      <c r="C41" s="844"/>
      <c r="D41" s="947">
        <v>2021</v>
      </c>
      <c r="E41" s="866"/>
      <c r="F41" s="1287">
        <v>2031</v>
      </c>
      <c r="G41" s="1170"/>
      <c r="H41" s="1276"/>
      <c r="I41" s="1170"/>
      <c r="J41" s="881"/>
      <c r="K41" s="865"/>
      <c r="L41" s="881"/>
      <c r="M41" s="880"/>
      <c r="N41" s="810"/>
      <c r="O41" s="810"/>
      <c r="P41" s="810"/>
      <c r="Q41" s="810"/>
      <c r="R41" s="810"/>
      <c r="S41" s="810"/>
      <c r="T41" s="810"/>
      <c r="U41" s="810"/>
      <c r="V41" s="810"/>
      <c r="W41" s="810"/>
      <c r="X41" s="810"/>
      <c r="Y41" s="810"/>
      <c r="Z41" s="810"/>
    </row>
    <row r="42" spans="1:26" ht="15.75" customHeight="1" x14ac:dyDescent="0.25">
      <c r="A42" s="1165"/>
      <c r="B42" s="1174"/>
      <c r="C42" s="844"/>
      <c r="D42" s="881"/>
      <c r="E42" s="865"/>
      <c r="F42" s="881"/>
      <c r="G42" s="865"/>
      <c r="H42" s="881"/>
      <c r="I42" s="865"/>
      <c r="J42" s="881"/>
      <c r="K42" s="865"/>
      <c r="L42" s="881"/>
      <c r="M42" s="880"/>
      <c r="N42" s="810"/>
      <c r="O42" s="810"/>
      <c r="P42" s="810"/>
      <c r="Q42" s="810"/>
      <c r="R42" s="810"/>
      <c r="S42" s="810"/>
      <c r="T42" s="810"/>
      <c r="U42" s="810"/>
      <c r="V42" s="810"/>
      <c r="W42" s="810"/>
      <c r="X42" s="810"/>
      <c r="Y42" s="810"/>
      <c r="Z42" s="810"/>
    </row>
    <row r="43" spans="1:26" ht="18" customHeight="1" x14ac:dyDescent="0.25">
      <c r="A43" s="1165"/>
      <c r="B43" s="1283" t="s">
        <v>561</v>
      </c>
      <c r="C43" s="840"/>
      <c r="D43" s="840"/>
      <c r="E43" s="840"/>
      <c r="F43" s="840"/>
      <c r="G43" s="840"/>
      <c r="H43" s="840"/>
      <c r="I43" s="840"/>
      <c r="J43" s="840"/>
      <c r="K43" s="840"/>
      <c r="L43" s="810"/>
      <c r="M43" s="936"/>
      <c r="N43" s="810"/>
      <c r="O43" s="810"/>
      <c r="P43" s="810"/>
      <c r="Q43" s="810"/>
      <c r="R43" s="810"/>
      <c r="S43" s="810"/>
      <c r="T43" s="810"/>
      <c r="U43" s="810"/>
      <c r="V43" s="810"/>
      <c r="W43" s="810"/>
      <c r="X43" s="810"/>
      <c r="Y43" s="810"/>
      <c r="Z43" s="810"/>
    </row>
    <row r="44" spans="1:26" ht="15.75" customHeight="1" x14ac:dyDescent="0.25">
      <c r="A44" s="1165"/>
      <c r="B44" s="1174"/>
      <c r="C44" s="810"/>
      <c r="D44" s="887" t="s">
        <v>290</v>
      </c>
      <c r="E44" s="888" t="s">
        <v>84</v>
      </c>
      <c r="F44" s="1190" t="s">
        <v>562</v>
      </c>
      <c r="G44" s="1288"/>
      <c r="H44" s="853"/>
      <c r="I44" s="889" t="s">
        <v>529</v>
      </c>
      <c r="J44" s="889"/>
      <c r="K44" s="889"/>
      <c r="L44" s="810"/>
      <c r="M44" s="936"/>
      <c r="N44" s="810"/>
      <c r="O44" s="810"/>
      <c r="P44" s="810"/>
      <c r="Q44" s="810"/>
      <c r="R44" s="810"/>
      <c r="S44" s="810"/>
      <c r="T44" s="810"/>
      <c r="U44" s="810"/>
      <c r="V44" s="810"/>
      <c r="W44" s="810"/>
      <c r="X44" s="810"/>
      <c r="Y44" s="810"/>
      <c r="Z44" s="810"/>
    </row>
    <row r="45" spans="1:26" ht="15.75" customHeight="1" x14ac:dyDescent="0.25">
      <c r="A45" s="1165"/>
      <c r="B45" s="1174"/>
      <c r="C45" s="810"/>
      <c r="D45" s="890"/>
      <c r="E45" s="818" t="s">
        <v>697</v>
      </c>
      <c r="F45" s="1191"/>
      <c r="G45" s="1289"/>
      <c r="H45" s="853"/>
      <c r="I45" s="1187"/>
      <c r="J45" s="1170"/>
      <c r="K45" s="831"/>
      <c r="L45" s="810"/>
      <c r="M45" s="936"/>
      <c r="N45" s="810"/>
      <c r="O45" s="810"/>
      <c r="P45" s="810"/>
      <c r="Q45" s="810"/>
      <c r="R45" s="810"/>
      <c r="S45" s="810"/>
      <c r="T45" s="810"/>
      <c r="U45" s="810"/>
      <c r="V45" s="810"/>
      <c r="W45" s="810"/>
      <c r="X45" s="810"/>
      <c r="Y45" s="810"/>
      <c r="Z45" s="810"/>
    </row>
    <row r="46" spans="1:26" ht="15.75" customHeight="1" x14ac:dyDescent="0.25">
      <c r="A46" s="1165"/>
      <c r="B46" s="1175"/>
      <c r="C46" s="834"/>
      <c r="D46" s="834"/>
      <c r="E46" s="834"/>
      <c r="F46" s="834"/>
      <c r="G46" s="834"/>
      <c r="H46" s="834"/>
      <c r="I46" s="834"/>
      <c r="J46" s="834"/>
      <c r="K46" s="834"/>
      <c r="L46" s="810"/>
      <c r="M46" s="936"/>
      <c r="N46" s="810"/>
      <c r="O46" s="810"/>
      <c r="P46" s="810"/>
      <c r="Q46" s="810"/>
      <c r="R46" s="810"/>
      <c r="S46" s="810"/>
      <c r="T46" s="810"/>
      <c r="U46" s="810"/>
      <c r="V46" s="810"/>
      <c r="W46" s="810"/>
      <c r="X46" s="810"/>
      <c r="Y46" s="810"/>
      <c r="Z46" s="810"/>
    </row>
    <row r="47" spans="1:26" ht="67.5" customHeight="1" x14ac:dyDescent="0.25">
      <c r="A47" s="1165"/>
      <c r="B47" s="906" t="s">
        <v>564</v>
      </c>
      <c r="C47" s="1187" t="s">
        <v>1282</v>
      </c>
      <c r="D47" s="1162"/>
      <c r="E47" s="1162"/>
      <c r="F47" s="1162"/>
      <c r="G47" s="1162"/>
      <c r="H47" s="1162"/>
      <c r="I47" s="1162"/>
      <c r="J47" s="1162"/>
      <c r="K47" s="1162"/>
      <c r="L47" s="1162"/>
      <c r="M47" s="1170"/>
      <c r="N47" s="810"/>
      <c r="O47" s="810"/>
      <c r="P47" s="810"/>
      <c r="Q47" s="810"/>
      <c r="R47" s="810"/>
      <c r="S47" s="810"/>
      <c r="T47" s="810"/>
      <c r="U47" s="810"/>
      <c r="V47" s="810"/>
      <c r="W47" s="810"/>
      <c r="X47" s="810"/>
      <c r="Y47" s="810"/>
      <c r="Z47" s="810"/>
    </row>
    <row r="48" spans="1:26" ht="15.75" customHeight="1" x14ac:dyDescent="0.25">
      <c r="A48" s="1165"/>
      <c r="B48" s="838" t="s">
        <v>566</v>
      </c>
      <c r="C48" s="1171" t="s">
        <v>1283</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65"/>
      <c r="B49" s="838" t="s">
        <v>568</v>
      </c>
      <c r="C49" s="819" t="s">
        <v>1284</v>
      </c>
      <c r="D49" s="819"/>
      <c r="E49" s="819"/>
      <c r="F49" s="819"/>
      <c r="G49" s="819"/>
      <c r="H49" s="819"/>
      <c r="I49" s="819"/>
      <c r="J49" s="819"/>
      <c r="K49" s="819"/>
      <c r="L49" s="819"/>
      <c r="M49" s="820"/>
      <c r="N49" s="810"/>
      <c r="O49" s="810"/>
      <c r="P49" s="810"/>
      <c r="Q49" s="810"/>
      <c r="R49" s="810"/>
      <c r="S49" s="810"/>
      <c r="T49" s="810"/>
      <c r="U49" s="810"/>
      <c r="V49" s="810"/>
      <c r="W49" s="810"/>
      <c r="X49" s="810"/>
      <c r="Y49" s="810"/>
      <c r="Z49" s="810"/>
    </row>
    <row r="50" spans="1:26" ht="15.75" customHeight="1" x14ac:dyDescent="0.25">
      <c r="A50" s="1165"/>
      <c r="B50" s="838" t="s">
        <v>570</v>
      </c>
      <c r="C50" s="959">
        <v>44348</v>
      </c>
      <c r="D50" s="819"/>
      <c r="E50" s="819"/>
      <c r="F50" s="819"/>
      <c r="G50" s="819"/>
      <c r="H50" s="819"/>
      <c r="I50" s="819"/>
      <c r="J50" s="819"/>
      <c r="K50" s="819"/>
      <c r="L50" s="819"/>
      <c r="M50" s="820"/>
      <c r="N50" s="810"/>
      <c r="O50" s="810"/>
      <c r="P50" s="810"/>
      <c r="Q50" s="810"/>
      <c r="R50" s="810"/>
      <c r="S50" s="810"/>
      <c r="T50" s="810"/>
      <c r="U50" s="810"/>
      <c r="V50" s="810"/>
      <c r="W50" s="810"/>
      <c r="X50" s="810"/>
      <c r="Y50" s="810"/>
      <c r="Z50" s="810"/>
    </row>
    <row r="51" spans="1:26" ht="15.75" customHeight="1" x14ac:dyDescent="0.25">
      <c r="A51" s="1291" t="s">
        <v>572</v>
      </c>
      <c r="B51" s="892" t="s">
        <v>573</v>
      </c>
      <c r="C51" s="1292" t="s">
        <v>773</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74"/>
      <c r="B52" s="892" t="s">
        <v>575</v>
      </c>
      <c r="C52" s="1292" t="s">
        <v>758</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74"/>
      <c r="B53" s="892" t="s">
        <v>577</v>
      </c>
      <c r="C53" s="1292" t="s">
        <v>332</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74"/>
      <c r="B54" s="893" t="s">
        <v>578</v>
      </c>
      <c r="C54" s="1292" t="s">
        <v>333</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74"/>
      <c r="B55" s="892" t="s">
        <v>580</v>
      </c>
      <c r="C55" s="1293" t="s">
        <v>336</v>
      </c>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15.75" customHeight="1" thickBot="1" x14ac:dyDescent="0.3">
      <c r="A56" s="1185"/>
      <c r="B56" s="892" t="s">
        <v>581</v>
      </c>
      <c r="C56" s="1292" t="s">
        <v>774</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291" t="s">
        <v>583</v>
      </c>
      <c r="B57" s="894" t="s">
        <v>584</v>
      </c>
      <c r="C57" s="1292"/>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74"/>
      <c r="B58" s="894" t="s">
        <v>586</v>
      </c>
      <c r="C58" s="1292"/>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74"/>
      <c r="B59" s="895" t="s">
        <v>51</v>
      </c>
      <c r="C59" s="1292"/>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948" t="s">
        <v>588</v>
      </c>
      <c r="B60" s="897"/>
      <c r="C60" s="1294" t="s">
        <v>941</v>
      </c>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7:A59"/>
    <mergeCell ref="C57:M57"/>
    <mergeCell ref="C58:M58"/>
    <mergeCell ref="C59:M59"/>
    <mergeCell ref="C60:M60"/>
    <mergeCell ref="A51:A56"/>
    <mergeCell ref="C51:M51"/>
    <mergeCell ref="C52:M52"/>
    <mergeCell ref="C53:M53"/>
    <mergeCell ref="C54:M54"/>
    <mergeCell ref="C55:M55"/>
    <mergeCell ref="C56:M56"/>
    <mergeCell ref="C48:M48"/>
    <mergeCell ref="C14:D14"/>
    <mergeCell ref="F14:M14"/>
    <mergeCell ref="A15:A50"/>
    <mergeCell ref="C16:M16"/>
    <mergeCell ref="B17:B22"/>
    <mergeCell ref="B23:B26"/>
    <mergeCell ref="B30:B32"/>
    <mergeCell ref="B33:B42"/>
    <mergeCell ref="F41:G41"/>
    <mergeCell ref="H41:I41"/>
    <mergeCell ref="B43:B46"/>
    <mergeCell ref="F44:F45"/>
    <mergeCell ref="G44:G45"/>
    <mergeCell ref="I45:J45"/>
    <mergeCell ref="C47:M47"/>
    <mergeCell ref="C13:M13"/>
    <mergeCell ref="A2:A14"/>
    <mergeCell ref="C2:M2"/>
    <mergeCell ref="C3:M3"/>
    <mergeCell ref="F4:G4"/>
    <mergeCell ref="C5:M5"/>
    <mergeCell ref="C6:M6"/>
    <mergeCell ref="B8:B10"/>
    <mergeCell ref="C9:D9"/>
    <mergeCell ref="F9:G9"/>
    <mergeCell ref="I9:J9"/>
    <mergeCell ref="C10:D10"/>
    <mergeCell ref="F10:G10"/>
    <mergeCell ref="I10:J10"/>
    <mergeCell ref="C11:M11"/>
    <mergeCell ref="C12:M12"/>
  </mergeCells>
  <dataValidations count="1">
    <dataValidation type="list" allowBlank="1" showErrorMessage="1" sqref="I7" xr:uid="{00000000-0002-0000-2F00-000000000000}">
      <formula1>INDIRECT(C7)</formula1>
    </dataValidation>
  </dataValidation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565"/>
      <c r="B1" s="566" t="s">
        <v>953</v>
      </c>
      <c r="C1" s="567"/>
      <c r="D1" s="567"/>
      <c r="E1" s="567"/>
      <c r="F1" s="567"/>
      <c r="G1" s="567"/>
      <c r="H1" s="567"/>
      <c r="I1" s="567"/>
      <c r="J1" s="567"/>
      <c r="K1" s="567"/>
      <c r="L1" s="567"/>
      <c r="M1" s="568"/>
      <c r="N1" s="67"/>
      <c r="O1" s="67"/>
      <c r="P1" s="67"/>
      <c r="Q1" s="67"/>
      <c r="R1" s="67"/>
      <c r="S1" s="67"/>
      <c r="T1" s="67"/>
      <c r="U1" s="67"/>
      <c r="V1" s="67"/>
      <c r="W1" s="67"/>
      <c r="X1" s="67"/>
      <c r="Y1" s="67"/>
      <c r="Z1" s="67"/>
    </row>
    <row r="2" spans="1:26" ht="50.25" customHeight="1" x14ac:dyDescent="0.25">
      <c r="A2" s="1360" t="s">
        <v>493</v>
      </c>
      <c r="B2" s="569" t="s">
        <v>494</v>
      </c>
      <c r="C2" s="1354" t="s">
        <v>404</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20"/>
      <c r="B3" s="69" t="s">
        <v>496</v>
      </c>
      <c r="C3" s="1000" t="s">
        <v>972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70" t="s">
        <v>38</v>
      </c>
      <c r="C4" s="430" t="s">
        <v>290</v>
      </c>
      <c r="D4" s="72">
        <v>7828</v>
      </c>
      <c r="E4" s="431"/>
      <c r="F4" s="1038" t="s">
        <v>39</v>
      </c>
      <c r="G4" s="963"/>
      <c r="H4" s="56">
        <v>16</v>
      </c>
      <c r="I4" s="422"/>
      <c r="J4" s="422"/>
      <c r="K4" s="422"/>
      <c r="L4" s="422"/>
      <c r="M4" s="423"/>
      <c r="N4" s="67"/>
      <c r="O4" s="67"/>
      <c r="P4" s="67"/>
      <c r="Q4" s="67"/>
      <c r="R4" s="67"/>
      <c r="S4" s="67"/>
      <c r="T4" s="67"/>
      <c r="U4" s="67"/>
      <c r="V4" s="67"/>
      <c r="W4" s="67"/>
      <c r="X4" s="67"/>
      <c r="Y4" s="67"/>
      <c r="Z4" s="67"/>
    </row>
    <row r="5" spans="1:26" ht="15.75" customHeight="1" x14ac:dyDescent="0.25">
      <c r="A5" s="1020"/>
      <c r="B5" s="7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20"/>
      <c r="B6" s="7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20"/>
      <c r="B7" s="69"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5.75" customHeight="1" x14ac:dyDescent="0.25">
      <c r="A8" s="1020"/>
      <c r="B8" s="121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20"/>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20"/>
      <c r="B11" s="69" t="s">
        <v>505</v>
      </c>
      <c r="C11" s="1000" t="s">
        <v>973</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9" customHeight="1" x14ac:dyDescent="0.25">
      <c r="A12" s="1020"/>
      <c r="B12" s="69" t="s">
        <v>507</v>
      </c>
      <c r="C12" s="1000" t="s">
        <v>974</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20"/>
      <c r="B13" s="69" t="s">
        <v>509</v>
      </c>
      <c r="C13" s="1000" t="s">
        <v>975</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106.5" customHeight="1" x14ac:dyDescent="0.25">
      <c r="A14" s="1020"/>
      <c r="B14" s="1213" t="s">
        <v>511</v>
      </c>
      <c r="C14" s="1000" t="s">
        <v>368</v>
      </c>
      <c r="D14" s="967"/>
      <c r="E14" s="90" t="s">
        <v>512</v>
      </c>
      <c r="F14" s="1006" t="s">
        <v>369</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20"/>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359" t="s">
        <v>513</v>
      </c>
      <c r="B16" s="69"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42.75" customHeight="1" x14ac:dyDescent="0.25">
      <c r="A17" s="1020"/>
      <c r="B17" s="69" t="s">
        <v>515</v>
      </c>
      <c r="C17" s="1361" t="s">
        <v>405</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20"/>
      <c r="B18" s="121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20"/>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20"/>
      <c r="B20" s="1024"/>
      <c r="C20" s="96" t="s">
        <v>518</v>
      </c>
      <c r="D20" s="263"/>
      <c r="E20" s="97" t="s">
        <v>519</v>
      </c>
      <c r="F20" s="263"/>
      <c r="G20" s="97" t="s">
        <v>520</v>
      </c>
      <c r="H20" s="263"/>
      <c r="I20" s="97" t="s">
        <v>521</v>
      </c>
      <c r="J20" s="56"/>
      <c r="K20" s="97"/>
      <c r="L20" s="97"/>
      <c r="M20" s="98"/>
      <c r="N20" s="67"/>
      <c r="O20" s="67"/>
      <c r="P20" s="67"/>
      <c r="Q20" s="67"/>
      <c r="R20" s="67"/>
      <c r="S20" s="67"/>
      <c r="T20" s="67"/>
      <c r="U20" s="67"/>
      <c r="V20" s="67"/>
      <c r="W20" s="67"/>
      <c r="X20" s="67"/>
      <c r="Y20" s="67"/>
      <c r="Z20" s="67"/>
    </row>
    <row r="21" spans="1:26" ht="15.75" customHeight="1" x14ac:dyDescent="0.25">
      <c r="A21" s="1020"/>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20"/>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20"/>
      <c r="B23" s="1024"/>
      <c r="C23" s="96" t="s">
        <v>528</v>
      </c>
      <c r="D23" s="99"/>
      <c r="E23" s="97" t="s">
        <v>529</v>
      </c>
      <c r="F23" s="1004" t="s">
        <v>976</v>
      </c>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20"/>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20"/>
      <c r="B25" s="121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20"/>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20"/>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20"/>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20"/>
      <c r="B29" s="112"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20"/>
      <c r="B30" s="112"/>
      <c r="C30" s="116" t="s">
        <v>537</v>
      </c>
      <c r="D30" s="570">
        <v>0</v>
      </c>
      <c r="E30" s="107"/>
      <c r="F30" s="117" t="s">
        <v>538</v>
      </c>
      <c r="G30" s="443">
        <v>2018</v>
      </c>
      <c r="H30" s="107"/>
      <c r="I30" s="117" t="s">
        <v>539</v>
      </c>
      <c r="J30" s="133" t="s">
        <v>100</v>
      </c>
      <c r="K30" s="136"/>
      <c r="L30" s="132"/>
      <c r="M30" s="118"/>
      <c r="N30" s="67"/>
      <c r="O30" s="67"/>
      <c r="P30" s="67"/>
      <c r="Q30" s="67"/>
      <c r="R30" s="67"/>
      <c r="S30" s="67"/>
      <c r="T30" s="67"/>
      <c r="U30" s="67"/>
      <c r="V30" s="67"/>
      <c r="W30" s="67"/>
      <c r="X30" s="67"/>
      <c r="Y30" s="67"/>
      <c r="Z30" s="67"/>
    </row>
    <row r="31" spans="1:26" ht="15.75" customHeight="1" x14ac:dyDescent="0.25">
      <c r="A31" s="1020"/>
      <c r="B31" s="7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20"/>
      <c r="B32" s="121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20"/>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20"/>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20"/>
      <c r="B35" s="121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20"/>
      <c r="B36" s="1024"/>
      <c r="C36" s="96"/>
      <c r="D36" s="107" t="s">
        <v>545</v>
      </c>
      <c r="E36" s="107"/>
      <c r="F36" s="107" t="s">
        <v>546</v>
      </c>
      <c r="G36" s="107"/>
      <c r="H36" s="83" t="s">
        <v>547</v>
      </c>
      <c r="I36" s="83"/>
      <c r="J36" s="83" t="s">
        <v>548</v>
      </c>
      <c r="K36" s="107"/>
      <c r="L36" s="107" t="s">
        <v>549</v>
      </c>
      <c r="M36" s="130"/>
      <c r="N36" s="67"/>
      <c r="O36" s="67"/>
      <c r="P36" s="67"/>
      <c r="Q36" s="67"/>
      <c r="R36" s="67"/>
      <c r="S36" s="67"/>
      <c r="T36" s="67"/>
      <c r="U36" s="67"/>
      <c r="V36" s="67"/>
      <c r="W36" s="67"/>
      <c r="X36" s="67"/>
      <c r="Y36" s="67"/>
      <c r="Z36" s="67"/>
    </row>
    <row r="37" spans="1:26" ht="15.75" customHeight="1" x14ac:dyDescent="0.25">
      <c r="A37" s="1020"/>
      <c r="B37" s="1024"/>
      <c r="C37" s="121"/>
      <c r="D37" s="571">
        <v>2019</v>
      </c>
      <c r="E37" s="572">
        <v>5</v>
      </c>
      <c r="F37" s="571">
        <v>2020</v>
      </c>
      <c r="G37" s="572">
        <v>15</v>
      </c>
      <c r="H37" s="571">
        <v>2021</v>
      </c>
      <c r="I37" s="572">
        <v>29</v>
      </c>
      <c r="J37" s="571">
        <v>2022</v>
      </c>
      <c r="K37" s="572">
        <v>45</v>
      </c>
      <c r="L37" s="571">
        <v>2023</v>
      </c>
      <c r="M37" s="572">
        <v>60</v>
      </c>
      <c r="N37" s="67"/>
      <c r="O37" s="67"/>
      <c r="P37" s="67"/>
      <c r="Q37" s="67"/>
      <c r="R37" s="67"/>
      <c r="S37" s="67"/>
      <c r="T37" s="67"/>
      <c r="U37" s="67"/>
      <c r="V37" s="67"/>
      <c r="W37" s="67"/>
      <c r="X37" s="67"/>
      <c r="Y37" s="67"/>
      <c r="Z37" s="67"/>
    </row>
    <row r="38" spans="1:26" ht="15.75" customHeight="1" x14ac:dyDescent="0.25">
      <c r="A38" s="1020"/>
      <c r="B38" s="1024"/>
      <c r="C38" s="96"/>
      <c r="D38" s="573" t="s">
        <v>550</v>
      </c>
      <c r="E38" s="573"/>
      <c r="F38" s="573" t="s">
        <v>551</v>
      </c>
      <c r="G38" s="573"/>
      <c r="H38" s="574" t="s">
        <v>552</v>
      </c>
      <c r="I38" s="574"/>
      <c r="J38" s="574" t="s">
        <v>553</v>
      </c>
      <c r="K38" s="573"/>
      <c r="L38" s="573" t="s">
        <v>554</v>
      </c>
      <c r="M38" s="575"/>
      <c r="N38" s="67"/>
      <c r="O38" s="67"/>
      <c r="P38" s="67"/>
      <c r="Q38" s="67"/>
      <c r="R38" s="67"/>
      <c r="S38" s="67"/>
      <c r="T38" s="67"/>
      <c r="U38" s="67"/>
      <c r="V38" s="67"/>
      <c r="W38" s="67"/>
      <c r="X38" s="67"/>
      <c r="Y38" s="67"/>
      <c r="Z38" s="67"/>
    </row>
    <row r="39" spans="1:26" ht="15.75" customHeight="1" x14ac:dyDescent="0.25">
      <c r="A39" s="1020"/>
      <c r="B39" s="1024"/>
      <c r="C39" s="96"/>
      <c r="D39" s="571">
        <v>2024</v>
      </c>
      <c r="E39" s="572">
        <v>120</v>
      </c>
      <c r="F39" s="571">
        <v>2025</v>
      </c>
      <c r="G39" s="572">
        <v>180</v>
      </c>
      <c r="H39" s="572">
        <v>2026</v>
      </c>
      <c r="I39" s="572">
        <v>240</v>
      </c>
      <c r="J39" s="572">
        <v>2027</v>
      </c>
      <c r="K39" s="572">
        <v>300</v>
      </c>
      <c r="L39" s="572">
        <v>2028</v>
      </c>
      <c r="M39" s="572">
        <v>360</v>
      </c>
      <c r="N39" s="67"/>
      <c r="O39" s="67"/>
      <c r="P39" s="67"/>
      <c r="Q39" s="67"/>
      <c r="R39" s="67"/>
      <c r="S39" s="67"/>
      <c r="T39" s="67"/>
      <c r="U39" s="67"/>
      <c r="V39" s="67"/>
      <c r="W39" s="67"/>
      <c r="X39" s="67"/>
      <c r="Y39" s="67"/>
      <c r="Z39" s="67"/>
    </row>
    <row r="40" spans="1:26" ht="15.75" customHeight="1" x14ac:dyDescent="0.25">
      <c r="A40" s="1020"/>
      <c r="B40" s="1024"/>
      <c r="C40" s="96"/>
      <c r="D40" s="573" t="s">
        <v>822</v>
      </c>
      <c r="E40" s="573"/>
      <c r="F40" s="573" t="s">
        <v>556</v>
      </c>
      <c r="G40" s="573"/>
      <c r="H40" s="574" t="s">
        <v>557</v>
      </c>
      <c r="I40" s="574"/>
      <c r="J40" s="574" t="s">
        <v>560</v>
      </c>
      <c r="K40" s="573"/>
      <c r="L40" s="573"/>
      <c r="M40" s="575"/>
      <c r="N40" s="67"/>
      <c r="O40" s="67"/>
      <c r="P40" s="67"/>
      <c r="Q40" s="67"/>
      <c r="R40" s="67"/>
      <c r="S40" s="67"/>
      <c r="T40" s="67"/>
      <c r="U40" s="67"/>
      <c r="V40" s="67"/>
      <c r="W40" s="67"/>
      <c r="X40" s="67"/>
      <c r="Y40" s="67"/>
      <c r="Z40" s="67"/>
    </row>
    <row r="41" spans="1:26" ht="15.75" customHeight="1" x14ac:dyDescent="0.25">
      <c r="A41" s="1020"/>
      <c r="B41" s="1024"/>
      <c r="C41" s="96"/>
      <c r="D41" s="572">
        <v>2029</v>
      </c>
      <c r="E41" s="572">
        <v>390</v>
      </c>
      <c r="F41" s="572">
        <v>2030</v>
      </c>
      <c r="G41" s="572">
        <v>420</v>
      </c>
      <c r="H41" s="572">
        <v>2031</v>
      </c>
      <c r="I41" s="572">
        <v>433</v>
      </c>
      <c r="J41" s="572">
        <v>2031</v>
      </c>
      <c r="K41" s="572">
        <v>433</v>
      </c>
      <c r="L41" s="572"/>
      <c r="M41" s="572"/>
      <c r="N41" s="67"/>
      <c r="O41" s="67"/>
      <c r="P41" s="67"/>
      <c r="Q41" s="67"/>
      <c r="R41" s="67"/>
      <c r="S41" s="67"/>
      <c r="T41" s="67"/>
      <c r="U41" s="67"/>
      <c r="V41" s="67"/>
      <c r="W41" s="67"/>
      <c r="X41" s="67"/>
      <c r="Y41" s="67"/>
      <c r="Z41" s="67"/>
    </row>
    <row r="42" spans="1:26" ht="15.75" customHeight="1" x14ac:dyDescent="0.25">
      <c r="A42" s="1020"/>
      <c r="B42" s="1024"/>
      <c r="C42" s="96"/>
      <c r="D42" s="135"/>
      <c r="E42" s="136"/>
      <c r="F42" s="135"/>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20"/>
      <c r="B43" s="1024"/>
      <c r="C43" s="96"/>
      <c r="D43" s="131"/>
      <c r="E43" s="132"/>
      <c r="F43" s="1128"/>
      <c r="G43" s="963"/>
      <c r="H43" s="138"/>
      <c r="I43" s="107"/>
      <c r="J43" s="138"/>
      <c r="K43" s="107"/>
      <c r="L43" s="138"/>
      <c r="M43" s="118"/>
      <c r="N43" s="67"/>
      <c r="O43" s="67"/>
      <c r="P43" s="67"/>
      <c r="Q43" s="67"/>
      <c r="R43" s="67"/>
      <c r="S43" s="67"/>
      <c r="T43" s="67"/>
      <c r="U43" s="67"/>
      <c r="V43" s="67"/>
      <c r="W43" s="67"/>
      <c r="X43" s="67"/>
      <c r="Y43" s="67"/>
      <c r="Z43" s="67"/>
    </row>
    <row r="44" spans="1:26" ht="15.75" customHeight="1" x14ac:dyDescent="0.25">
      <c r="A44" s="1020"/>
      <c r="B44" s="1024"/>
      <c r="C44" s="139"/>
      <c r="D44" s="87"/>
      <c r="E44" s="87"/>
      <c r="F44" s="87"/>
      <c r="G44" s="87"/>
      <c r="H44" s="1007"/>
      <c r="I44" s="1005"/>
      <c r="J44" s="140"/>
      <c r="K44" s="104"/>
      <c r="L44" s="140"/>
      <c r="M44" s="105"/>
      <c r="N44" s="67"/>
      <c r="O44" s="67"/>
      <c r="P44" s="67"/>
      <c r="Q44" s="67"/>
      <c r="R44" s="67"/>
      <c r="S44" s="67"/>
      <c r="T44" s="67"/>
      <c r="U44" s="67"/>
      <c r="V44" s="67"/>
      <c r="W44" s="67"/>
      <c r="X44" s="67"/>
      <c r="Y44" s="67"/>
      <c r="Z44" s="67"/>
    </row>
    <row r="45" spans="1:26" ht="18" customHeight="1" x14ac:dyDescent="0.25">
      <c r="A45" s="1020"/>
      <c r="B45" s="121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20"/>
      <c r="B46" s="1024"/>
      <c r="C46" s="141"/>
      <c r="D46" s="142" t="s">
        <v>125</v>
      </c>
      <c r="E46" s="143" t="s">
        <v>84</v>
      </c>
      <c r="F46" s="1008" t="s">
        <v>562</v>
      </c>
      <c r="G46" s="1035" t="s">
        <v>602</v>
      </c>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20"/>
      <c r="B47" s="1024"/>
      <c r="C47" s="141"/>
      <c r="D47" s="145" t="s">
        <v>526</v>
      </c>
      <c r="E47" s="50"/>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20"/>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141" customHeight="1" x14ac:dyDescent="0.25">
      <c r="A49" s="1020"/>
      <c r="B49" s="69" t="s">
        <v>564</v>
      </c>
      <c r="C49" s="1037" t="s">
        <v>977</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69"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20"/>
      <c r="B51" s="69" t="s">
        <v>568</v>
      </c>
      <c r="C51" s="261">
        <v>30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20"/>
      <c r="B52" s="69"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360" t="s">
        <v>572</v>
      </c>
      <c r="B53" s="576" t="s">
        <v>573</v>
      </c>
      <c r="C53" s="1000" t="s">
        <v>978</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0"/>
      <c r="B54" s="576"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20"/>
      <c r="B55" s="576"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20"/>
      <c r="B56" s="577"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20"/>
      <c r="B57" s="576" t="s">
        <v>580</v>
      </c>
      <c r="C57" s="1358" t="s">
        <v>979</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5.75" customHeight="1" x14ac:dyDescent="0.25">
      <c r="A58" s="1021"/>
      <c r="B58" s="576"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360" t="s">
        <v>583</v>
      </c>
      <c r="B59" s="578"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20"/>
      <c r="B60" s="578"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20"/>
      <c r="B61" s="579"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580" t="s">
        <v>588</v>
      </c>
      <c r="B62" s="581"/>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46:F47"/>
    <mergeCell ref="G46:J47"/>
    <mergeCell ref="L46:M47"/>
    <mergeCell ref="C7:D7"/>
    <mergeCell ref="C14:D14"/>
    <mergeCell ref="F14:M14"/>
    <mergeCell ref="C15:M15"/>
    <mergeCell ref="C16:M16"/>
    <mergeCell ref="C17:M17"/>
    <mergeCell ref="F23:M23"/>
    <mergeCell ref="I7:M7"/>
    <mergeCell ref="C13:M13"/>
    <mergeCell ref="F9:G9"/>
    <mergeCell ref="I9:J9"/>
    <mergeCell ref="F10:G10"/>
    <mergeCell ref="I10:J10"/>
    <mergeCell ref="C9:D9"/>
    <mergeCell ref="C10:D10"/>
    <mergeCell ref="C11:M11"/>
    <mergeCell ref="C12:M12"/>
    <mergeCell ref="H44:I44"/>
    <mergeCell ref="F43:G43"/>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B8:B10"/>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000-000000000000}">
      <formula1>INDIRECT($C$7)</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703</v>
      </c>
      <c r="C1" s="65"/>
      <c r="D1" s="65"/>
      <c r="E1" s="65"/>
      <c r="F1" s="65"/>
      <c r="G1" s="65"/>
      <c r="H1" s="65"/>
      <c r="I1" s="65"/>
      <c r="J1" s="65"/>
      <c r="K1" s="65"/>
      <c r="L1" s="65"/>
      <c r="M1" s="66"/>
      <c r="N1" s="67"/>
      <c r="O1" s="67"/>
      <c r="P1" s="67"/>
      <c r="Q1" s="67"/>
      <c r="R1" s="67"/>
      <c r="S1" s="67"/>
      <c r="T1" s="67"/>
      <c r="U1" s="67"/>
      <c r="V1" s="67"/>
      <c r="W1" s="67"/>
      <c r="X1" s="67"/>
      <c r="Y1" s="67"/>
      <c r="Z1" s="67"/>
    </row>
    <row r="2" spans="1:26" ht="23.25" customHeight="1" x14ac:dyDescent="0.25">
      <c r="A2" s="1022" t="s">
        <v>493</v>
      </c>
      <c r="B2" s="68" t="s">
        <v>494</v>
      </c>
      <c r="C2" s="1037" t="s">
        <v>704</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69" t="s">
        <v>694</v>
      </c>
      <c r="C3" s="1037" t="s">
        <v>705</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125</v>
      </c>
      <c r="D4" s="270"/>
      <c r="E4" s="271"/>
      <c r="F4" s="1038" t="s">
        <v>39</v>
      </c>
      <c r="G4" s="963"/>
      <c r="H4" s="1006">
        <v>271</v>
      </c>
      <c r="I4" s="967"/>
      <c r="J4" s="967"/>
      <c r="K4" s="967"/>
      <c r="L4" s="967"/>
      <c r="M4" s="999"/>
      <c r="N4" s="67"/>
      <c r="O4" s="67"/>
      <c r="P4" s="67"/>
      <c r="Q4" s="67"/>
      <c r="R4" s="67"/>
      <c r="S4" s="67"/>
      <c r="T4" s="67"/>
      <c r="U4" s="67"/>
      <c r="V4" s="67"/>
      <c r="W4" s="67"/>
      <c r="X4" s="67"/>
      <c r="Y4" s="67"/>
      <c r="Z4" s="67"/>
    </row>
    <row r="5" spans="1:26" ht="16.5" customHeight="1" x14ac:dyDescent="0.25">
      <c r="A5" s="1020"/>
      <c r="B5" s="272" t="s">
        <v>498</v>
      </c>
      <c r="C5" s="1006" t="s">
        <v>591</v>
      </c>
      <c r="D5" s="967"/>
      <c r="E5" s="967"/>
      <c r="F5" s="967"/>
      <c r="G5" s="967"/>
      <c r="H5" s="967"/>
      <c r="I5" s="967"/>
      <c r="J5" s="967"/>
      <c r="K5" s="967"/>
      <c r="L5" s="967"/>
      <c r="M5" s="963"/>
      <c r="N5" s="67"/>
      <c r="O5" s="67"/>
      <c r="P5" s="67"/>
      <c r="Q5" s="67"/>
      <c r="R5" s="67"/>
      <c r="S5" s="67"/>
      <c r="T5" s="67"/>
      <c r="U5" s="67"/>
      <c r="V5" s="67"/>
      <c r="W5" s="67"/>
      <c r="X5" s="67"/>
      <c r="Y5" s="67"/>
      <c r="Z5" s="67"/>
    </row>
    <row r="6" spans="1:26" ht="15.75" customHeight="1" x14ac:dyDescent="0.25">
      <c r="A6" s="1020"/>
      <c r="B6" s="273" t="s">
        <v>500</v>
      </c>
      <c r="C6" s="1006" t="s">
        <v>592</v>
      </c>
      <c r="D6" s="967"/>
      <c r="E6" s="967"/>
      <c r="F6" s="967"/>
      <c r="G6" s="967"/>
      <c r="H6" s="967"/>
      <c r="I6" s="967"/>
      <c r="J6" s="967"/>
      <c r="K6" s="967"/>
      <c r="L6" s="967"/>
      <c r="M6" s="963"/>
      <c r="N6" s="67"/>
      <c r="O6" s="67"/>
      <c r="P6" s="67"/>
      <c r="Q6" s="67"/>
      <c r="R6" s="67"/>
      <c r="S6" s="67"/>
      <c r="T6" s="67"/>
      <c r="U6" s="67"/>
      <c r="V6" s="67"/>
      <c r="W6" s="67"/>
      <c r="X6" s="67"/>
      <c r="Y6" s="67"/>
      <c r="Z6" s="67"/>
    </row>
    <row r="7" spans="1:26" ht="15.75" customHeight="1" x14ac:dyDescent="0.25">
      <c r="A7" s="1020"/>
      <c r="B7" s="91" t="s">
        <v>501</v>
      </c>
      <c r="C7" s="1113" t="s">
        <v>7</v>
      </c>
      <c r="D7" s="967"/>
      <c r="E7" s="967"/>
      <c r="F7" s="967"/>
      <c r="G7" s="77"/>
      <c r="H7" s="78" t="s">
        <v>51</v>
      </c>
      <c r="I7" s="1114" t="s">
        <v>9</v>
      </c>
      <c r="J7" s="967"/>
      <c r="K7" s="967"/>
      <c r="L7" s="967"/>
      <c r="M7" s="999"/>
      <c r="N7" s="67"/>
      <c r="O7" s="67"/>
      <c r="P7" s="67"/>
      <c r="Q7" s="67"/>
      <c r="R7" s="67"/>
      <c r="S7" s="67"/>
      <c r="T7" s="67"/>
      <c r="U7" s="67"/>
      <c r="V7" s="67"/>
      <c r="W7" s="67"/>
      <c r="X7" s="67"/>
      <c r="Y7" s="67"/>
      <c r="Z7" s="67"/>
    </row>
    <row r="8" spans="1:26" ht="12.75" customHeight="1" x14ac:dyDescent="0.25">
      <c r="A8" s="1020"/>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t="s">
        <v>184</v>
      </c>
      <c r="G9" s="1005"/>
      <c r="H9" s="83"/>
      <c r="I9" s="1004" t="s">
        <v>659</v>
      </c>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2.25" customHeight="1" x14ac:dyDescent="0.25">
      <c r="A11" s="1020"/>
      <c r="B11" s="69" t="s">
        <v>505</v>
      </c>
      <c r="C11" s="1000" t="s">
        <v>706</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031" t="s">
        <v>513</v>
      </c>
      <c r="B12" s="91" t="s">
        <v>36</v>
      </c>
      <c r="C12" s="1000" t="s">
        <v>597</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74" t="s">
        <v>526</v>
      </c>
      <c r="G15" s="97" t="s">
        <v>520</v>
      </c>
      <c r="H15" s="263"/>
      <c r="I15" s="97" t="s">
        <v>521</v>
      </c>
      <c r="J15" s="50"/>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c r="E18" s="97" t="s">
        <v>529</v>
      </c>
      <c r="F18" s="86"/>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t="s">
        <v>526</v>
      </c>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112"/>
      <c r="C25" s="116" t="s">
        <v>537</v>
      </c>
      <c r="D25" s="50">
        <v>78144</v>
      </c>
      <c r="E25" s="107"/>
      <c r="F25" s="117" t="s">
        <v>538</v>
      </c>
      <c r="G25" s="50">
        <v>2018</v>
      </c>
      <c r="H25" s="107"/>
      <c r="I25" s="117" t="s">
        <v>539</v>
      </c>
      <c r="J25" s="1110" t="s">
        <v>707</v>
      </c>
      <c r="K25" s="970"/>
      <c r="L25" s="970"/>
      <c r="M25" s="1018"/>
      <c r="N25" s="67"/>
      <c r="O25" s="67"/>
      <c r="P25" s="67"/>
      <c r="Q25" s="67"/>
      <c r="R25" s="67"/>
      <c r="S25" s="67"/>
      <c r="T25" s="67"/>
      <c r="U25" s="67"/>
      <c r="V25" s="67"/>
      <c r="W25" s="67"/>
      <c r="X25" s="67"/>
      <c r="Y25" s="67"/>
      <c r="Z25" s="67"/>
    </row>
    <row r="26" spans="1:26" ht="15.75" customHeight="1" x14ac:dyDescent="0.25">
      <c r="A26" s="1024"/>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t="s">
        <v>600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112"/>
      <c r="C32" s="96"/>
      <c r="D32" s="133">
        <v>0</v>
      </c>
      <c r="E32" s="132">
        <v>2019</v>
      </c>
      <c r="F32" s="275">
        <v>2.5000000000000001E-2</v>
      </c>
      <c r="G32" s="132">
        <v>2020</v>
      </c>
      <c r="H32" s="275">
        <v>3.1E-2</v>
      </c>
      <c r="I32" s="132">
        <v>2021</v>
      </c>
      <c r="J32" s="275">
        <v>3.9E-2</v>
      </c>
      <c r="K32" s="132">
        <v>2022</v>
      </c>
      <c r="L32" s="275">
        <v>4.9000000000000002E-2</v>
      </c>
      <c r="M32" s="134">
        <v>2023</v>
      </c>
      <c r="N32" s="67"/>
      <c r="O32" s="67"/>
      <c r="P32" s="67"/>
      <c r="Q32" s="67"/>
      <c r="R32" s="67"/>
      <c r="S32" s="67"/>
      <c r="T32" s="67"/>
      <c r="U32" s="67"/>
      <c r="V32" s="67"/>
      <c r="W32" s="67"/>
      <c r="X32" s="67"/>
      <c r="Y32" s="67"/>
      <c r="Z32" s="67"/>
    </row>
    <row r="33" spans="1:26" ht="15.75" customHeight="1" x14ac:dyDescent="0.25">
      <c r="A33" s="1024"/>
      <c r="B33" s="112"/>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24"/>
      <c r="B34" s="112"/>
      <c r="C34" s="96"/>
      <c r="D34" s="275">
        <v>6.0999999999999999E-2</v>
      </c>
      <c r="E34" s="132">
        <v>2024</v>
      </c>
      <c r="F34" s="275">
        <v>7.5999999999999998E-2</v>
      </c>
      <c r="G34" s="132">
        <v>2025</v>
      </c>
      <c r="H34" s="275">
        <v>9.5000000000000001E-2</v>
      </c>
      <c r="I34" s="132">
        <v>2026</v>
      </c>
      <c r="J34" s="275">
        <v>0.11899999999999999</v>
      </c>
      <c r="K34" s="132">
        <v>2027</v>
      </c>
      <c r="L34" s="275">
        <v>0.14899999999999999</v>
      </c>
      <c r="M34" s="134">
        <v>2028</v>
      </c>
      <c r="N34" s="67"/>
      <c r="O34" s="67"/>
      <c r="P34" s="67"/>
      <c r="Q34" s="67"/>
      <c r="R34" s="67"/>
      <c r="S34" s="67"/>
      <c r="T34" s="67"/>
      <c r="U34" s="67"/>
      <c r="V34" s="67"/>
      <c r="W34" s="67"/>
      <c r="X34" s="67"/>
      <c r="Y34" s="67"/>
      <c r="Z34" s="67"/>
    </row>
    <row r="35" spans="1:26" ht="15.75" customHeight="1" x14ac:dyDescent="0.25">
      <c r="A35" s="1024"/>
      <c r="B35" s="112"/>
      <c r="C35" s="96"/>
      <c r="D35" s="107" t="s">
        <v>555</v>
      </c>
      <c r="E35" s="107"/>
      <c r="F35" s="107" t="s">
        <v>556</v>
      </c>
      <c r="G35" s="107"/>
      <c r="H35" s="83" t="s">
        <v>557</v>
      </c>
      <c r="I35" s="83"/>
      <c r="J35" s="83" t="s">
        <v>558</v>
      </c>
      <c r="K35" s="107"/>
      <c r="L35" s="107" t="s">
        <v>559</v>
      </c>
      <c r="M35" s="98"/>
      <c r="N35" s="67"/>
      <c r="O35" s="67"/>
      <c r="P35" s="67"/>
      <c r="Q35" s="67"/>
      <c r="R35" s="67"/>
      <c r="S35" s="67"/>
      <c r="T35" s="67"/>
      <c r="U35" s="67"/>
      <c r="V35" s="67"/>
      <c r="W35" s="67"/>
      <c r="X35" s="67"/>
      <c r="Y35" s="67"/>
      <c r="Z35" s="67"/>
    </row>
    <row r="36" spans="1:26" ht="15.75" customHeight="1" x14ac:dyDescent="0.25">
      <c r="A36" s="1024"/>
      <c r="B36" s="112"/>
      <c r="C36" s="96"/>
      <c r="D36" s="275">
        <v>0.186</v>
      </c>
      <c r="E36" s="132">
        <v>2029</v>
      </c>
      <c r="F36" s="275">
        <v>0.23300000000000001</v>
      </c>
      <c r="G36" s="132">
        <v>2030</v>
      </c>
      <c r="H36" s="275">
        <v>0.29099999999999998</v>
      </c>
      <c r="I36" s="132">
        <v>2031</v>
      </c>
      <c r="J36" s="133"/>
      <c r="K36" s="132"/>
      <c r="L36" s="133"/>
      <c r="M36" s="134"/>
      <c r="N36" s="67"/>
      <c r="O36" s="67"/>
      <c r="P36" s="67"/>
      <c r="Q36" s="67"/>
      <c r="R36" s="67"/>
      <c r="S36" s="67"/>
      <c r="T36" s="67"/>
      <c r="U36" s="67"/>
      <c r="V36" s="67"/>
      <c r="W36" s="67"/>
      <c r="X36" s="67"/>
      <c r="Y36" s="67"/>
      <c r="Z36" s="67"/>
    </row>
    <row r="37" spans="1:26" ht="15.75" customHeight="1" x14ac:dyDescent="0.25">
      <c r="A37" s="1024"/>
      <c r="B37" s="112"/>
      <c r="C37" s="96"/>
      <c r="D37" s="135" t="s">
        <v>559</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4"/>
      <c r="B38" s="112"/>
      <c r="C38" s="96"/>
      <c r="D38" s="133"/>
      <c r="E38" s="132"/>
      <c r="F38" s="1111">
        <v>0.29099999999999998</v>
      </c>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4"/>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60" customHeight="1" x14ac:dyDescent="0.25">
      <c r="A44" s="1024"/>
      <c r="B44" s="91" t="s">
        <v>564</v>
      </c>
      <c r="C44" s="1000" t="s">
        <v>708</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24"/>
      <c r="B45" s="91" t="s">
        <v>566</v>
      </c>
      <c r="C45" s="1000" t="s">
        <v>709</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t="s">
        <v>569</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t="s">
        <v>625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19" t="s">
        <v>572</v>
      </c>
      <c r="B48" s="147" t="s">
        <v>573</v>
      </c>
      <c r="C48" s="1013" t="s">
        <v>574</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13" t="s">
        <v>576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00" t="s">
        <v>9</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00" t="s">
        <v>579</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580</v>
      </c>
      <c r="C52" s="1112" t="s">
        <v>138</v>
      </c>
      <c r="D52" s="1099"/>
      <c r="E52" s="1099"/>
      <c r="F52" s="1099"/>
      <c r="G52" s="1099"/>
      <c r="H52" s="1099"/>
      <c r="I52" s="1099"/>
      <c r="J52" s="1099"/>
      <c r="K52" s="1099"/>
      <c r="L52" s="1099"/>
      <c r="M52" s="1099"/>
      <c r="N52" s="67"/>
      <c r="O52" s="67"/>
      <c r="P52" s="67"/>
      <c r="Q52" s="67"/>
      <c r="R52" s="67"/>
      <c r="S52" s="67"/>
      <c r="T52" s="67"/>
      <c r="U52" s="67"/>
      <c r="V52" s="67"/>
      <c r="W52" s="67"/>
      <c r="X52" s="67"/>
      <c r="Y52" s="67"/>
      <c r="Z52" s="67"/>
    </row>
    <row r="53" spans="1:26" ht="16.5" customHeight="1" x14ac:dyDescent="0.25">
      <c r="A53" s="1021"/>
      <c r="B53" s="147" t="s">
        <v>581</v>
      </c>
      <c r="C53" s="1000" t="s">
        <v>582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2" t="s">
        <v>583</v>
      </c>
      <c r="B54" s="149" t="s">
        <v>584</v>
      </c>
      <c r="C54" s="1013" t="s">
        <v>585</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13" t="s">
        <v>587</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13" t="s">
        <v>9</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M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400-000000000000}">
      <formula1>INDIRECT($C$7)</formula1>
    </dataValidation>
  </dataValidation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1285</v>
      </c>
      <c r="B1" s="808"/>
      <c r="C1" s="808"/>
      <c r="D1" s="808"/>
      <c r="E1" s="808"/>
      <c r="F1" s="808"/>
      <c r="G1" s="808"/>
      <c r="H1" s="808"/>
      <c r="I1" s="808"/>
      <c r="J1" s="808"/>
      <c r="K1" s="808"/>
      <c r="L1" s="809"/>
    </row>
    <row r="2" spans="1:12" ht="30" customHeight="1" x14ac:dyDescent="0.2">
      <c r="A2" s="812" t="s">
        <v>494</v>
      </c>
      <c r="B2" s="1278" t="s">
        <v>1286</v>
      </c>
      <c r="C2" s="1167"/>
      <c r="D2" s="1167"/>
      <c r="E2" s="1167"/>
      <c r="F2" s="1167"/>
      <c r="G2" s="1167"/>
      <c r="H2" s="1167"/>
      <c r="I2" s="1167"/>
      <c r="J2" s="1167"/>
      <c r="K2" s="1167"/>
      <c r="L2" s="1168"/>
    </row>
    <row r="3" spans="1:12" ht="31.5" x14ac:dyDescent="0.2">
      <c r="A3" s="813" t="s">
        <v>496</v>
      </c>
      <c r="B3" s="1171" t="s">
        <v>1287</v>
      </c>
      <c r="C3" s="1162"/>
      <c r="D3" s="1162"/>
      <c r="E3" s="1162"/>
      <c r="F3" s="1162"/>
      <c r="G3" s="1162"/>
      <c r="H3" s="1162"/>
      <c r="I3" s="1162"/>
      <c r="J3" s="1162"/>
      <c r="K3" s="1162"/>
      <c r="L3" s="1163"/>
    </row>
    <row r="4" spans="1:12" ht="15.75" x14ac:dyDescent="0.25">
      <c r="A4" s="814" t="s">
        <v>38</v>
      </c>
      <c r="B4" s="902" t="s">
        <v>84</v>
      </c>
      <c r="C4" s="816"/>
      <c r="D4" s="817"/>
      <c r="E4" s="1169" t="s">
        <v>39</v>
      </c>
      <c r="F4" s="1170"/>
      <c r="G4" s="843"/>
      <c r="H4" s="819"/>
      <c r="I4" s="819"/>
      <c r="J4" s="819"/>
      <c r="K4" s="819"/>
      <c r="L4" s="820"/>
    </row>
    <row r="5" spans="1:12" ht="15.75"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297</v>
      </c>
      <c r="C7" s="1162"/>
      <c r="D7" s="823"/>
      <c r="E7" s="823"/>
      <c r="F7" s="824"/>
      <c r="G7" s="825" t="s">
        <v>51</v>
      </c>
      <c r="H7" s="1172" t="s">
        <v>802</v>
      </c>
      <c r="I7" s="1162"/>
      <c r="J7" s="1162"/>
      <c r="K7" s="1162"/>
      <c r="L7" s="1163"/>
    </row>
    <row r="8" spans="1:12" ht="15.75" x14ac:dyDescent="0.25">
      <c r="A8" s="1173" t="s">
        <v>502</v>
      </c>
      <c r="B8" s="826"/>
      <c r="C8" s="827"/>
      <c r="D8" s="827"/>
      <c r="E8" s="827"/>
      <c r="F8" s="827"/>
      <c r="G8" s="827"/>
      <c r="H8" s="827"/>
      <c r="I8" s="827"/>
      <c r="J8" s="827"/>
      <c r="K8" s="828"/>
      <c r="L8" s="829"/>
    </row>
    <row r="9" spans="1:12" ht="15.75" x14ac:dyDescent="0.25">
      <c r="A9" s="1174"/>
      <c r="B9" s="1267" t="s">
        <v>298</v>
      </c>
      <c r="C9" s="1177"/>
      <c r="D9" s="830"/>
      <c r="E9" s="1178"/>
      <c r="F9" s="1177"/>
      <c r="G9" s="830"/>
      <c r="H9" s="1178"/>
      <c r="I9" s="1177"/>
      <c r="J9" s="830"/>
      <c r="K9" s="831"/>
      <c r="L9" s="832"/>
    </row>
    <row r="10" spans="1:12" ht="15.75" x14ac:dyDescent="0.25">
      <c r="A10" s="1175"/>
      <c r="B10" s="1176" t="s">
        <v>504</v>
      </c>
      <c r="C10" s="1177"/>
      <c r="D10" s="833"/>
      <c r="E10" s="1178" t="s">
        <v>504</v>
      </c>
      <c r="F10" s="1177"/>
      <c r="G10" s="833"/>
      <c r="H10" s="1178" t="s">
        <v>504</v>
      </c>
      <c r="I10" s="1177"/>
      <c r="J10" s="833"/>
      <c r="K10" s="834"/>
      <c r="L10" s="835"/>
    </row>
    <row r="11" spans="1:12" ht="27" customHeight="1" x14ac:dyDescent="0.2">
      <c r="A11" s="813" t="s">
        <v>505</v>
      </c>
      <c r="B11" s="1171" t="s">
        <v>1288</v>
      </c>
      <c r="C11" s="1162"/>
      <c r="D11" s="1162"/>
      <c r="E11" s="1162"/>
      <c r="F11" s="1162"/>
      <c r="G11" s="1162"/>
      <c r="H11" s="1162"/>
      <c r="I11" s="1162"/>
      <c r="J11" s="1162"/>
      <c r="K11" s="1162"/>
      <c r="L11" s="1163"/>
    </row>
    <row r="12" spans="1:12" ht="78" customHeight="1" x14ac:dyDescent="0.2">
      <c r="A12" s="813" t="s">
        <v>507</v>
      </c>
      <c r="B12" s="1171" t="s">
        <v>1289</v>
      </c>
      <c r="C12" s="1162"/>
      <c r="D12" s="1162"/>
      <c r="E12" s="1162"/>
      <c r="F12" s="1162"/>
      <c r="G12" s="1162"/>
      <c r="H12" s="1162"/>
      <c r="I12" s="1162"/>
      <c r="J12" s="1162"/>
      <c r="K12" s="1162"/>
      <c r="L12" s="1163"/>
    </row>
    <row r="13" spans="1:12" ht="31.5" x14ac:dyDescent="0.2">
      <c r="A13" s="813" t="s">
        <v>509</v>
      </c>
      <c r="B13" s="1171" t="s">
        <v>975</v>
      </c>
      <c r="C13" s="1162"/>
      <c r="D13" s="1162"/>
      <c r="E13" s="1162"/>
      <c r="F13" s="1162"/>
      <c r="G13" s="1162"/>
      <c r="H13" s="1162"/>
      <c r="I13" s="1162"/>
      <c r="J13" s="1162"/>
      <c r="K13" s="1162"/>
      <c r="L13" s="1163"/>
    </row>
    <row r="14" spans="1:12" ht="85.5" customHeight="1" x14ac:dyDescent="0.2">
      <c r="A14" s="1173" t="s">
        <v>511</v>
      </c>
      <c r="B14" s="1171" t="s">
        <v>152</v>
      </c>
      <c r="C14" s="1162"/>
      <c r="D14" s="837" t="s">
        <v>512</v>
      </c>
      <c r="E14" s="1187" t="s">
        <v>153</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x14ac:dyDescent="0.2">
      <c r="A16" s="838" t="s">
        <v>36</v>
      </c>
      <c r="B16" s="1161" t="s">
        <v>926</v>
      </c>
      <c r="C16" s="1162"/>
      <c r="D16" s="1162"/>
      <c r="E16" s="1162"/>
      <c r="F16" s="1162"/>
      <c r="G16" s="1162"/>
      <c r="H16" s="1162"/>
      <c r="I16" s="1162"/>
      <c r="J16" s="1162"/>
      <c r="K16" s="1162"/>
      <c r="L16" s="1163"/>
    </row>
    <row r="17" spans="1:12" ht="48.75" customHeight="1" x14ac:dyDescent="0.2">
      <c r="A17" s="838" t="s">
        <v>515</v>
      </c>
      <c r="B17" s="1171" t="s">
        <v>410</v>
      </c>
      <c r="C17" s="1162"/>
      <c r="D17" s="1162"/>
      <c r="E17" s="1162"/>
      <c r="F17" s="1162"/>
      <c r="G17" s="1162"/>
      <c r="H17" s="1162"/>
      <c r="I17" s="1162"/>
      <c r="J17" s="1162"/>
      <c r="K17" s="1162"/>
      <c r="L17" s="1163"/>
    </row>
    <row r="18" spans="1:12" ht="15.75"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43" t="s">
        <v>697</v>
      </c>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c r="D23" s="844" t="s">
        <v>529</v>
      </c>
      <c r="E23" s="1178"/>
      <c r="F23" s="1177"/>
      <c r="G23" s="1177"/>
      <c r="H23" s="1177"/>
      <c r="I23" s="1177"/>
      <c r="J23" s="1177"/>
      <c r="K23" s="1177"/>
      <c r="L23" s="1182"/>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t="s">
        <v>526</v>
      </c>
      <c r="G26" s="853"/>
      <c r="H26" s="844" t="s">
        <v>533</v>
      </c>
      <c r="I26" s="818"/>
      <c r="J26" s="853"/>
      <c r="K26" s="831"/>
      <c r="L26" s="832"/>
    </row>
    <row r="27" spans="1:12" ht="15.75" customHeight="1" x14ac:dyDescent="0.25">
      <c r="A27" s="1174"/>
      <c r="B27" s="842" t="s">
        <v>534</v>
      </c>
      <c r="C27" s="854"/>
      <c r="D27" s="831"/>
      <c r="E27" s="844" t="s">
        <v>535</v>
      </c>
      <c r="F27" s="846"/>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0</v>
      </c>
      <c r="D30" s="853"/>
      <c r="E30" s="863" t="s">
        <v>538</v>
      </c>
      <c r="F30" s="846">
        <v>2018</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2019</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71" t="s">
        <v>632</v>
      </c>
      <c r="D37" s="866">
        <v>130000</v>
      </c>
      <c r="E37" s="871" t="s">
        <v>600</v>
      </c>
      <c r="F37" s="866">
        <v>135000</v>
      </c>
      <c r="G37" s="871" t="s">
        <v>543</v>
      </c>
      <c r="H37" s="818">
        <v>140000</v>
      </c>
      <c r="I37" s="871" t="s">
        <v>622</v>
      </c>
      <c r="J37" s="866">
        <v>145000</v>
      </c>
      <c r="K37" s="871" t="s">
        <v>1263</v>
      </c>
      <c r="L37" s="880">
        <v>150000</v>
      </c>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71" t="s">
        <v>1142</v>
      </c>
      <c r="D39" s="919">
        <v>155000</v>
      </c>
      <c r="E39" s="871" t="s">
        <v>1264</v>
      </c>
      <c r="F39" s="919">
        <v>160000</v>
      </c>
      <c r="G39" s="871" t="s">
        <v>1265</v>
      </c>
      <c r="H39" s="919">
        <v>165000</v>
      </c>
      <c r="I39" s="871" t="s">
        <v>1266</v>
      </c>
      <c r="J39" s="919">
        <v>170000</v>
      </c>
      <c r="K39" s="871" t="s">
        <v>1267</v>
      </c>
      <c r="L39" s="920">
        <v>175000</v>
      </c>
    </row>
    <row r="40" spans="1:12" ht="15.75" customHeight="1" x14ac:dyDescent="0.25">
      <c r="A40" s="1174"/>
      <c r="B40" s="842"/>
      <c r="C40" s="853" t="s">
        <v>871</v>
      </c>
      <c r="D40" s="853"/>
      <c r="E40" s="853" t="s">
        <v>872</v>
      </c>
      <c r="F40" s="853"/>
      <c r="G40" s="830" t="s">
        <v>873</v>
      </c>
      <c r="H40" s="830"/>
      <c r="I40" s="881" t="s">
        <v>560</v>
      </c>
      <c r="J40" s="853"/>
      <c r="K40" s="853"/>
      <c r="L40" s="845"/>
    </row>
    <row r="41" spans="1:12" ht="15.75" customHeight="1" x14ac:dyDescent="0.2">
      <c r="A41" s="1174"/>
      <c r="B41" s="842"/>
      <c r="C41" s="871" t="s">
        <v>1268</v>
      </c>
      <c r="D41" s="866">
        <v>180000</v>
      </c>
      <c r="E41" s="871" t="s">
        <v>1269</v>
      </c>
      <c r="F41" s="866">
        <v>185000</v>
      </c>
      <c r="G41" s="871" t="s">
        <v>601</v>
      </c>
      <c r="H41" s="866">
        <v>190000</v>
      </c>
      <c r="I41" s="871" t="s">
        <v>601</v>
      </c>
      <c r="J41" s="866">
        <v>190000</v>
      </c>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t="s">
        <v>602</v>
      </c>
      <c r="G46" s="1193"/>
      <c r="H46" s="1193"/>
      <c r="I46" s="1194"/>
      <c r="J46" s="889" t="s">
        <v>563</v>
      </c>
      <c r="K46" s="1179"/>
      <c r="L46" s="1180"/>
    </row>
    <row r="47" spans="1:12" ht="15.75" customHeight="1" x14ac:dyDescent="0.25">
      <c r="A47" s="1174"/>
      <c r="B47" s="886"/>
      <c r="C47" s="890" t="s">
        <v>697</v>
      </c>
      <c r="D47" s="818"/>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48" customHeight="1" x14ac:dyDescent="0.2">
      <c r="A49" s="813" t="s">
        <v>564</v>
      </c>
      <c r="B49" s="1171" t="s">
        <v>1290</v>
      </c>
      <c r="C49" s="1162"/>
      <c r="D49" s="1162"/>
      <c r="E49" s="1162"/>
      <c r="F49" s="1162"/>
      <c r="G49" s="1162"/>
      <c r="H49" s="1162"/>
      <c r="I49" s="1162"/>
      <c r="J49" s="1162"/>
      <c r="K49" s="1162"/>
      <c r="L49" s="1163"/>
    </row>
    <row r="50" spans="1:12" ht="15.75" customHeight="1" x14ac:dyDescent="0.2">
      <c r="A50" s="838" t="s">
        <v>566</v>
      </c>
      <c r="B50" s="902" t="s">
        <v>723</v>
      </c>
      <c r="C50" s="819"/>
      <c r="D50" s="819"/>
      <c r="E50" s="819"/>
      <c r="F50" s="819"/>
      <c r="G50" s="819"/>
      <c r="H50" s="819"/>
      <c r="I50" s="819"/>
      <c r="J50" s="819"/>
      <c r="K50" s="819"/>
      <c r="L50" s="820"/>
    </row>
    <row r="51" spans="1:12" ht="15.75" customHeight="1" x14ac:dyDescent="0.2">
      <c r="A51" s="838" t="s">
        <v>568</v>
      </c>
      <c r="B51" s="902"/>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808</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299</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3100-000000000000}">
      <formula1>INDIRECT($C$7)</formula1>
    </dataValidation>
  </dataValidations>
  <hyperlinks>
    <hyperlink ref="B57" r:id="rId1" xr:uid="{00000000-0004-0000-3100-000000000000}"/>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sheetPr>
  <dimension ref="A1:L1000"/>
  <sheetViews>
    <sheetView workbookViewId="0"/>
  </sheetViews>
  <sheetFormatPr baseColWidth="10" defaultColWidth="12.625" defaultRowHeight="15" customHeight="1" x14ac:dyDescent="0.2"/>
  <cols>
    <col min="1" max="1" width="34.125" style="811" customWidth="1"/>
    <col min="2" max="12" width="9.375" style="811" customWidth="1"/>
    <col min="13" max="16384" width="12.625" style="811"/>
  </cols>
  <sheetData>
    <row r="1" spans="1:12" ht="16.5" thickBot="1" x14ac:dyDescent="0.25">
      <c r="A1" s="807" t="s">
        <v>1291</v>
      </c>
      <c r="B1" s="808"/>
      <c r="C1" s="808"/>
      <c r="D1" s="808"/>
      <c r="E1" s="808"/>
      <c r="F1" s="808"/>
      <c r="G1" s="808"/>
      <c r="H1" s="808"/>
      <c r="I1" s="808"/>
      <c r="J1" s="808"/>
      <c r="K1" s="808"/>
      <c r="L1" s="809"/>
    </row>
    <row r="2" spans="1:12" ht="30.75" customHeight="1" x14ac:dyDescent="0.2">
      <c r="A2" s="812" t="s">
        <v>494</v>
      </c>
      <c r="B2" s="1278" t="s">
        <v>415</v>
      </c>
      <c r="C2" s="1167"/>
      <c r="D2" s="1167"/>
      <c r="E2" s="1167"/>
      <c r="F2" s="1167"/>
      <c r="G2" s="1167"/>
      <c r="H2" s="1167"/>
      <c r="I2" s="1167"/>
      <c r="J2" s="1167"/>
      <c r="K2" s="1167"/>
      <c r="L2" s="1168"/>
    </row>
    <row r="3" spans="1:12" ht="31.5" x14ac:dyDescent="0.2">
      <c r="A3" s="813" t="s">
        <v>496</v>
      </c>
      <c r="B3" s="1171" t="s">
        <v>1287</v>
      </c>
      <c r="C3" s="1162"/>
      <c r="D3" s="1162"/>
      <c r="E3" s="1162"/>
      <c r="F3" s="1162"/>
      <c r="G3" s="1162"/>
      <c r="H3" s="1162"/>
      <c r="I3" s="1162"/>
      <c r="J3" s="1162"/>
      <c r="K3" s="1162"/>
      <c r="L3" s="1163"/>
    </row>
    <row r="4" spans="1:12" ht="15.75" x14ac:dyDescent="0.25">
      <c r="A4" s="814" t="s">
        <v>38</v>
      </c>
      <c r="B4" s="902" t="s">
        <v>84</v>
      </c>
      <c r="C4" s="816"/>
      <c r="D4" s="817"/>
      <c r="E4" s="1169" t="s">
        <v>39</v>
      </c>
      <c r="F4" s="1170"/>
      <c r="G4" s="843"/>
      <c r="H4" s="819"/>
      <c r="I4" s="819"/>
      <c r="J4" s="819"/>
      <c r="K4" s="819"/>
      <c r="L4" s="820"/>
    </row>
    <row r="5" spans="1:12" ht="15.75" x14ac:dyDescent="0.2">
      <c r="A5" s="814" t="s">
        <v>498</v>
      </c>
      <c r="B5" s="902"/>
      <c r="C5" s="819"/>
      <c r="D5" s="819"/>
      <c r="E5" s="819"/>
      <c r="F5" s="819"/>
      <c r="G5" s="819"/>
      <c r="H5" s="819"/>
      <c r="I5" s="819"/>
      <c r="J5" s="819"/>
      <c r="K5" s="819"/>
      <c r="L5" s="820"/>
    </row>
    <row r="6" spans="1:12" ht="15.75" x14ac:dyDescent="0.2">
      <c r="A6" s="814" t="s">
        <v>500</v>
      </c>
      <c r="B6" s="902"/>
      <c r="C6" s="819"/>
      <c r="D6" s="819"/>
      <c r="E6" s="819"/>
      <c r="F6" s="819"/>
      <c r="G6" s="819"/>
      <c r="H6" s="819"/>
      <c r="I6" s="819"/>
      <c r="J6" s="819"/>
      <c r="K6" s="819"/>
      <c r="L6" s="820"/>
    </row>
    <row r="7" spans="1:12" ht="15.75" x14ac:dyDescent="0.2">
      <c r="A7" s="813" t="s">
        <v>501</v>
      </c>
      <c r="B7" s="1266" t="s">
        <v>297</v>
      </c>
      <c r="C7" s="1162"/>
      <c r="D7" s="823"/>
      <c r="E7" s="823"/>
      <c r="F7" s="824"/>
      <c r="G7" s="825" t="s">
        <v>51</v>
      </c>
      <c r="H7" s="1172" t="s">
        <v>802</v>
      </c>
      <c r="I7" s="1162"/>
      <c r="J7" s="1162"/>
      <c r="K7" s="1162"/>
      <c r="L7" s="1163"/>
    </row>
    <row r="8" spans="1:12" ht="15.75" x14ac:dyDescent="0.25">
      <c r="A8" s="1173" t="s">
        <v>502</v>
      </c>
      <c r="B8" s="826"/>
      <c r="C8" s="827"/>
      <c r="D8" s="827"/>
      <c r="E8" s="827"/>
      <c r="F8" s="827"/>
      <c r="G8" s="827"/>
      <c r="H8" s="827"/>
      <c r="I8" s="827"/>
      <c r="J8" s="827"/>
      <c r="K8" s="828"/>
      <c r="L8" s="829"/>
    </row>
    <row r="9" spans="1:12" ht="15.75" x14ac:dyDescent="0.25">
      <c r="A9" s="1174"/>
      <c r="B9" s="1267" t="s">
        <v>298</v>
      </c>
      <c r="C9" s="1177"/>
      <c r="D9" s="830"/>
      <c r="E9" s="1178"/>
      <c r="F9" s="1177"/>
      <c r="G9" s="830"/>
      <c r="H9" s="1178"/>
      <c r="I9" s="1177"/>
      <c r="J9" s="830"/>
      <c r="K9" s="831"/>
      <c r="L9" s="832"/>
    </row>
    <row r="10" spans="1:12" ht="15.75" x14ac:dyDescent="0.25">
      <c r="A10" s="1175"/>
      <c r="B10" s="1176" t="s">
        <v>504</v>
      </c>
      <c r="C10" s="1177"/>
      <c r="D10" s="833"/>
      <c r="E10" s="1178" t="s">
        <v>504</v>
      </c>
      <c r="F10" s="1177"/>
      <c r="G10" s="833"/>
      <c r="H10" s="1178" t="s">
        <v>504</v>
      </c>
      <c r="I10" s="1177"/>
      <c r="J10" s="833"/>
      <c r="K10" s="834"/>
      <c r="L10" s="835"/>
    </row>
    <row r="11" spans="1:12" ht="58.5" customHeight="1" x14ac:dyDescent="0.2">
      <c r="A11" s="813" t="s">
        <v>505</v>
      </c>
      <c r="B11" s="1171" t="s">
        <v>1292</v>
      </c>
      <c r="C11" s="1162"/>
      <c r="D11" s="1162"/>
      <c r="E11" s="1162"/>
      <c r="F11" s="1162"/>
      <c r="G11" s="1162"/>
      <c r="H11" s="1162"/>
      <c r="I11" s="1162"/>
      <c r="J11" s="1162"/>
      <c r="K11" s="1162"/>
      <c r="L11" s="1163"/>
    </row>
    <row r="12" spans="1:12" ht="78" customHeight="1" x14ac:dyDescent="0.2">
      <c r="A12" s="813" t="s">
        <v>507</v>
      </c>
      <c r="B12" s="1171" t="s">
        <v>1293</v>
      </c>
      <c r="C12" s="1162"/>
      <c r="D12" s="1162"/>
      <c r="E12" s="1162"/>
      <c r="F12" s="1162"/>
      <c r="G12" s="1162"/>
      <c r="H12" s="1162"/>
      <c r="I12" s="1162"/>
      <c r="J12" s="1162"/>
      <c r="K12" s="1162"/>
      <c r="L12" s="1163"/>
    </row>
    <row r="13" spans="1:12" ht="58.5" customHeight="1" x14ac:dyDescent="0.2">
      <c r="A13" s="813" t="s">
        <v>509</v>
      </c>
      <c r="B13" s="1171" t="s">
        <v>975</v>
      </c>
      <c r="C13" s="1162"/>
      <c r="D13" s="1162"/>
      <c r="E13" s="1162"/>
      <c r="F13" s="1162"/>
      <c r="G13" s="1162"/>
      <c r="H13" s="1162"/>
      <c r="I13" s="1162"/>
      <c r="J13" s="1162"/>
      <c r="K13" s="1162"/>
      <c r="L13" s="1163"/>
    </row>
    <row r="14" spans="1:12" ht="96" customHeight="1" x14ac:dyDescent="0.2">
      <c r="A14" s="1173" t="s">
        <v>511</v>
      </c>
      <c r="B14" s="1171" t="s">
        <v>1294</v>
      </c>
      <c r="C14" s="1162"/>
      <c r="D14" s="837" t="s">
        <v>512</v>
      </c>
      <c r="E14" s="1187" t="s">
        <v>369</v>
      </c>
      <c r="F14" s="1162"/>
      <c r="G14" s="1162"/>
      <c r="H14" s="1162"/>
      <c r="I14" s="1162"/>
      <c r="J14" s="1162"/>
      <c r="K14" s="1162"/>
      <c r="L14" s="1163"/>
    </row>
    <row r="15" spans="1:12" ht="15.75" x14ac:dyDescent="0.2">
      <c r="A15" s="1174"/>
      <c r="B15" s="1171"/>
      <c r="C15" s="1162"/>
      <c r="D15" s="1162"/>
      <c r="E15" s="1162"/>
      <c r="F15" s="1162"/>
      <c r="G15" s="1162"/>
      <c r="H15" s="1162"/>
      <c r="I15" s="1162"/>
      <c r="J15" s="1162"/>
      <c r="K15" s="1162"/>
      <c r="L15" s="1163"/>
    </row>
    <row r="16" spans="1:12" ht="15.75" x14ac:dyDescent="0.2">
      <c r="A16" s="838" t="s">
        <v>36</v>
      </c>
      <c r="B16" s="1161" t="s">
        <v>926</v>
      </c>
      <c r="C16" s="1162"/>
      <c r="D16" s="1162"/>
      <c r="E16" s="1162"/>
      <c r="F16" s="1162"/>
      <c r="G16" s="1162"/>
      <c r="H16" s="1162"/>
      <c r="I16" s="1162"/>
      <c r="J16" s="1162"/>
      <c r="K16" s="1162"/>
      <c r="L16" s="1163"/>
    </row>
    <row r="17" spans="1:12" ht="48" customHeight="1" x14ac:dyDescent="0.2">
      <c r="A17" s="838" t="s">
        <v>515</v>
      </c>
      <c r="B17" s="1171" t="s">
        <v>416</v>
      </c>
      <c r="C17" s="1162"/>
      <c r="D17" s="1162"/>
      <c r="E17" s="1162"/>
      <c r="F17" s="1162"/>
      <c r="G17" s="1162"/>
      <c r="H17" s="1162"/>
      <c r="I17" s="1162"/>
      <c r="J17" s="1162"/>
      <c r="K17" s="1162"/>
      <c r="L17" s="1163"/>
    </row>
    <row r="18" spans="1:12" ht="15.75" x14ac:dyDescent="0.2">
      <c r="A18" s="1186" t="s">
        <v>517</v>
      </c>
      <c r="B18" s="839"/>
      <c r="C18" s="840"/>
      <c r="D18" s="840"/>
      <c r="E18" s="840"/>
      <c r="F18" s="840"/>
      <c r="G18" s="840"/>
      <c r="H18" s="840"/>
      <c r="I18" s="840"/>
      <c r="J18" s="840"/>
      <c r="K18" s="840"/>
      <c r="L18" s="841"/>
    </row>
    <row r="19" spans="1:12" ht="15.75" x14ac:dyDescent="0.2">
      <c r="A19" s="1174"/>
      <c r="B19" s="907"/>
      <c r="C19" s="857"/>
      <c r="D19" s="847"/>
      <c r="E19" s="857"/>
      <c r="F19" s="847"/>
      <c r="G19" s="857"/>
      <c r="H19" s="847"/>
      <c r="I19" s="857"/>
      <c r="J19" s="847"/>
      <c r="K19" s="847"/>
      <c r="L19" s="845"/>
    </row>
    <row r="20" spans="1:12" ht="15.75" x14ac:dyDescent="0.2">
      <c r="A20" s="1174"/>
      <c r="B20" s="842" t="s">
        <v>518</v>
      </c>
      <c r="C20" s="908"/>
      <c r="D20" s="844" t="s">
        <v>519</v>
      </c>
      <c r="E20" s="908"/>
      <c r="F20" s="844" t="s">
        <v>520</v>
      </c>
      <c r="G20" s="908"/>
      <c r="H20" s="844" t="s">
        <v>521</v>
      </c>
      <c r="I20" s="843"/>
      <c r="J20" s="844"/>
      <c r="K20" s="844"/>
      <c r="L20" s="845"/>
    </row>
    <row r="21" spans="1:12" ht="15.75" customHeight="1" x14ac:dyDescent="0.2">
      <c r="A21" s="1174"/>
      <c r="B21" s="842" t="s">
        <v>522</v>
      </c>
      <c r="C21" s="818"/>
      <c r="D21" s="844" t="s">
        <v>523</v>
      </c>
      <c r="E21" s="846"/>
      <c r="F21" s="844" t="s">
        <v>524</v>
      </c>
      <c r="G21" s="846"/>
      <c r="H21" s="844"/>
      <c r="I21" s="847"/>
      <c r="J21" s="844"/>
      <c r="K21" s="844"/>
      <c r="L21" s="845"/>
    </row>
    <row r="22" spans="1:12" ht="15.75" customHeight="1" x14ac:dyDescent="0.2">
      <c r="A22" s="1174"/>
      <c r="B22" s="842" t="s">
        <v>525</v>
      </c>
      <c r="C22" s="818"/>
      <c r="D22" s="844" t="s">
        <v>527</v>
      </c>
      <c r="E22" s="818"/>
      <c r="F22" s="844"/>
      <c r="G22" s="847"/>
      <c r="H22" s="844"/>
      <c r="I22" s="847"/>
      <c r="J22" s="844"/>
      <c r="K22" s="844"/>
      <c r="L22" s="845"/>
    </row>
    <row r="23" spans="1:12" ht="15.75" customHeight="1" x14ac:dyDescent="0.25">
      <c r="A23" s="1174"/>
      <c r="B23" s="842" t="s">
        <v>528</v>
      </c>
      <c r="C23" s="846" t="s">
        <v>697</v>
      </c>
      <c r="D23" s="844" t="s">
        <v>529</v>
      </c>
      <c r="E23" s="1178" t="s">
        <v>1295</v>
      </c>
      <c r="F23" s="1177"/>
      <c r="G23" s="1177"/>
      <c r="H23" s="1177"/>
      <c r="I23" s="1177"/>
      <c r="J23" s="1177"/>
      <c r="K23" s="1177"/>
      <c r="L23" s="1182"/>
    </row>
    <row r="24" spans="1:12" ht="15.75" customHeight="1" x14ac:dyDescent="0.2">
      <c r="A24" s="1175"/>
      <c r="B24" s="849"/>
      <c r="C24" s="850"/>
      <c r="D24" s="850"/>
      <c r="E24" s="850"/>
      <c r="F24" s="850"/>
      <c r="G24" s="850"/>
      <c r="H24" s="850"/>
      <c r="I24" s="850"/>
      <c r="J24" s="850"/>
      <c r="K24" s="850"/>
      <c r="L24" s="851"/>
    </row>
    <row r="25" spans="1:12" ht="15.75" customHeight="1" x14ac:dyDescent="0.25">
      <c r="A25" s="1186" t="s">
        <v>530</v>
      </c>
      <c r="B25" s="852"/>
      <c r="C25" s="840"/>
      <c r="D25" s="840"/>
      <c r="E25" s="840"/>
      <c r="F25" s="840"/>
      <c r="G25" s="840"/>
      <c r="H25" s="840"/>
      <c r="I25" s="840"/>
      <c r="J25" s="840"/>
      <c r="K25" s="828"/>
      <c r="L25" s="829"/>
    </row>
    <row r="26" spans="1:12" ht="15.75" customHeight="1" x14ac:dyDescent="0.25">
      <c r="A26" s="1174"/>
      <c r="B26" s="842" t="s">
        <v>531</v>
      </c>
      <c r="C26" s="846"/>
      <c r="D26" s="853"/>
      <c r="E26" s="844" t="s">
        <v>532</v>
      </c>
      <c r="F26" s="818" t="s">
        <v>526</v>
      </c>
      <c r="G26" s="853"/>
      <c r="H26" s="844" t="s">
        <v>533</v>
      </c>
      <c r="I26" s="818"/>
      <c r="J26" s="853"/>
      <c r="K26" s="831"/>
      <c r="L26" s="832"/>
    </row>
    <row r="27" spans="1:12" ht="15.75" customHeight="1" x14ac:dyDescent="0.25">
      <c r="A27" s="1174"/>
      <c r="B27" s="842" t="s">
        <v>534</v>
      </c>
      <c r="C27" s="854"/>
      <c r="D27" s="831"/>
      <c r="E27" s="844" t="s">
        <v>535</v>
      </c>
      <c r="F27" s="846"/>
      <c r="G27" s="831"/>
      <c r="H27" s="855"/>
      <c r="I27" s="831"/>
      <c r="J27" s="830"/>
      <c r="K27" s="831"/>
      <c r="L27" s="832"/>
    </row>
    <row r="28" spans="1:12" ht="15.75" customHeight="1" x14ac:dyDescent="0.25">
      <c r="A28" s="1175"/>
      <c r="B28" s="856"/>
      <c r="C28" s="857"/>
      <c r="D28" s="857"/>
      <c r="E28" s="857"/>
      <c r="F28" s="857"/>
      <c r="G28" s="857"/>
      <c r="H28" s="857"/>
      <c r="I28" s="857"/>
      <c r="J28" s="857"/>
      <c r="K28" s="834"/>
      <c r="L28" s="835"/>
    </row>
    <row r="29" spans="1:12" ht="15.75" customHeight="1" x14ac:dyDescent="0.2">
      <c r="A29" s="858" t="s">
        <v>536</v>
      </c>
      <c r="B29" s="859"/>
      <c r="C29" s="860"/>
      <c r="D29" s="860"/>
      <c r="E29" s="860"/>
      <c r="F29" s="860"/>
      <c r="G29" s="860"/>
      <c r="H29" s="860"/>
      <c r="I29" s="860"/>
      <c r="J29" s="860"/>
      <c r="K29" s="860"/>
      <c r="L29" s="861"/>
    </row>
    <row r="30" spans="1:12" ht="15.75" customHeight="1" x14ac:dyDescent="0.2">
      <c r="A30" s="858"/>
      <c r="B30" s="862" t="s">
        <v>537</v>
      </c>
      <c r="C30" s="918">
        <v>468</v>
      </c>
      <c r="D30" s="853"/>
      <c r="E30" s="863" t="s">
        <v>538</v>
      </c>
      <c r="F30" s="846">
        <v>2019</v>
      </c>
      <c r="G30" s="853"/>
      <c r="H30" s="863" t="s">
        <v>539</v>
      </c>
      <c r="I30" s="864" t="s">
        <v>723</v>
      </c>
      <c r="J30" s="865"/>
      <c r="K30" s="866"/>
      <c r="L30" s="867"/>
    </row>
    <row r="31" spans="1:12" ht="15.75" customHeight="1" x14ac:dyDescent="0.2">
      <c r="A31" s="814"/>
      <c r="B31" s="849"/>
      <c r="C31" s="850"/>
      <c r="D31" s="850"/>
      <c r="E31" s="850"/>
      <c r="F31" s="850"/>
      <c r="G31" s="850"/>
      <c r="H31" s="850"/>
      <c r="I31" s="850"/>
      <c r="J31" s="850"/>
      <c r="K31" s="850"/>
      <c r="L31" s="851"/>
    </row>
    <row r="32" spans="1:12" ht="15.75" customHeight="1" x14ac:dyDescent="0.25">
      <c r="A32" s="1186" t="s">
        <v>540</v>
      </c>
      <c r="B32" s="868"/>
      <c r="C32" s="869"/>
      <c r="D32" s="869"/>
      <c r="E32" s="869"/>
      <c r="F32" s="869"/>
      <c r="G32" s="869"/>
      <c r="H32" s="869"/>
      <c r="I32" s="869"/>
      <c r="J32" s="869"/>
      <c r="K32" s="828"/>
      <c r="L32" s="829"/>
    </row>
    <row r="33" spans="1:12" ht="15.75" customHeight="1" x14ac:dyDescent="0.25">
      <c r="A33" s="1174"/>
      <c r="B33" s="870" t="s">
        <v>541</v>
      </c>
      <c r="C33" s="911">
        <v>2019</v>
      </c>
      <c r="D33" s="872"/>
      <c r="E33" s="853" t="s">
        <v>542</v>
      </c>
      <c r="F33" s="871" t="s">
        <v>601</v>
      </c>
      <c r="G33" s="872"/>
      <c r="H33" s="863"/>
      <c r="I33" s="872"/>
      <c r="J33" s="872"/>
      <c r="K33" s="831"/>
      <c r="L33" s="832"/>
    </row>
    <row r="34" spans="1:12" ht="15.75" customHeight="1" x14ac:dyDescent="0.25">
      <c r="A34" s="1175"/>
      <c r="B34" s="849"/>
      <c r="C34" s="873"/>
      <c r="D34" s="874"/>
      <c r="E34" s="850"/>
      <c r="F34" s="874"/>
      <c r="G34" s="874"/>
      <c r="H34" s="875"/>
      <c r="I34" s="874"/>
      <c r="J34" s="874"/>
      <c r="K34" s="834"/>
      <c r="L34" s="835"/>
    </row>
    <row r="35" spans="1:12" ht="15.75" customHeight="1" x14ac:dyDescent="0.2">
      <c r="A35" s="1186" t="s">
        <v>544</v>
      </c>
      <c r="B35" s="876"/>
      <c r="C35" s="877"/>
      <c r="D35" s="877"/>
      <c r="E35" s="877"/>
      <c r="F35" s="877"/>
      <c r="G35" s="877"/>
      <c r="H35" s="877"/>
      <c r="I35" s="877"/>
      <c r="J35" s="877"/>
      <c r="K35" s="877"/>
      <c r="L35" s="878"/>
    </row>
    <row r="36" spans="1:12" ht="15.75" customHeight="1" x14ac:dyDescent="0.25">
      <c r="A36" s="1174"/>
      <c r="B36" s="842"/>
      <c r="C36" s="853" t="s">
        <v>861</v>
      </c>
      <c r="D36" s="853"/>
      <c r="E36" s="853" t="s">
        <v>862</v>
      </c>
      <c r="F36" s="853"/>
      <c r="G36" s="830" t="s">
        <v>863</v>
      </c>
      <c r="H36" s="830"/>
      <c r="I36" s="830" t="s">
        <v>864</v>
      </c>
      <c r="J36" s="853"/>
      <c r="K36" s="853" t="s">
        <v>865</v>
      </c>
      <c r="L36" s="879"/>
    </row>
    <row r="37" spans="1:12" ht="15.75" customHeight="1" x14ac:dyDescent="0.2">
      <c r="A37" s="1174"/>
      <c r="B37" s="842"/>
      <c r="C37" s="864">
        <v>2019</v>
      </c>
      <c r="D37" s="921">
        <v>1</v>
      </c>
      <c r="E37" s="864">
        <v>2020</v>
      </c>
      <c r="F37" s="921">
        <v>1</v>
      </c>
      <c r="G37" s="864">
        <v>2021</v>
      </c>
      <c r="H37" s="921">
        <v>1</v>
      </c>
      <c r="I37" s="864">
        <v>2022</v>
      </c>
      <c r="J37" s="921">
        <v>1</v>
      </c>
      <c r="K37" s="864">
        <v>2023</v>
      </c>
      <c r="L37" s="921">
        <v>1</v>
      </c>
    </row>
    <row r="38" spans="1:12" ht="15.75" customHeight="1" x14ac:dyDescent="0.25">
      <c r="A38" s="1174"/>
      <c r="B38" s="842"/>
      <c r="C38" s="853" t="s">
        <v>866</v>
      </c>
      <c r="D38" s="853"/>
      <c r="E38" s="853" t="s">
        <v>867</v>
      </c>
      <c r="F38" s="853"/>
      <c r="G38" s="830" t="s">
        <v>868</v>
      </c>
      <c r="H38" s="830"/>
      <c r="I38" s="830" t="s">
        <v>869</v>
      </c>
      <c r="J38" s="853"/>
      <c r="K38" s="853" t="s">
        <v>870</v>
      </c>
      <c r="L38" s="845"/>
    </row>
    <row r="39" spans="1:12" ht="15.75" customHeight="1" x14ac:dyDescent="0.2">
      <c r="A39" s="1174"/>
      <c r="B39" s="842"/>
      <c r="C39" s="864">
        <v>2024</v>
      </c>
      <c r="D39" s="921">
        <v>1</v>
      </c>
      <c r="E39" s="864">
        <v>2025</v>
      </c>
      <c r="F39" s="921">
        <v>1</v>
      </c>
      <c r="G39" s="864">
        <v>2026</v>
      </c>
      <c r="H39" s="921">
        <v>1</v>
      </c>
      <c r="I39" s="864">
        <v>2027</v>
      </c>
      <c r="J39" s="921">
        <v>1</v>
      </c>
      <c r="K39" s="864">
        <v>2028</v>
      </c>
      <c r="L39" s="921">
        <v>1</v>
      </c>
    </row>
    <row r="40" spans="1:12" ht="15.75" customHeight="1" x14ac:dyDescent="0.25">
      <c r="A40" s="1174"/>
      <c r="B40" s="842"/>
      <c r="C40" s="853" t="s">
        <v>871</v>
      </c>
      <c r="D40" s="853"/>
      <c r="E40" s="853" t="s">
        <v>872</v>
      </c>
      <c r="F40" s="853"/>
      <c r="G40" s="830" t="s">
        <v>873</v>
      </c>
      <c r="H40" s="830"/>
      <c r="I40" s="881" t="s">
        <v>560</v>
      </c>
      <c r="J40" s="853"/>
      <c r="K40" s="853"/>
      <c r="L40" s="845"/>
    </row>
    <row r="41" spans="1:12" ht="15.75" customHeight="1" x14ac:dyDescent="0.2">
      <c r="A41" s="1174"/>
      <c r="B41" s="842"/>
      <c r="C41" s="864">
        <v>2029</v>
      </c>
      <c r="D41" s="921">
        <v>1</v>
      </c>
      <c r="E41" s="864">
        <v>2030</v>
      </c>
      <c r="F41" s="921">
        <v>1</v>
      </c>
      <c r="G41" s="864">
        <v>2031</v>
      </c>
      <c r="H41" s="921">
        <v>1</v>
      </c>
      <c r="I41" s="864">
        <v>2031</v>
      </c>
      <c r="J41" s="921">
        <v>1</v>
      </c>
      <c r="K41" s="864"/>
      <c r="L41" s="880"/>
    </row>
    <row r="42" spans="1:12" ht="15.75" customHeight="1" x14ac:dyDescent="0.25">
      <c r="A42" s="1174"/>
      <c r="B42" s="842"/>
      <c r="C42" s="881"/>
      <c r="D42" s="865"/>
      <c r="E42" s="810"/>
      <c r="F42" s="865"/>
      <c r="G42" s="882"/>
      <c r="H42" s="860"/>
      <c r="I42" s="882"/>
      <c r="J42" s="860"/>
      <c r="K42" s="882"/>
      <c r="L42" s="861"/>
    </row>
    <row r="43" spans="1:12" ht="15.75" customHeight="1" x14ac:dyDescent="0.2">
      <c r="A43" s="1174"/>
      <c r="B43" s="842"/>
      <c r="C43" s="864"/>
      <c r="D43" s="866"/>
      <c r="E43" s="1187"/>
      <c r="F43" s="1170"/>
      <c r="G43" s="1188"/>
      <c r="H43" s="1189"/>
      <c r="I43" s="883"/>
      <c r="J43" s="853"/>
      <c r="K43" s="883"/>
      <c r="L43" s="867"/>
    </row>
    <row r="44" spans="1:12" ht="15.75" customHeight="1" x14ac:dyDescent="0.2">
      <c r="A44" s="1174"/>
      <c r="B44" s="884"/>
      <c r="C44" s="881"/>
      <c r="D44" s="865"/>
      <c r="E44" s="881"/>
      <c r="F44" s="865"/>
      <c r="G44" s="885"/>
      <c r="H44" s="850"/>
      <c r="I44" s="885"/>
      <c r="J44" s="850"/>
      <c r="K44" s="885"/>
      <c r="L44" s="851"/>
    </row>
    <row r="45" spans="1:12" ht="15.75" customHeight="1" x14ac:dyDescent="0.25">
      <c r="A45" s="1186" t="s">
        <v>561</v>
      </c>
      <c r="B45" s="852"/>
      <c r="C45" s="840"/>
      <c r="D45" s="840"/>
      <c r="E45" s="840"/>
      <c r="F45" s="840"/>
      <c r="G45" s="840"/>
      <c r="H45" s="840"/>
      <c r="I45" s="840"/>
      <c r="J45" s="840"/>
      <c r="K45" s="831"/>
      <c r="L45" s="832"/>
    </row>
    <row r="46" spans="1:12" ht="15.75" customHeight="1" x14ac:dyDescent="0.25">
      <c r="A46" s="1174"/>
      <c r="B46" s="886"/>
      <c r="C46" s="887" t="s">
        <v>125</v>
      </c>
      <c r="D46" s="888" t="s">
        <v>84</v>
      </c>
      <c r="E46" s="1190" t="s">
        <v>562</v>
      </c>
      <c r="F46" s="1192" t="s">
        <v>602</v>
      </c>
      <c r="G46" s="1193"/>
      <c r="H46" s="1193"/>
      <c r="I46" s="1194"/>
      <c r="J46" s="889" t="s">
        <v>563</v>
      </c>
      <c r="K46" s="1179"/>
      <c r="L46" s="1180"/>
    </row>
    <row r="47" spans="1:12" ht="15.75" customHeight="1" x14ac:dyDescent="0.25">
      <c r="A47" s="1174"/>
      <c r="B47" s="886"/>
      <c r="C47" s="890" t="s">
        <v>526</v>
      </c>
      <c r="D47" s="818"/>
      <c r="E47" s="1191"/>
      <c r="F47" s="1181"/>
      <c r="G47" s="1177"/>
      <c r="H47" s="1177"/>
      <c r="I47" s="1195"/>
      <c r="J47" s="831"/>
      <c r="K47" s="1181"/>
      <c r="L47" s="1182"/>
    </row>
    <row r="48" spans="1:12" ht="15.75" customHeight="1" x14ac:dyDescent="0.25">
      <c r="A48" s="1175"/>
      <c r="B48" s="891"/>
      <c r="C48" s="834"/>
      <c r="D48" s="834"/>
      <c r="E48" s="834"/>
      <c r="F48" s="834"/>
      <c r="G48" s="834"/>
      <c r="H48" s="834"/>
      <c r="I48" s="834"/>
      <c r="J48" s="834"/>
      <c r="K48" s="831"/>
      <c r="L48" s="832"/>
    </row>
    <row r="49" spans="1:12" ht="42" customHeight="1" x14ac:dyDescent="0.2">
      <c r="A49" s="813" t="s">
        <v>564</v>
      </c>
      <c r="B49" s="1171" t="s">
        <v>1296</v>
      </c>
      <c r="C49" s="1162"/>
      <c r="D49" s="1162"/>
      <c r="E49" s="1162"/>
      <c r="F49" s="1162"/>
      <c r="G49" s="1162"/>
      <c r="H49" s="1162"/>
      <c r="I49" s="1162"/>
      <c r="J49" s="1162"/>
      <c r="K49" s="1162"/>
      <c r="L49" s="1163"/>
    </row>
    <row r="50" spans="1:12" ht="15.75" customHeight="1" x14ac:dyDescent="0.2">
      <c r="A50" s="838" t="s">
        <v>566</v>
      </c>
      <c r="B50" s="902" t="s">
        <v>723</v>
      </c>
      <c r="C50" s="819"/>
      <c r="D50" s="819"/>
      <c r="E50" s="819"/>
      <c r="F50" s="819"/>
      <c r="G50" s="819"/>
      <c r="H50" s="819"/>
      <c r="I50" s="819"/>
      <c r="J50" s="819"/>
      <c r="K50" s="819"/>
      <c r="L50" s="820"/>
    </row>
    <row r="51" spans="1:12" ht="15.75" customHeight="1" x14ac:dyDescent="0.2">
      <c r="A51" s="838" t="s">
        <v>568</v>
      </c>
      <c r="B51" s="902"/>
      <c r="C51" s="819"/>
      <c r="D51" s="819"/>
      <c r="E51" s="819"/>
      <c r="F51" s="819"/>
      <c r="G51" s="819"/>
      <c r="H51" s="819"/>
      <c r="I51" s="819"/>
      <c r="J51" s="819"/>
      <c r="K51" s="819"/>
      <c r="L51" s="820"/>
    </row>
    <row r="52" spans="1:12" ht="15.75" customHeight="1" x14ac:dyDescent="0.2">
      <c r="A52" s="838" t="s">
        <v>570</v>
      </c>
      <c r="B52" s="902" t="s">
        <v>665</v>
      </c>
      <c r="C52" s="819"/>
      <c r="D52" s="819"/>
      <c r="E52" s="819"/>
      <c r="F52" s="819"/>
      <c r="G52" s="819"/>
      <c r="H52" s="819"/>
      <c r="I52" s="819"/>
      <c r="J52" s="819"/>
      <c r="K52" s="819"/>
      <c r="L52" s="820"/>
    </row>
    <row r="53" spans="1:12" ht="15.75" customHeight="1" x14ac:dyDescent="0.2">
      <c r="A53" s="892" t="s">
        <v>573</v>
      </c>
      <c r="B53" s="1171" t="s">
        <v>1233</v>
      </c>
      <c r="C53" s="1162"/>
      <c r="D53" s="1162"/>
      <c r="E53" s="1162"/>
      <c r="F53" s="1162"/>
      <c r="G53" s="1162"/>
      <c r="H53" s="1162"/>
      <c r="I53" s="1162"/>
      <c r="J53" s="1162"/>
      <c r="K53" s="1162"/>
      <c r="L53" s="1163"/>
    </row>
    <row r="54" spans="1:12" ht="15.75" customHeight="1" x14ac:dyDescent="0.2">
      <c r="A54" s="892" t="s">
        <v>575</v>
      </c>
      <c r="B54" s="1171" t="s">
        <v>930</v>
      </c>
      <c r="C54" s="1162"/>
      <c r="D54" s="1162"/>
      <c r="E54" s="1162"/>
      <c r="F54" s="1162"/>
      <c r="G54" s="1162"/>
      <c r="H54" s="1162"/>
      <c r="I54" s="1162"/>
      <c r="J54" s="1162"/>
      <c r="K54" s="1162"/>
      <c r="L54" s="1163"/>
    </row>
    <row r="55" spans="1:12" ht="15.75" customHeight="1" x14ac:dyDescent="0.2">
      <c r="A55" s="892" t="s">
        <v>577</v>
      </c>
      <c r="B55" s="1171" t="s">
        <v>298</v>
      </c>
      <c r="C55" s="1162"/>
      <c r="D55" s="1162"/>
      <c r="E55" s="1162"/>
      <c r="F55" s="1162"/>
      <c r="G55" s="1162"/>
      <c r="H55" s="1162"/>
      <c r="I55" s="1162"/>
      <c r="J55" s="1162"/>
      <c r="K55" s="1162"/>
      <c r="L55" s="1163"/>
    </row>
    <row r="56" spans="1:12" ht="15.75" customHeight="1" x14ac:dyDescent="0.2">
      <c r="A56" s="893" t="s">
        <v>578</v>
      </c>
      <c r="B56" s="1171" t="s">
        <v>299</v>
      </c>
      <c r="C56" s="1162"/>
      <c r="D56" s="1162"/>
      <c r="E56" s="1162"/>
      <c r="F56" s="1162"/>
      <c r="G56" s="1162"/>
      <c r="H56" s="1162"/>
      <c r="I56" s="1162"/>
      <c r="J56" s="1162"/>
      <c r="K56" s="1162"/>
      <c r="L56" s="1163"/>
    </row>
    <row r="57" spans="1:12" ht="15.75" customHeight="1" x14ac:dyDescent="0.2">
      <c r="A57" s="892" t="s">
        <v>580</v>
      </c>
      <c r="B57" s="1275" t="s">
        <v>1234</v>
      </c>
      <c r="C57" s="1162"/>
      <c r="D57" s="1162"/>
      <c r="E57" s="1162"/>
      <c r="F57" s="1162"/>
      <c r="G57" s="1162"/>
      <c r="H57" s="1162"/>
      <c r="I57" s="1162"/>
      <c r="J57" s="1162"/>
      <c r="K57" s="1162"/>
      <c r="L57" s="1163"/>
    </row>
    <row r="58" spans="1:12" ht="15.75" customHeight="1" x14ac:dyDescent="0.2">
      <c r="A58" s="892" t="s">
        <v>581</v>
      </c>
      <c r="B58" s="1171" t="s">
        <v>809</v>
      </c>
      <c r="C58" s="1162"/>
      <c r="D58" s="1162"/>
      <c r="E58" s="1162"/>
      <c r="F58" s="1162"/>
      <c r="G58" s="1162"/>
      <c r="H58" s="1162"/>
      <c r="I58" s="1162"/>
      <c r="J58" s="1162"/>
      <c r="K58" s="1162"/>
      <c r="L58" s="1163"/>
    </row>
    <row r="59" spans="1:12" ht="15.75" customHeight="1" x14ac:dyDescent="0.2">
      <c r="A59" s="894" t="s">
        <v>584</v>
      </c>
      <c r="B59" s="1171"/>
      <c r="C59" s="1162"/>
      <c r="D59" s="1162"/>
      <c r="E59" s="1162"/>
      <c r="F59" s="1162"/>
      <c r="G59" s="1162"/>
      <c r="H59" s="1162"/>
      <c r="I59" s="1162"/>
      <c r="J59" s="1162"/>
      <c r="K59" s="1162"/>
      <c r="L59" s="1163"/>
    </row>
    <row r="60" spans="1:12" ht="15.75" customHeight="1" x14ac:dyDescent="0.2">
      <c r="A60" s="894" t="s">
        <v>586</v>
      </c>
      <c r="B60" s="1171"/>
      <c r="C60" s="1162"/>
      <c r="D60" s="1162"/>
      <c r="E60" s="1162"/>
      <c r="F60" s="1162"/>
      <c r="G60" s="1162"/>
      <c r="H60" s="1162"/>
      <c r="I60" s="1162"/>
      <c r="J60" s="1162"/>
      <c r="K60" s="1162"/>
      <c r="L60" s="1163"/>
    </row>
    <row r="61" spans="1:12" ht="15.75" customHeight="1" x14ac:dyDescent="0.2">
      <c r="A61" s="895" t="s">
        <v>51</v>
      </c>
      <c r="B61" s="1171"/>
      <c r="C61" s="1162"/>
      <c r="D61" s="1162"/>
      <c r="E61" s="1162"/>
      <c r="F61" s="1162"/>
      <c r="G61" s="1162"/>
      <c r="H61" s="1162"/>
      <c r="I61" s="1162"/>
      <c r="J61" s="1162"/>
      <c r="K61" s="1162"/>
      <c r="L61" s="1163"/>
    </row>
    <row r="62" spans="1:12" ht="15.75" customHeight="1" thickBot="1" x14ac:dyDescent="0.3">
      <c r="A62" s="897"/>
      <c r="B62" s="1196"/>
      <c r="C62" s="1197"/>
      <c r="D62" s="1197"/>
      <c r="E62" s="1197"/>
      <c r="F62" s="1197"/>
      <c r="G62" s="1197"/>
      <c r="H62" s="1197"/>
      <c r="I62" s="1197"/>
      <c r="J62" s="1197"/>
      <c r="K62" s="1197"/>
      <c r="L62" s="1198"/>
    </row>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A45:A48"/>
    <mergeCell ref="E46:E47"/>
    <mergeCell ref="F46:I47"/>
    <mergeCell ref="B62:L62"/>
    <mergeCell ref="K46:L47"/>
    <mergeCell ref="B49:L49"/>
    <mergeCell ref="B53:L53"/>
    <mergeCell ref="B54:L54"/>
    <mergeCell ref="B55:L55"/>
    <mergeCell ref="B56:L56"/>
    <mergeCell ref="B57:L57"/>
    <mergeCell ref="B58:L58"/>
    <mergeCell ref="B59:L59"/>
    <mergeCell ref="B60:L60"/>
    <mergeCell ref="B61:L61"/>
    <mergeCell ref="B17:L17"/>
    <mergeCell ref="A18:A24"/>
    <mergeCell ref="E23:L23"/>
    <mergeCell ref="A25:A28"/>
    <mergeCell ref="A35:A44"/>
    <mergeCell ref="E43:F43"/>
    <mergeCell ref="G43:H43"/>
    <mergeCell ref="A32:A34"/>
    <mergeCell ref="A14:A15"/>
    <mergeCell ref="B14:C14"/>
    <mergeCell ref="E14:L14"/>
    <mergeCell ref="B15:L15"/>
    <mergeCell ref="A8:A10"/>
    <mergeCell ref="B9:C9"/>
    <mergeCell ref="E9:F9"/>
    <mergeCell ref="H9:I9"/>
    <mergeCell ref="B10:C10"/>
    <mergeCell ref="E10:F10"/>
    <mergeCell ref="H10:I10"/>
    <mergeCell ref="B11:L11"/>
    <mergeCell ref="B12:L12"/>
    <mergeCell ref="B13:L13"/>
    <mergeCell ref="B16:L16"/>
    <mergeCell ref="B2:L2"/>
    <mergeCell ref="B3:L3"/>
    <mergeCell ref="E4:F4"/>
    <mergeCell ref="B7:C7"/>
    <mergeCell ref="H7:L7"/>
  </mergeCells>
  <dataValidations count="1">
    <dataValidation type="list" allowBlank="1" showErrorMessage="1" sqref="H7" xr:uid="{00000000-0002-0000-3200-000000000000}">
      <formula1>INDIRECT($C$7)</formula1>
    </dataValidation>
  </dataValidations>
  <hyperlinks>
    <hyperlink ref="B57" r:id="rId1" xr:uid="{00000000-0004-0000-3200-000000000000}"/>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582"/>
      <c r="B1" s="583" t="s">
        <v>980</v>
      </c>
      <c r="C1" s="584"/>
      <c r="D1" s="584"/>
      <c r="E1" s="584"/>
      <c r="F1" s="584"/>
      <c r="G1" s="584"/>
      <c r="H1" s="584"/>
      <c r="I1" s="584"/>
      <c r="J1" s="584"/>
      <c r="K1" s="584"/>
      <c r="L1" s="584"/>
      <c r="M1" s="585"/>
      <c r="N1" s="214"/>
      <c r="O1" s="214"/>
      <c r="P1" s="214"/>
      <c r="Q1" s="214"/>
      <c r="R1" s="214"/>
      <c r="S1" s="214"/>
      <c r="T1" s="214"/>
      <c r="U1" s="214"/>
      <c r="V1" s="214"/>
      <c r="W1" s="214"/>
      <c r="X1" s="214"/>
      <c r="Y1" s="214"/>
      <c r="Z1" s="214"/>
    </row>
    <row r="2" spans="1:26" ht="31.5" customHeight="1" x14ac:dyDescent="0.25">
      <c r="A2" s="1363" t="s">
        <v>493</v>
      </c>
      <c r="B2" s="68" t="s">
        <v>494</v>
      </c>
      <c r="C2" s="1385" t="s">
        <v>418</v>
      </c>
      <c r="D2" s="967"/>
      <c r="E2" s="967"/>
      <c r="F2" s="967"/>
      <c r="G2" s="967"/>
      <c r="H2" s="967"/>
      <c r="I2" s="967"/>
      <c r="J2" s="967"/>
      <c r="K2" s="967"/>
      <c r="L2" s="967"/>
      <c r="M2" s="999"/>
      <c r="N2" s="214"/>
      <c r="O2" s="214"/>
      <c r="P2" s="214"/>
      <c r="Q2" s="214"/>
      <c r="R2" s="214"/>
      <c r="S2" s="214"/>
      <c r="T2" s="214"/>
      <c r="U2" s="214"/>
      <c r="V2" s="214"/>
      <c r="W2" s="214"/>
      <c r="X2" s="214"/>
      <c r="Y2" s="214"/>
      <c r="Z2" s="214"/>
    </row>
    <row r="3" spans="1:26" ht="30.75" customHeight="1" x14ac:dyDescent="0.25">
      <c r="A3" s="1020"/>
      <c r="B3" s="91" t="s">
        <v>496</v>
      </c>
      <c r="C3" s="1386" t="s">
        <v>981</v>
      </c>
      <c r="D3" s="967"/>
      <c r="E3" s="967"/>
      <c r="F3" s="967"/>
      <c r="G3" s="967"/>
      <c r="H3" s="967"/>
      <c r="I3" s="967"/>
      <c r="J3" s="967"/>
      <c r="K3" s="967"/>
      <c r="L3" s="967"/>
      <c r="M3" s="999"/>
      <c r="N3" s="214"/>
      <c r="O3" s="214"/>
      <c r="P3" s="214"/>
      <c r="Q3" s="214"/>
      <c r="R3" s="214"/>
      <c r="S3" s="214"/>
      <c r="T3" s="214"/>
      <c r="U3" s="214"/>
      <c r="V3" s="214"/>
      <c r="W3" s="214"/>
      <c r="X3" s="214"/>
      <c r="Y3" s="214"/>
      <c r="Z3" s="214"/>
    </row>
    <row r="4" spans="1:26" ht="18" customHeight="1" x14ac:dyDescent="0.25">
      <c r="A4" s="1020"/>
      <c r="B4" s="273" t="s">
        <v>982</v>
      </c>
      <c r="C4" s="355" t="s">
        <v>125</v>
      </c>
      <c r="D4" s="586"/>
      <c r="E4" s="1387" t="s">
        <v>983</v>
      </c>
      <c r="F4" s="963"/>
      <c r="G4" s="587">
        <v>371</v>
      </c>
      <c r="H4" s="586"/>
      <c r="I4" s="586"/>
      <c r="J4" s="586"/>
      <c r="K4" s="586"/>
      <c r="L4" s="586"/>
      <c r="M4" s="588"/>
      <c r="N4" s="214"/>
      <c r="O4" s="214"/>
      <c r="P4" s="214"/>
      <c r="Q4" s="214"/>
      <c r="R4" s="214"/>
      <c r="S4" s="214"/>
      <c r="T4" s="214"/>
      <c r="U4" s="214"/>
      <c r="V4" s="214"/>
      <c r="W4" s="214"/>
      <c r="X4" s="214"/>
      <c r="Y4" s="214"/>
      <c r="Z4" s="214"/>
    </row>
    <row r="5" spans="1:26" ht="51" customHeight="1" x14ac:dyDescent="0.25">
      <c r="A5" s="1020"/>
      <c r="B5" s="589" t="s">
        <v>498</v>
      </c>
      <c r="C5" s="1134" t="s">
        <v>984</v>
      </c>
      <c r="D5" s="970"/>
      <c r="E5" s="970"/>
      <c r="F5" s="970"/>
      <c r="G5" s="970"/>
      <c r="H5" s="970"/>
      <c r="I5" s="970"/>
      <c r="J5" s="970"/>
      <c r="K5" s="970"/>
      <c r="L5" s="970"/>
      <c r="M5" s="1018"/>
      <c r="N5" s="214"/>
      <c r="O5" s="214"/>
      <c r="P5" s="214"/>
      <c r="Q5" s="214"/>
      <c r="R5" s="214"/>
      <c r="S5" s="214"/>
      <c r="T5" s="214"/>
      <c r="U5" s="214"/>
      <c r="V5" s="214"/>
      <c r="W5" s="214"/>
      <c r="X5" s="214"/>
      <c r="Y5" s="214"/>
      <c r="Z5" s="214"/>
    </row>
    <row r="6" spans="1:26" ht="41.25" customHeight="1" x14ac:dyDescent="0.25">
      <c r="A6" s="1020"/>
      <c r="B6" s="260" t="s">
        <v>500</v>
      </c>
      <c r="C6" s="1037" t="s">
        <v>985</v>
      </c>
      <c r="D6" s="967"/>
      <c r="E6" s="967"/>
      <c r="F6" s="967"/>
      <c r="G6" s="967"/>
      <c r="H6" s="967"/>
      <c r="I6" s="967"/>
      <c r="J6" s="967"/>
      <c r="K6" s="967"/>
      <c r="L6" s="967"/>
      <c r="M6" s="999"/>
      <c r="N6" s="214"/>
      <c r="O6" s="214"/>
      <c r="P6" s="214"/>
      <c r="Q6" s="214"/>
      <c r="R6" s="214"/>
      <c r="S6" s="214"/>
      <c r="T6" s="214"/>
      <c r="U6" s="214"/>
      <c r="V6" s="214"/>
      <c r="W6" s="214"/>
      <c r="X6" s="214"/>
      <c r="Y6" s="214"/>
      <c r="Z6" s="214"/>
    </row>
    <row r="7" spans="1:26" ht="15.75" customHeight="1" x14ac:dyDescent="0.25">
      <c r="A7" s="1020"/>
      <c r="B7" s="91" t="s">
        <v>501</v>
      </c>
      <c r="C7" s="1380" t="s">
        <v>986</v>
      </c>
      <c r="D7" s="967"/>
      <c r="E7" s="967"/>
      <c r="F7" s="967"/>
      <c r="G7" s="963"/>
      <c r="H7" s="533" t="s">
        <v>51</v>
      </c>
      <c r="I7" s="1109" t="s">
        <v>987</v>
      </c>
      <c r="J7" s="967"/>
      <c r="K7" s="967"/>
      <c r="L7" s="967"/>
      <c r="M7" s="590"/>
      <c r="N7" s="214"/>
      <c r="O7" s="214"/>
      <c r="P7" s="214"/>
      <c r="Q7" s="214"/>
      <c r="R7" s="214"/>
      <c r="S7" s="214"/>
      <c r="T7" s="214"/>
      <c r="U7" s="214"/>
      <c r="V7" s="214"/>
      <c r="W7" s="214"/>
      <c r="X7" s="214"/>
      <c r="Y7" s="214"/>
      <c r="Z7" s="214"/>
    </row>
    <row r="8" spans="1:26" ht="24" customHeight="1" x14ac:dyDescent="0.25">
      <c r="A8" s="1020"/>
      <c r="B8" s="1149" t="s">
        <v>502</v>
      </c>
      <c r="C8" s="1375"/>
      <c r="D8" s="1015"/>
      <c r="E8" s="1015"/>
      <c r="F8" s="1015"/>
      <c r="G8" s="1015"/>
      <c r="H8" s="1015"/>
      <c r="I8" s="1015"/>
      <c r="J8" s="1015"/>
      <c r="K8" s="1015"/>
      <c r="L8" s="1015"/>
      <c r="M8" s="1016"/>
      <c r="N8" s="214"/>
      <c r="O8" s="214"/>
      <c r="P8" s="214"/>
      <c r="Q8" s="214"/>
      <c r="R8" s="214"/>
      <c r="S8" s="214"/>
      <c r="T8" s="214"/>
      <c r="U8" s="214"/>
      <c r="V8" s="214"/>
      <c r="W8" s="214"/>
      <c r="X8" s="214"/>
      <c r="Y8" s="214"/>
      <c r="Z8" s="214"/>
    </row>
    <row r="9" spans="1:26" ht="15.75" customHeight="1" x14ac:dyDescent="0.25">
      <c r="A9" s="1020"/>
      <c r="B9" s="1025"/>
      <c r="C9" s="1376" t="s">
        <v>504</v>
      </c>
      <c r="D9" s="1377"/>
      <c r="E9" s="591"/>
      <c r="F9" s="1376" t="s">
        <v>504</v>
      </c>
      <c r="G9" s="1377"/>
      <c r="H9" s="591"/>
      <c r="I9" s="1376" t="s">
        <v>504</v>
      </c>
      <c r="J9" s="1377"/>
      <c r="K9" s="1381"/>
      <c r="L9" s="970"/>
      <c r="M9" s="1018"/>
      <c r="N9" s="214"/>
      <c r="O9" s="214"/>
      <c r="P9" s="214"/>
      <c r="Q9" s="214"/>
      <c r="R9" s="214"/>
      <c r="S9" s="214"/>
      <c r="T9" s="214"/>
      <c r="U9" s="214"/>
      <c r="V9" s="214"/>
      <c r="W9" s="214"/>
      <c r="X9" s="214"/>
      <c r="Y9" s="214"/>
      <c r="Z9" s="214"/>
    </row>
    <row r="10" spans="1:26" ht="126" customHeight="1" x14ac:dyDescent="0.25">
      <c r="A10" s="1020"/>
      <c r="B10" s="91" t="s">
        <v>507</v>
      </c>
      <c r="C10" s="1382" t="s">
        <v>988</v>
      </c>
      <c r="D10" s="967"/>
      <c r="E10" s="967"/>
      <c r="F10" s="967"/>
      <c r="G10" s="967"/>
      <c r="H10" s="967"/>
      <c r="I10" s="967"/>
      <c r="J10" s="967"/>
      <c r="K10" s="967"/>
      <c r="L10" s="967"/>
      <c r="M10" s="963"/>
      <c r="N10" s="214"/>
      <c r="O10" s="214"/>
      <c r="P10" s="214"/>
      <c r="Q10" s="214"/>
      <c r="R10" s="214"/>
      <c r="S10" s="214"/>
      <c r="T10" s="214"/>
      <c r="U10" s="214"/>
      <c r="V10" s="214"/>
      <c r="W10" s="214"/>
      <c r="X10" s="214"/>
      <c r="Y10" s="214"/>
      <c r="Z10" s="214"/>
    </row>
    <row r="11" spans="1:26" ht="35.25" customHeight="1" x14ac:dyDescent="0.25">
      <c r="A11" s="1020"/>
      <c r="B11" s="91" t="s">
        <v>509</v>
      </c>
      <c r="C11" s="1383" t="s">
        <v>989</v>
      </c>
      <c r="D11" s="967"/>
      <c r="E11" s="967"/>
      <c r="F11" s="967"/>
      <c r="G11" s="967"/>
      <c r="H11" s="967"/>
      <c r="I11" s="967"/>
      <c r="J11" s="967"/>
      <c r="K11" s="967"/>
      <c r="L11" s="967"/>
      <c r="M11" s="999"/>
      <c r="N11" s="214"/>
      <c r="O11" s="214"/>
      <c r="P11" s="214"/>
      <c r="Q11" s="214"/>
      <c r="R11" s="214"/>
      <c r="S11" s="214"/>
      <c r="T11" s="214"/>
      <c r="U11" s="214"/>
      <c r="V11" s="214"/>
      <c r="W11" s="214"/>
      <c r="X11" s="214"/>
      <c r="Y11" s="214"/>
      <c r="Z11" s="214"/>
    </row>
    <row r="12" spans="1:26" ht="58.5" customHeight="1" x14ac:dyDescent="0.25">
      <c r="A12" s="1156"/>
      <c r="B12" s="91" t="s">
        <v>990</v>
      </c>
      <c r="C12" s="1384" t="s">
        <v>991</v>
      </c>
      <c r="D12" s="967"/>
      <c r="E12" s="967"/>
      <c r="F12" s="967"/>
      <c r="G12" s="967"/>
      <c r="H12" s="967"/>
      <c r="I12" s="967"/>
      <c r="J12" s="967"/>
      <c r="K12" s="967"/>
      <c r="L12" s="967"/>
      <c r="M12" s="963"/>
      <c r="N12" s="214"/>
      <c r="O12" s="214"/>
      <c r="P12" s="214"/>
      <c r="Q12" s="214"/>
      <c r="R12" s="214"/>
      <c r="S12" s="214"/>
      <c r="T12" s="214"/>
      <c r="U12" s="214"/>
      <c r="V12" s="214"/>
      <c r="W12" s="214"/>
      <c r="X12" s="214"/>
      <c r="Y12" s="214"/>
      <c r="Z12" s="214"/>
    </row>
    <row r="13" spans="1:26" ht="61.5" customHeight="1" x14ac:dyDescent="0.25">
      <c r="A13" s="592"/>
      <c r="B13" s="92" t="s">
        <v>511</v>
      </c>
      <c r="C13" s="1378" t="s">
        <v>992</v>
      </c>
      <c r="D13" s="1153"/>
      <c r="E13" s="593" t="s">
        <v>512</v>
      </c>
      <c r="F13" s="1379" t="s">
        <v>993</v>
      </c>
      <c r="G13" s="1005"/>
      <c r="H13" s="1005"/>
      <c r="I13" s="1005"/>
      <c r="J13" s="1005"/>
      <c r="K13" s="1005"/>
      <c r="L13" s="1005"/>
      <c r="M13" s="1153"/>
      <c r="N13" s="214"/>
      <c r="O13" s="214"/>
      <c r="P13" s="214"/>
      <c r="Q13" s="214"/>
      <c r="R13" s="214"/>
      <c r="S13" s="214"/>
      <c r="T13" s="214"/>
      <c r="U13" s="214"/>
      <c r="V13" s="214"/>
      <c r="W13" s="214"/>
      <c r="X13" s="214"/>
      <c r="Y13" s="214"/>
      <c r="Z13" s="214"/>
    </row>
    <row r="14" spans="1:26" ht="15.75" customHeight="1" x14ac:dyDescent="0.25">
      <c r="A14" s="1364" t="s">
        <v>513</v>
      </c>
      <c r="B14" s="91" t="s">
        <v>994</v>
      </c>
      <c r="C14" s="286" t="s">
        <v>188</v>
      </c>
      <c r="D14" s="594"/>
      <c r="E14" s="594"/>
      <c r="F14" s="1370"/>
      <c r="G14" s="1005"/>
      <c r="H14" s="1005"/>
      <c r="I14" s="1005"/>
      <c r="J14" s="1005"/>
      <c r="K14" s="1005"/>
      <c r="L14" s="1005"/>
      <c r="M14" s="1030"/>
      <c r="N14" s="214"/>
      <c r="O14" s="214"/>
      <c r="P14" s="214"/>
      <c r="Q14" s="214"/>
      <c r="R14" s="214"/>
      <c r="S14" s="214"/>
      <c r="T14" s="214"/>
      <c r="U14" s="214"/>
      <c r="V14" s="214"/>
      <c r="W14" s="214"/>
      <c r="X14" s="214"/>
      <c r="Y14" s="214"/>
      <c r="Z14" s="214"/>
    </row>
    <row r="15" spans="1:26" ht="30" customHeight="1" x14ac:dyDescent="0.25">
      <c r="A15" s="1020"/>
      <c r="B15" s="91" t="s">
        <v>515</v>
      </c>
      <c r="C15" s="1371" t="s">
        <v>995</v>
      </c>
      <c r="D15" s="967"/>
      <c r="E15" s="967"/>
      <c r="F15" s="967"/>
      <c r="G15" s="967"/>
      <c r="H15" s="967"/>
      <c r="I15" s="967"/>
      <c r="J15" s="967"/>
      <c r="K15" s="967"/>
      <c r="L15" s="967"/>
      <c r="M15" s="999"/>
      <c r="N15" s="214"/>
      <c r="O15" s="214"/>
      <c r="P15" s="214"/>
      <c r="Q15" s="214"/>
      <c r="R15" s="214"/>
      <c r="S15" s="214"/>
      <c r="T15" s="214"/>
      <c r="U15" s="214"/>
      <c r="V15" s="214"/>
      <c r="W15" s="214"/>
      <c r="X15" s="214"/>
      <c r="Y15" s="214"/>
      <c r="Z15" s="214"/>
    </row>
    <row r="16" spans="1:26" ht="8.25" customHeight="1" x14ac:dyDescent="0.25">
      <c r="A16" s="1020"/>
      <c r="B16" s="1149" t="s">
        <v>517</v>
      </c>
      <c r="C16" s="595"/>
      <c r="D16" s="596"/>
      <c r="E16" s="596"/>
      <c r="F16" s="596"/>
      <c r="G16" s="596"/>
      <c r="H16" s="596"/>
      <c r="I16" s="596"/>
      <c r="J16" s="596"/>
      <c r="K16" s="596"/>
      <c r="L16" s="596"/>
      <c r="M16" s="597"/>
      <c r="N16" s="214"/>
      <c r="O16" s="214"/>
      <c r="P16" s="214"/>
      <c r="Q16" s="214"/>
      <c r="R16" s="214"/>
      <c r="S16" s="214"/>
      <c r="T16" s="214"/>
      <c r="U16" s="214"/>
      <c r="V16" s="214"/>
      <c r="W16" s="214"/>
      <c r="X16" s="214"/>
      <c r="Y16" s="214"/>
      <c r="Z16" s="214"/>
    </row>
    <row r="17" spans="1:26" ht="9" customHeight="1" x14ac:dyDescent="0.25">
      <c r="A17" s="1020"/>
      <c r="B17" s="1024"/>
      <c r="C17" s="598"/>
      <c r="D17" s="599"/>
      <c r="E17" s="600"/>
      <c r="F17" s="599"/>
      <c r="G17" s="600"/>
      <c r="H17" s="599"/>
      <c r="I17" s="600"/>
      <c r="J17" s="599"/>
      <c r="K17" s="600"/>
      <c r="L17" s="600"/>
      <c r="M17" s="601"/>
      <c r="N17" s="214"/>
      <c r="O17" s="214"/>
      <c r="P17" s="214"/>
      <c r="Q17" s="214"/>
      <c r="R17" s="214"/>
      <c r="S17" s="214"/>
      <c r="T17" s="214"/>
      <c r="U17" s="214"/>
      <c r="V17" s="214"/>
      <c r="W17" s="214"/>
      <c r="X17" s="214"/>
      <c r="Y17" s="214"/>
      <c r="Z17" s="214"/>
    </row>
    <row r="18" spans="1:26" ht="15.75" customHeight="1" x14ac:dyDescent="0.25">
      <c r="A18" s="1020"/>
      <c r="B18" s="1024"/>
      <c r="C18" s="602" t="s">
        <v>518</v>
      </c>
      <c r="D18" s="603"/>
      <c r="E18" s="602" t="s">
        <v>519</v>
      </c>
      <c r="F18" s="603"/>
      <c r="G18" s="602" t="s">
        <v>520</v>
      </c>
      <c r="H18" s="604"/>
      <c r="I18" s="602" t="s">
        <v>521</v>
      </c>
      <c r="J18" s="605"/>
      <c r="K18" s="602" t="s">
        <v>750</v>
      </c>
      <c r="L18" s="606"/>
      <c r="M18" s="607"/>
      <c r="N18" s="214"/>
      <c r="O18" s="214"/>
      <c r="P18" s="214"/>
      <c r="Q18" s="214"/>
      <c r="R18" s="214"/>
      <c r="S18" s="214"/>
      <c r="T18" s="214"/>
      <c r="U18" s="214"/>
      <c r="V18" s="214"/>
      <c r="W18" s="214"/>
      <c r="X18" s="214"/>
      <c r="Y18" s="214"/>
      <c r="Z18" s="214"/>
    </row>
    <row r="19" spans="1:26" ht="15.75" customHeight="1" x14ac:dyDescent="0.25">
      <c r="A19" s="1020"/>
      <c r="B19" s="1024"/>
      <c r="C19" s="602" t="s">
        <v>522</v>
      </c>
      <c r="D19" s="608"/>
      <c r="E19" s="602" t="s">
        <v>523</v>
      </c>
      <c r="F19" s="609"/>
      <c r="G19" s="602" t="s">
        <v>524</v>
      </c>
      <c r="H19" s="609"/>
      <c r="I19" s="602" t="s">
        <v>751</v>
      </c>
      <c r="J19" s="609"/>
      <c r="K19" s="602" t="s">
        <v>752</v>
      </c>
      <c r="L19" s="610"/>
      <c r="M19" s="601"/>
      <c r="N19" s="214"/>
      <c r="O19" s="214"/>
      <c r="P19" s="214"/>
      <c r="Q19" s="214"/>
      <c r="R19" s="214"/>
      <c r="S19" s="214"/>
      <c r="T19" s="214"/>
      <c r="U19" s="214"/>
      <c r="V19" s="214"/>
      <c r="W19" s="214"/>
      <c r="X19" s="214"/>
      <c r="Y19" s="214"/>
      <c r="Z19" s="214"/>
    </row>
    <row r="20" spans="1:26" ht="15.75" customHeight="1" x14ac:dyDescent="0.25">
      <c r="A20" s="1020"/>
      <c r="B20" s="1024"/>
      <c r="C20" s="602" t="s">
        <v>525</v>
      </c>
      <c r="D20" s="608"/>
      <c r="E20" s="602" t="s">
        <v>527</v>
      </c>
      <c r="F20" s="608"/>
      <c r="G20" s="602"/>
      <c r="H20" s="600"/>
      <c r="I20" s="602"/>
      <c r="J20" s="600"/>
      <c r="K20" s="602"/>
      <c r="L20" s="602"/>
      <c r="M20" s="601"/>
      <c r="N20" s="214"/>
      <c r="O20" s="214"/>
      <c r="P20" s="214"/>
      <c r="Q20" s="214"/>
      <c r="R20" s="214"/>
      <c r="S20" s="214"/>
      <c r="T20" s="214"/>
      <c r="U20" s="214"/>
      <c r="V20" s="214"/>
      <c r="W20" s="214"/>
      <c r="X20" s="214"/>
      <c r="Y20" s="214"/>
      <c r="Z20" s="214"/>
    </row>
    <row r="21" spans="1:26" ht="15.75" customHeight="1" x14ac:dyDescent="0.25">
      <c r="A21" s="1020"/>
      <c r="B21" s="1024"/>
      <c r="C21" s="602" t="s">
        <v>528</v>
      </c>
      <c r="D21" s="611" t="s">
        <v>526</v>
      </c>
      <c r="E21" s="602" t="s">
        <v>529</v>
      </c>
      <c r="F21" s="1372" t="s">
        <v>996</v>
      </c>
      <c r="G21" s="1005"/>
      <c r="H21" s="1005"/>
      <c r="I21" s="1005"/>
      <c r="J21" s="1005"/>
      <c r="K21" s="1005"/>
      <c r="L21" s="1005"/>
      <c r="M21" s="1030"/>
      <c r="N21" s="214"/>
      <c r="O21" s="214"/>
      <c r="P21" s="214"/>
      <c r="Q21" s="214"/>
      <c r="R21" s="214"/>
      <c r="S21" s="214"/>
      <c r="T21" s="214"/>
      <c r="U21" s="214"/>
      <c r="V21" s="214"/>
      <c r="W21" s="214"/>
      <c r="X21" s="214"/>
      <c r="Y21" s="214"/>
      <c r="Z21" s="214"/>
    </row>
    <row r="22" spans="1:26" ht="9.75" customHeight="1" x14ac:dyDescent="0.25">
      <c r="A22" s="1020"/>
      <c r="B22" s="1024"/>
      <c r="C22" s="594"/>
      <c r="D22" s="594"/>
      <c r="E22" s="594"/>
      <c r="F22" s="594"/>
      <c r="G22" s="594"/>
      <c r="H22" s="594"/>
      <c r="I22" s="594"/>
      <c r="J22" s="594"/>
      <c r="K22" s="594"/>
      <c r="L22" s="594"/>
      <c r="M22" s="612"/>
      <c r="N22" s="214"/>
      <c r="O22" s="214"/>
      <c r="P22" s="214"/>
      <c r="Q22" s="214"/>
      <c r="R22" s="214"/>
      <c r="S22" s="214"/>
      <c r="T22" s="214"/>
      <c r="U22" s="214"/>
      <c r="V22" s="214"/>
      <c r="W22" s="214"/>
      <c r="X22" s="214"/>
      <c r="Y22" s="214"/>
      <c r="Z22" s="214"/>
    </row>
    <row r="23" spans="1:26" ht="15.75" customHeight="1" x14ac:dyDescent="0.25">
      <c r="A23" s="1020"/>
      <c r="B23" s="1149" t="s">
        <v>530</v>
      </c>
      <c r="C23" s="596"/>
      <c r="D23" s="596"/>
      <c r="E23" s="596"/>
      <c r="F23" s="596"/>
      <c r="G23" s="596"/>
      <c r="H23" s="596"/>
      <c r="I23" s="596"/>
      <c r="J23" s="596"/>
      <c r="K23" s="596"/>
      <c r="L23" s="1373"/>
      <c r="M23" s="965"/>
      <c r="N23" s="214"/>
      <c r="O23" s="214"/>
      <c r="P23" s="214"/>
      <c r="Q23" s="214"/>
      <c r="R23" s="214"/>
      <c r="S23" s="214"/>
      <c r="T23" s="214"/>
      <c r="U23" s="214"/>
      <c r="V23" s="214"/>
      <c r="W23" s="214"/>
      <c r="X23" s="214"/>
      <c r="Y23" s="214"/>
      <c r="Z23" s="214"/>
    </row>
    <row r="24" spans="1:26" ht="15.75" customHeight="1" x14ac:dyDescent="0.25">
      <c r="A24" s="1020"/>
      <c r="B24" s="1024"/>
      <c r="C24" s="602" t="s">
        <v>531</v>
      </c>
      <c r="D24" s="609"/>
      <c r="E24" s="594"/>
      <c r="F24" s="602" t="s">
        <v>532</v>
      </c>
      <c r="G24" s="611" t="s">
        <v>526</v>
      </c>
      <c r="H24" s="594"/>
      <c r="I24" s="602" t="s">
        <v>533</v>
      </c>
      <c r="J24" s="608"/>
      <c r="K24" s="594"/>
      <c r="L24" s="1099"/>
      <c r="M24" s="1090"/>
      <c r="N24" s="214"/>
      <c r="O24" s="214"/>
      <c r="P24" s="214"/>
      <c r="Q24" s="214"/>
      <c r="R24" s="214"/>
      <c r="S24" s="214"/>
      <c r="T24" s="214"/>
      <c r="U24" s="214"/>
      <c r="V24" s="214"/>
      <c r="W24" s="214"/>
      <c r="X24" s="214"/>
      <c r="Y24" s="214"/>
      <c r="Z24" s="214"/>
    </row>
    <row r="25" spans="1:26" ht="15.75" customHeight="1" x14ac:dyDescent="0.25">
      <c r="A25" s="1020"/>
      <c r="B25" s="1024"/>
      <c r="C25" s="602" t="s">
        <v>534</v>
      </c>
      <c r="D25" s="613"/>
      <c r="E25" s="614"/>
      <c r="F25" s="602" t="s">
        <v>535</v>
      </c>
      <c r="G25" s="611"/>
      <c r="H25" s="67"/>
      <c r="I25" s="615"/>
      <c r="J25" s="67"/>
      <c r="K25" s="591"/>
      <c r="L25" s="1099"/>
      <c r="M25" s="1090"/>
      <c r="N25" s="214"/>
      <c r="O25" s="214"/>
      <c r="P25" s="214"/>
      <c r="Q25" s="214"/>
      <c r="R25" s="214"/>
      <c r="S25" s="214"/>
      <c r="T25" s="214"/>
      <c r="U25" s="214"/>
      <c r="V25" s="214"/>
      <c r="W25" s="214"/>
      <c r="X25" s="214"/>
      <c r="Y25" s="214"/>
      <c r="Z25" s="214"/>
    </row>
    <row r="26" spans="1:26" ht="15.75" customHeight="1" x14ac:dyDescent="0.25">
      <c r="A26" s="1020"/>
      <c r="B26" s="1025"/>
      <c r="C26" s="599"/>
      <c r="D26" s="599"/>
      <c r="E26" s="599"/>
      <c r="F26" s="599"/>
      <c r="G26" s="599"/>
      <c r="H26" s="599"/>
      <c r="I26" s="599"/>
      <c r="J26" s="599"/>
      <c r="K26" s="599"/>
      <c r="L26" s="997"/>
      <c r="M26" s="991"/>
      <c r="N26" s="214"/>
      <c r="O26" s="214"/>
      <c r="P26" s="214"/>
      <c r="Q26" s="214"/>
      <c r="R26" s="214"/>
      <c r="S26" s="214"/>
      <c r="T26" s="214"/>
      <c r="U26" s="214"/>
      <c r="V26" s="214"/>
      <c r="W26" s="214"/>
      <c r="X26" s="214"/>
      <c r="Y26" s="214"/>
      <c r="Z26" s="214"/>
    </row>
    <row r="27" spans="1:26" ht="15.75" customHeight="1" x14ac:dyDescent="0.25">
      <c r="A27" s="1020"/>
      <c r="B27" s="1150" t="s">
        <v>536</v>
      </c>
      <c r="C27" s="594"/>
      <c r="D27" s="594"/>
      <c r="E27" s="594"/>
      <c r="F27" s="594"/>
      <c r="G27" s="594"/>
      <c r="H27" s="594"/>
      <c r="I27" s="594"/>
      <c r="J27" s="594"/>
      <c r="K27" s="594"/>
      <c r="L27" s="594"/>
      <c r="M27" s="612"/>
      <c r="N27" s="214"/>
      <c r="O27" s="214"/>
      <c r="P27" s="214"/>
      <c r="Q27" s="214"/>
      <c r="R27" s="214"/>
      <c r="S27" s="214"/>
      <c r="T27" s="214"/>
      <c r="U27" s="214"/>
      <c r="V27" s="214"/>
      <c r="W27" s="214"/>
      <c r="X27" s="214"/>
      <c r="Y27" s="214"/>
      <c r="Z27" s="214"/>
    </row>
    <row r="28" spans="1:26" ht="15.75" customHeight="1" x14ac:dyDescent="0.25">
      <c r="A28" s="1020"/>
      <c r="B28" s="1024"/>
      <c r="C28" s="616" t="s">
        <v>537</v>
      </c>
      <c r="D28" s="617">
        <v>11347</v>
      </c>
      <c r="E28" s="594"/>
      <c r="F28" s="618" t="s">
        <v>538</v>
      </c>
      <c r="G28" s="608">
        <v>2018</v>
      </c>
      <c r="H28" s="594"/>
      <c r="I28" s="618" t="s">
        <v>539</v>
      </c>
      <c r="J28" s="1374" t="s">
        <v>997</v>
      </c>
      <c r="K28" s="967"/>
      <c r="L28" s="967"/>
      <c r="M28" s="963"/>
      <c r="N28" s="214"/>
      <c r="O28" s="214"/>
      <c r="P28" s="214"/>
      <c r="Q28" s="214"/>
      <c r="R28" s="214"/>
      <c r="S28" s="214"/>
      <c r="T28" s="214"/>
      <c r="U28" s="214"/>
      <c r="V28" s="214"/>
      <c r="W28" s="214"/>
      <c r="X28" s="214"/>
      <c r="Y28" s="214"/>
      <c r="Z28" s="214"/>
    </row>
    <row r="29" spans="1:26" ht="15.75" customHeight="1" x14ac:dyDescent="0.25">
      <c r="A29" s="1020"/>
      <c r="B29" s="1025"/>
      <c r="C29" s="619"/>
      <c r="D29" s="619"/>
      <c r="E29" s="619"/>
      <c r="F29" s="619"/>
      <c r="G29" s="619"/>
      <c r="H29" s="619"/>
      <c r="I29" s="619"/>
      <c r="J29" s="619"/>
      <c r="K29" s="619"/>
      <c r="L29" s="619"/>
      <c r="M29" s="620"/>
      <c r="N29" s="214"/>
      <c r="O29" s="214"/>
      <c r="P29" s="214"/>
      <c r="Q29" s="214"/>
      <c r="R29" s="214"/>
      <c r="S29" s="214"/>
      <c r="T29" s="214"/>
      <c r="U29" s="214"/>
      <c r="V29" s="214"/>
      <c r="W29" s="214"/>
      <c r="X29" s="214"/>
      <c r="Y29" s="214"/>
      <c r="Z29" s="214"/>
    </row>
    <row r="30" spans="1:26" ht="15.75" customHeight="1" x14ac:dyDescent="0.25">
      <c r="A30" s="1020"/>
      <c r="B30" s="1149" t="s">
        <v>540</v>
      </c>
      <c r="C30" s="621"/>
      <c r="D30" s="621"/>
      <c r="E30" s="621"/>
      <c r="F30" s="621"/>
      <c r="G30" s="621"/>
      <c r="H30" s="621"/>
      <c r="I30" s="621"/>
      <c r="J30" s="621"/>
      <c r="K30" s="621"/>
      <c r="L30" s="67"/>
      <c r="M30" s="366"/>
      <c r="N30" s="214"/>
      <c r="O30" s="214"/>
      <c r="P30" s="214"/>
      <c r="Q30" s="214"/>
      <c r="R30" s="214"/>
      <c r="S30" s="214"/>
      <c r="T30" s="214"/>
      <c r="U30" s="214"/>
      <c r="V30" s="214"/>
      <c r="W30" s="214"/>
      <c r="X30" s="214"/>
      <c r="Y30" s="214"/>
      <c r="Z30" s="214"/>
    </row>
    <row r="31" spans="1:26" ht="15.75" customHeight="1" x14ac:dyDescent="0.25">
      <c r="A31" s="1020"/>
      <c r="B31" s="1024"/>
      <c r="C31" s="594" t="s">
        <v>541</v>
      </c>
      <c r="D31" s="400">
        <v>2019</v>
      </c>
      <c r="E31" s="622"/>
      <c r="F31" s="594" t="s">
        <v>542</v>
      </c>
      <c r="G31" s="623" t="s">
        <v>601</v>
      </c>
      <c r="H31" s="622"/>
      <c r="I31" s="618"/>
      <c r="J31" s="622"/>
      <c r="K31" s="622"/>
      <c r="L31" s="67"/>
      <c r="M31" s="366"/>
      <c r="N31" s="214"/>
      <c r="O31" s="214"/>
      <c r="P31" s="214"/>
      <c r="Q31" s="214"/>
      <c r="R31" s="214"/>
      <c r="S31" s="214"/>
      <c r="T31" s="214"/>
      <c r="U31" s="214"/>
      <c r="V31" s="214"/>
      <c r="W31" s="214"/>
      <c r="X31" s="214"/>
      <c r="Y31" s="214"/>
      <c r="Z31" s="214"/>
    </row>
    <row r="32" spans="1:26" ht="15.75" customHeight="1" x14ac:dyDescent="0.25">
      <c r="A32" s="1020"/>
      <c r="B32" s="1024"/>
      <c r="C32" s="594"/>
      <c r="D32" s="624"/>
      <c r="E32" s="622"/>
      <c r="F32" s="594"/>
      <c r="G32" s="622"/>
      <c r="H32" s="622"/>
      <c r="I32" s="618"/>
      <c r="J32" s="622"/>
      <c r="K32" s="622"/>
      <c r="L32" s="67"/>
      <c r="M32" s="366"/>
      <c r="N32" s="214"/>
      <c r="O32" s="214"/>
      <c r="P32" s="214"/>
      <c r="Q32" s="214"/>
      <c r="R32" s="214"/>
      <c r="S32" s="214"/>
      <c r="T32" s="214"/>
      <c r="U32" s="214"/>
      <c r="V32" s="214"/>
      <c r="W32" s="214"/>
      <c r="X32" s="214"/>
      <c r="Y32" s="214"/>
      <c r="Z32" s="214"/>
    </row>
    <row r="33" spans="1:26" ht="15.75" customHeight="1" x14ac:dyDescent="0.25">
      <c r="A33" s="1020"/>
      <c r="B33" s="1367" t="s">
        <v>544</v>
      </c>
      <c r="C33" s="625"/>
      <c r="D33" s="626"/>
      <c r="E33" s="626"/>
      <c r="F33" s="626"/>
      <c r="G33" s="626"/>
      <c r="H33" s="626"/>
      <c r="I33" s="626"/>
      <c r="J33" s="626"/>
      <c r="K33" s="626"/>
      <c r="L33" s="626"/>
      <c r="M33" s="627"/>
      <c r="N33" s="214"/>
      <c r="O33" s="214"/>
      <c r="P33" s="214"/>
      <c r="Q33" s="214"/>
      <c r="R33" s="214"/>
      <c r="S33" s="214"/>
      <c r="T33" s="214"/>
      <c r="U33" s="214"/>
      <c r="V33" s="214"/>
      <c r="W33" s="214"/>
      <c r="X33" s="214"/>
      <c r="Y33" s="214"/>
      <c r="Z33" s="214"/>
    </row>
    <row r="34" spans="1:26" ht="15.75" customHeight="1" x14ac:dyDescent="0.25">
      <c r="A34" s="1020"/>
      <c r="B34" s="1094"/>
      <c r="C34" s="378"/>
      <c r="D34" s="628" t="s">
        <v>545</v>
      </c>
      <c r="E34" s="286"/>
      <c r="F34" s="628" t="s">
        <v>546</v>
      </c>
      <c r="G34" s="286"/>
      <c r="H34" s="629" t="s">
        <v>547</v>
      </c>
      <c r="I34" s="287"/>
      <c r="J34" s="629" t="s">
        <v>548</v>
      </c>
      <c r="K34" s="286"/>
      <c r="L34" s="628" t="s">
        <v>549</v>
      </c>
      <c r="M34" s="407"/>
      <c r="N34" s="214"/>
      <c r="O34" s="214"/>
      <c r="P34" s="214"/>
      <c r="Q34" s="214"/>
      <c r="R34" s="214"/>
      <c r="S34" s="214"/>
      <c r="T34" s="214"/>
      <c r="U34" s="214"/>
      <c r="V34" s="214"/>
      <c r="W34" s="214"/>
      <c r="X34" s="214"/>
      <c r="Y34" s="214"/>
      <c r="Z34" s="214"/>
    </row>
    <row r="35" spans="1:26" ht="15.75" customHeight="1" x14ac:dyDescent="0.25">
      <c r="A35" s="1020"/>
      <c r="B35" s="1094"/>
      <c r="C35" s="378"/>
      <c r="D35" s="630">
        <v>2019</v>
      </c>
      <c r="E35" s="631">
        <v>13000</v>
      </c>
      <c r="F35" s="630">
        <v>2020</v>
      </c>
      <c r="G35" s="631">
        <v>12069</v>
      </c>
      <c r="H35" s="630">
        <v>2021</v>
      </c>
      <c r="I35" s="631">
        <v>80728</v>
      </c>
      <c r="J35" s="630">
        <v>2022</v>
      </c>
      <c r="K35" s="631">
        <v>61285</v>
      </c>
      <c r="L35" s="632">
        <v>2023</v>
      </c>
      <c r="M35" s="631">
        <v>59095</v>
      </c>
      <c r="N35" s="214"/>
      <c r="O35" s="214"/>
      <c r="P35" s="214"/>
      <c r="Q35" s="214"/>
      <c r="R35" s="214"/>
      <c r="S35" s="214"/>
      <c r="T35" s="214"/>
      <c r="U35" s="214"/>
      <c r="V35" s="214"/>
      <c r="W35" s="214"/>
      <c r="X35" s="214"/>
      <c r="Y35" s="214"/>
      <c r="Z35" s="214"/>
    </row>
    <row r="36" spans="1:26" ht="15.75" customHeight="1" x14ac:dyDescent="0.25">
      <c r="A36" s="1020"/>
      <c r="B36" s="1094"/>
      <c r="C36" s="378"/>
      <c r="D36" s="628" t="s">
        <v>550</v>
      </c>
      <c r="E36" s="573"/>
      <c r="F36" s="628" t="s">
        <v>551</v>
      </c>
      <c r="G36" s="573"/>
      <c r="H36" s="629" t="s">
        <v>552</v>
      </c>
      <c r="I36" s="573"/>
      <c r="J36" s="629" t="s">
        <v>553</v>
      </c>
      <c r="K36" s="573"/>
      <c r="L36" s="628" t="s">
        <v>554</v>
      </c>
      <c r="M36" s="573"/>
      <c r="N36" s="214"/>
      <c r="O36" s="214"/>
      <c r="P36" s="214"/>
      <c r="Q36" s="214"/>
      <c r="R36" s="214"/>
      <c r="S36" s="214"/>
      <c r="T36" s="214"/>
      <c r="U36" s="214"/>
      <c r="V36" s="214"/>
      <c r="W36" s="214"/>
      <c r="X36" s="214"/>
      <c r="Y36" s="214"/>
      <c r="Z36" s="214"/>
    </row>
    <row r="37" spans="1:26" ht="15.75" customHeight="1" x14ac:dyDescent="0.25">
      <c r="A37" s="1020"/>
      <c r="B37" s="1094"/>
      <c r="C37" s="378"/>
      <c r="D37" s="630">
        <v>2024</v>
      </c>
      <c r="E37" s="631">
        <v>32831</v>
      </c>
      <c r="F37" s="630">
        <v>2025</v>
      </c>
      <c r="G37" s="631">
        <v>61285</v>
      </c>
      <c r="H37" s="630">
        <v>2026</v>
      </c>
      <c r="I37" s="631">
        <v>61285</v>
      </c>
      <c r="J37" s="630">
        <v>2027</v>
      </c>
      <c r="K37" s="631">
        <v>61285</v>
      </c>
      <c r="L37" s="630">
        <v>2028</v>
      </c>
      <c r="M37" s="631">
        <v>32831</v>
      </c>
      <c r="N37" s="214"/>
      <c r="O37" s="214"/>
      <c r="P37" s="214"/>
      <c r="Q37" s="214"/>
      <c r="R37" s="214"/>
      <c r="S37" s="214"/>
      <c r="T37" s="214"/>
      <c r="U37" s="214"/>
      <c r="V37" s="214"/>
      <c r="W37" s="214"/>
      <c r="X37" s="214"/>
      <c r="Y37" s="214"/>
      <c r="Z37" s="214"/>
    </row>
    <row r="38" spans="1:26" ht="15.75" customHeight="1" x14ac:dyDescent="0.25">
      <c r="A38" s="1020"/>
      <c r="B38" s="1094"/>
      <c r="C38" s="378"/>
      <c r="D38" s="628" t="s">
        <v>555</v>
      </c>
      <c r="E38" s="631"/>
      <c r="F38" s="628" t="s">
        <v>556</v>
      </c>
      <c r="G38" s="631"/>
      <c r="H38" s="629" t="s">
        <v>557</v>
      </c>
      <c r="I38" s="631"/>
      <c r="J38" s="633" t="s">
        <v>998</v>
      </c>
      <c r="K38" s="286"/>
      <c r="L38" s="287"/>
      <c r="M38" s="296"/>
      <c r="N38" s="214"/>
      <c r="O38" s="214"/>
      <c r="P38" s="214"/>
      <c r="Q38" s="214"/>
      <c r="R38" s="214"/>
      <c r="S38" s="214"/>
      <c r="T38" s="214"/>
      <c r="U38" s="214"/>
      <c r="V38" s="214"/>
      <c r="W38" s="214"/>
      <c r="X38" s="214"/>
      <c r="Y38" s="214"/>
      <c r="Z38" s="214"/>
    </row>
    <row r="39" spans="1:26" ht="15.75" customHeight="1" x14ac:dyDescent="0.25">
      <c r="A39" s="1020"/>
      <c r="B39" s="1094"/>
      <c r="C39" s="378"/>
      <c r="D39" s="630">
        <v>2029</v>
      </c>
      <c r="E39" s="631">
        <v>61285</v>
      </c>
      <c r="F39" s="630">
        <v>2030</v>
      </c>
      <c r="G39" s="631">
        <v>61285</v>
      </c>
      <c r="H39" s="630">
        <v>2031</v>
      </c>
      <c r="I39" s="631">
        <v>61285</v>
      </c>
      <c r="J39" s="572">
        <v>659549</v>
      </c>
      <c r="K39" s="634"/>
      <c r="L39" s="635"/>
      <c r="M39" s="636"/>
      <c r="N39" s="214"/>
      <c r="O39" s="214"/>
      <c r="P39" s="214"/>
      <c r="Q39" s="214"/>
      <c r="R39" s="214"/>
      <c r="S39" s="214"/>
      <c r="T39" s="214"/>
      <c r="U39" s="214"/>
      <c r="V39" s="214"/>
      <c r="W39" s="214"/>
      <c r="X39" s="214"/>
      <c r="Y39" s="214"/>
      <c r="Z39" s="214"/>
    </row>
    <row r="40" spans="1:26" ht="15.75" customHeight="1" x14ac:dyDescent="0.25">
      <c r="A40" s="1020"/>
      <c r="B40" s="1095"/>
      <c r="C40" s="637"/>
      <c r="D40" s="638"/>
      <c r="E40" s="639"/>
      <c r="F40" s="638"/>
      <c r="G40" s="639"/>
      <c r="H40" s="638"/>
      <c r="I40" s="639"/>
      <c r="J40" s="638"/>
      <c r="K40" s="639"/>
      <c r="L40" s="638"/>
      <c r="M40" s="640"/>
      <c r="N40" s="214"/>
      <c r="O40" s="214"/>
      <c r="P40" s="214"/>
      <c r="Q40" s="214"/>
      <c r="R40" s="214"/>
      <c r="S40" s="214"/>
      <c r="T40" s="214"/>
      <c r="U40" s="214"/>
      <c r="V40" s="214"/>
      <c r="W40" s="214"/>
      <c r="X40" s="214"/>
      <c r="Y40" s="214"/>
      <c r="Z40" s="214"/>
    </row>
    <row r="41" spans="1:26" ht="18" customHeight="1" x14ac:dyDescent="0.25">
      <c r="A41" s="1020"/>
      <c r="B41" s="1150" t="s">
        <v>561</v>
      </c>
      <c r="C41" s="600"/>
      <c r="D41" s="600"/>
      <c r="E41" s="600"/>
      <c r="F41" s="600"/>
      <c r="G41" s="600"/>
      <c r="H41" s="600"/>
      <c r="I41" s="600"/>
      <c r="J41" s="600"/>
      <c r="K41" s="600"/>
      <c r="L41" s="67"/>
      <c r="M41" s="366"/>
      <c r="N41" s="214"/>
      <c r="O41" s="214"/>
      <c r="P41" s="214"/>
      <c r="Q41" s="214"/>
      <c r="R41" s="214"/>
      <c r="S41" s="214"/>
      <c r="T41" s="214"/>
      <c r="U41" s="214"/>
      <c r="V41" s="214"/>
      <c r="W41" s="214"/>
      <c r="X41" s="214"/>
      <c r="Y41" s="214"/>
      <c r="Z41" s="214"/>
    </row>
    <row r="42" spans="1:26" ht="15.75" customHeight="1" x14ac:dyDescent="0.25">
      <c r="A42" s="1020"/>
      <c r="B42" s="1024"/>
      <c r="C42" s="67"/>
      <c r="D42" s="641" t="s">
        <v>125</v>
      </c>
      <c r="E42" s="642" t="s">
        <v>84</v>
      </c>
      <c r="F42" s="1368" t="s">
        <v>562</v>
      </c>
      <c r="G42" s="1369" t="s">
        <v>602</v>
      </c>
      <c r="H42" s="976"/>
      <c r="I42" s="976"/>
      <c r="J42" s="965"/>
      <c r="K42" s="643"/>
      <c r="L42" s="67"/>
      <c r="M42" s="366"/>
      <c r="N42" s="214"/>
      <c r="O42" s="214"/>
      <c r="P42" s="214"/>
      <c r="Q42" s="214"/>
      <c r="R42" s="214"/>
      <c r="S42" s="214"/>
      <c r="T42" s="214"/>
      <c r="U42" s="214"/>
      <c r="V42" s="214"/>
      <c r="W42" s="214"/>
      <c r="X42" s="214"/>
      <c r="Y42" s="214"/>
      <c r="Z42" s="214"/>
    </row>
    <row r="43" spans="1:26" ht="15.75" customHeight="1" x14ac:dyDescent="0.25">
      <c r="A43" s="1020"/>
      <c r="B43" s="1024"/>
      <c r="C43" s="67"/>
      <c r="D43" s="644" t="s">
        <v>526</v>
      </c>
      <c r="E43" s="608"/>
      <c r="F43" s="1141"/>
      <c r="G43" s="990"/>
      <c r="H43" s="997"/>
      <c r="I43" s="997"/>
      <c r="J43" s="991"/>
      <c r="K43" s="614"/>
      <c r="L43" s="67"/>
      <c r="M43" s="366"/>
      <c r="N43" s="214"/>
      <c r="O43" s="214"/>
      <c r="P43" s="214"/>
      <c r="Q43" s="214"/>
      <c r="R43" s="214"/>
      <c r="S43" s="214"/>
      <c r="T43" s="214"/>
      <c r="U43" s="214"/>
      <c r="V43" s="214"/>
      <c r="W43" s="214"/>
      <c r="X43" s="214"/>
      <c r="Y43" s="214"/>
      <c r="Z43" s="214"/>
    </row>
    <row r="44" spans="1:26" ht="15.75" customHeight="1" x14ac:dyDescent="0.25">
      <c r="A44" s="1020"/>
      <c r="B44" s="1025"/>
      <c r="C44" s="645"/>
      <c r="D44" s="645"/>
      <c r="E44" s="645"/>
      <c r="F44" s="645"/>
      <c r="G44" s="645"/>
      <c r="H44" s="645"/>
      <c r="I44" s="645"/>
      <c r="J44" s="645"/>
      <c r="K44" s="645"/>
      <c r="L44" s="67"/>
      <c r="M44" s="366"/>
      <c r="N44" s="214"/>
      <c r="O44" s="214"/>
      <c r="P44" s="214"/>
      <c r="Q44" s="214"/>
      <c r="R44" s="214"/>
      <c r="S44" s="214"/>
      <c r="T44" s="214"/>
      <c r="U44" s="214"/>
      <c r="V44" s="214"/>
      <c r="W44" s="214"/>
      <c r="X44" s="214"/>
      <c r="Y44" s="214"/>
      <c r="Z44" s="214"/>
    </row>
    <row r="45" spans="1:26" ht="15.75" customHeight="1" x14ac:dyDescent="0.25">
      <c r="A45" s="1020"/>
      <c r="B45" s="91" t="s">
        <v>564</v>
      </c>
      <c r="C45" s="1365" t="s">
        <v>999</v>
      </c>
      <c r="D45" s="967"/>
      <c r="E45" s="967"/>
      <c r="F45" s="967"/>
      <c r="G45" s="967"/>
      <c r="H45" s="967"/>
      <c r="I45" s="967"/>
      <c r="J45" s="967"/>
      <c r="K45" s="967"/>
      <c r="L45" s="967"/>
      <c r="M45" s="999"/>
      <c r="N45" s="214"/>
      <c r="O45" s="214"/>
      <c r="P45" s="214"/>
      <c r="Q45" s="214"/>
      <c r="R45" s="214"/>
      <c r="S45" s="214"/>
      <c r="T45" s="214"/>
      <c r="U45" s="214"/>
      <c r="V45" s="214"/>
      <c r="W45" s="214"/>
      <c r="X45" s="214"/>
      <c r="Y45" s="214"/>
      <c r="Z45" s="214"/>
    </row>
    <row r="46" spans="1:26" ht="15.75" customHeight="1" x14ac:dyDescent="0.25">
      <c r="A46" s="1020"/>
      <c r="B46" s="91" t="s">
        <v>566</v>
      </c>
      <c r="C46" s="1365" t="s">
        <v>997</v>
      </c>
      <c r="D46" s="967"/>
      <c r="E46" s="967"/>
      <c r="F46" s="967"/>
      <c r="G46" s="967"/>
      <c r="H46" s="967"/>
      <c r="I46" s="967"/>
      <c r="J46" s="967"/>
      <c r="K46" s="967"/>
      <c r="L46" s="967"/>
      <c r="M46" s="999"/>
      <c r="N46" s="214"/>
      <c r="O46" s="214"/>
      <c r="P46" s="214"/>
      <c r="Q46" s="214"/>
      <c r="R46" s="214"/>
      <c r="S46" s="214"/>
      <c r="T46" s="214"/>
      <c r="U46" s="214"/>
      <c r="V46" s="214"/>
      <c r="W46" s="214"/>
      <c r="X46" s="214"/>
      <c r="Y46" s="214"/>
      <c r="Z46" s="214"/>
    </row>
    <row r="47" spans="1:26" ht="15.75" customHeight="1" x14ac:dyDescent="0.25">
      <c r="A47" s="1020"/>
      <c r="B47" s="91" t="s">
        <v>568</v>
      </c>
      <c r="C47" s="1366" t="s">
        <v>772</v>
      </c>
      <c r="D47" s="967"/>
      <c r="E47" s="967"/>
      <c r="F47" s="967"/>
      <c r="G47" s="967"/>
      <c r="H47" s="967"/>
      <c r="I47" s="967"/>
      <c r="J47" s="967"/>
      <c r="K47" s="967"/>
      <c r="L47" s="967"/>
      <c r="M47" s="963"/>
      <c r="N47" s="214"/>
      <c r="O47" s="214"/>
      <c r="P47" s="214"/>
      <c r="Q47" s="214"/>
      <c r="R47" s="214"/>
      <c r="S47" s="214"/>
      <c r="T47" s="214"/>
      <c r="U47" s="214"/>
      <c r="V47" s="214"/>
      <c r="W47" s="214"/>
      <c r="X47" s="214"/>
      <c r="Y47" s="214"/>
      <c r="Z47" s="214"/>
    </row>
    <row r="48" spans="1:26" ht="15.75" customHeight="1" x14ac:dyDescent="0.25">
      <c r="A48" s="1144"/>
      <c r="B48" s="91" t="s">
        <v>570</v>
      </c>
      <c r="C48" s="1366">
        <v>2019</v>
      </c>
      <c r="D48" s="967"/>
      <c r="E48" s="967"/>
      <c r="F48" s="967"/>
      <c r="G48" s="967"/>
      <c r="H48" s="967"/>
      <c r="I48" s="967"/>
      <c r="J48" s="967"/>
      <c r="K48" s="967"/>
      <c r="L48" s="967"/>
      <c r="M48" s="963"/>
      <c r="N48" s="214"/>
      <c r="O48" s="214"/>
      <c r="P48" s="214"/>
      <c r="Q48" s="214"/>
      <c r="R48" s="214"/>
      <c r="S48" s="214"/>
      <c r="T48" s="214"/>
      <c r="U48" s="214"/>
      <c r="V48" s="214"/>
      <c r="W48" s="214"/>
      <c r="X48" s="214"/>
      <c r="Y48" s="214"/>
      <c r="Z48" s="214"/>
    </row>
    <row r="49" spans="1:26" ht="15.75" customHeight="1" x14ac:dyDescent="0.25">
      <c r="A49" s="1022" t="s">
        <v>572</v>
      </c>
      <c r="B49" s="147" t="s">
        <v>573</v>
      </c>
      <c r="C49" s="1388" t="s">
        <v>427</v>
      </c>
      <c r="D49" s="967"/>
      <c r="E49" s="967"/>
      <c r="F49" s="967"/>
      <c r="G49" s="967"/>
      <c r="H49" s="967"/>
      <c r="I49" s="967"/>
      <c r="J49" s="967"/>
      <c r="K49" s="967"/>
      <c r="L49" s="967"/>
      <c r="M49" s="963"/>
      <c r="N49" s="214"/>
      <c r="O49" s="214"/>
      <c r="P49" s="214"/>
      <c r="Q49" s="214"/>
      <c r="R49" s="214"/>
      <c r="S49" s="214"/>
      <c r="T49" s="214"/>
      <c r="U49" s="214"/>
      <c r="V49" s="214"/>
      <c r="W49" s="214"/>
      <c r="X49" s="214"/>
      <c r="Y49" s="214"/>
      <c r="Z49" s="214"/>
    </row>
    <row r="50" spans="1:26" ht="15.75" customHeight="1" x14ac:dyDescent="0.25">
      <c r="A50" s="1020"/>
      <c r="B50" s="147" t="s">
        <v>575</v>
      </c>
      <c r="C50" s="1366" t="s">
        <v>1000</v>
      </c>
      <c r="D50" s="967"/>
      <c r="E50" s="967"/>
      <c r="F50" s="967"/>
      <c r="G50" s="967"/>
      <c r="H50" s="967"/>
      <c r="I50" s="967"/>
      <c r="J50" s="967"/>
      <c r="K50" s="967"/>
      <c r="L50" s="967"/>
      <c r="M50" s="963"/>
      <c r="N50" s="214"/>
      <c r="O50" s="214"/>
      <c r="P50" s="214"/>
      <c r="Q50" s="214"/>
      <c r="R50" s="214"/>
      <c r="S50" s="214"/>
      <c r="T50" s="214"/>
      <c r="U50" s="214"/>
      <c r="V50" s="214"/>
      <c r="W50" s="214"/>
      <c r="X50" s="214"/>
      <c r="Y50" s="214"/>
      <c r="Z50" s="214"/>
    </row>
    <row r="51" spans="1:26" ht="15.75" customHeight="1" x14ac:dyDescent="0.25">
      <c r="A51" s="1020"/>
      <c r="B51" s="147" t="s">
        <v>577</v>
      </c>
      <c r="C51" s="1366" t="s">
        <v>987</v>
      </c>
      <c r="D51" s="967"/>
      <c r="E51" s="967"/>
      <c r="F51" s="967"/>
      <c r="G51" s="967"/>
      <c r="H51" s="967"/>
      <c r="I51" s="967"/>
      <c r="J51" s="967"/>
      <c r="K51" s="967"/>
      <c r="L51" s="967"/>
      <c r="M51" s="963"/>
      <c r="N51" s="214"/>
      <c r="O51" s="214"/>
      <c r="P51" s="214"/>
      <c r="Q51" s="214"/>
      <c r="R51" s="214"/>
      <c r="S51" s="214"/>
      <c r="T51" s="214"/>
      <c r="U51" s="214"/>
      <c r="V51" s="214"/>
      <c r="W51" s="214"/>
      <c r="X51" s="214"/>
      <c r="Y51" s="214"/>
      <c r="Z51" s="214"/>
    </row>
    <row r="52" spans="1:26" ht="15.75" customHeight="1" x14ac:dyDescent="0.25">
      <c r="A52" s="1020"/>
      <c r="B52" s="148" t="s">
        <v>578</v>
      </c>
      <c r="C52" s="1366" t="s">
        <v>1001</v>
      </c>
      <c r="D52" s="967"/>
      <c r="E52" s="967"/>
      <c r="F52" s="967"/>
      <c r="G52" s="967"/>
      <c r="H52" s="967"/>
      <c r="I52" s="967"/>
      <c r="J52" s="967"/>
      <c r="K52" s="967"/>
      <c r="L52" s="967"/>
      <c r="M52" s="963"/>
      <c r="N52" s="214"/>
      <c r="O52" s="214"/>
      <c r="P52" s="214"/>
      <c r="Q52" s="214"/>
      <c r="R52" s="214"/>
      <c r="S52" s="214"/>
      <c r="T52" s="214"/>
      <c r="U52" s="214"/>
      <c r="V52" s="214"/>
      <c r="W52" s="214"/>
      <c r="X52" s="214"/>
      <c r="Y52" s="214"/>
      <c r="Z52" s="214"/>
    </row>
    <row r="53" spans="1:26" ht="15.75" customHeight="1" x14ac:dyDescent="0.25">
      <c r="A53" s="1020"/>
      <c r="B53" s="147" t="s">
        <v>580</v>
      </c>
      <c r="C53" s="1389" t="s">
        <v>1002</v>
      </c>
      <c r="D53" s="967"/>
      <c r="E53" s="967"/>
      <c r="F53" s="967"/>
      <c r="G53" s="967"/>
      <c r="H53" s="967"/>
      <c r="I53" s="967"/>
      <c r="J53" s="967"/>
      <c r="K53" s="967"/>
      <c r="L53" s="967"/>
      <c r="M53" s="963"/>
      <c r="N53" s="214"/>
      <c r="O53" s="214"/>
      <c r="P53" s="214"/>
      <c r="Q53" s="214"/>
      <c r="R53" s="214"/>
      <c r="S53" s="214"/>
      <c r="T53" s="214"/>
      <c r="U53" s="214"/>
      <c r="V53" s="214"/>
      <c r="W53" s="214"/>
      <c r="X53" s="214"/>
      <c r="Y53" s="214"/>
      <c r="Z53" s="214"/>
    </row>
    <row r="54" spans="1:26" ht="15.75" customHeight="1" x14ac:dyDescent="0.25">
      <c r="A54" s="1021"/>
      <c r="B54" s="147" t="s">
        <v>581</v>
      </c>
      <c r="C54" s="1366" t="s">
        <v>1003</v>
      </c>
      <c r="D54" s="967"/>
      <c r="E54" s="967"/>
      <c r="F54" s="967"/>
      <c r="G54" s="967"/>
      <c r="H54" s="967"/>
      <c r="I54" s="967"/>
      <c r="J54" s="967"/>
      <c r="K54" s="967"/>
      <c r="L54" s="967"/>
      <c r="M54" s="963"/>
      <c r="N54" s="214"/>
      <c r="O54" s="214"/>
      <c r="P54" s="214"/>
      <c r="Q54" s="214"/>
      <c r="R54" s="214"/>
      <c r="S54" s="214"/>
      <c r="T54" s="214"/>
      <c r="U54" s="214"/>
      <c r="V54" s="214"/>
      <c r="W54" s="214"/>
      <c r="X54" s="214"/>
      <c r="Y54" s="214"/>
      <c r="Z54" s="214"/>
    </row>
    <row r="55" spans="1:26" ht="15.75" customHeight="1" x14ac:dyDescent="0.25">
      <c r="A55" s="1022" t="s">
        <v>583</v>
      </c>
      <c r="B55" s="149" t="s">
        <v>584</v>
      </c>
      <c r="C55" s="1366" t="s">
        <v>1004</v>
      </c>
      <c r="D55" s="967"/>
      <c r="E55" s="967"/>
      <c r="F55" s="967"/>
      <c r="G55" s="967"/>
      <c r="H55" s="967"/>
      <c r="I55" s="967"/>
      <c r="J55" s="967"/>
      <c r="K55" s="967"/>
      <c r="L55" s="967"/>
      <c r="M55" s="963"/>
      <c r="N55" s="214"/>
      <c r="O55" s="214"/>
      <c r="P55" s="214"/>
      <c r="Q55" s="214"/>
      <c r="R55" s="214"/>
      <c r="S55" s="214"/>
      <c r="T55" s="214"/>
      <c r="U55" s="214"/>
      <c r="V55" s="214"/>
      <c r="W55" s="214"/>
      <c r="X55" s="214"/>
      <c r="Y55" s="214"/>
      <c r="Z55" s="214"/>
    </row>
    <row r="56" spans="1:26" ht="15" customHeight="1" x14ac:dyDescent="0.25">
      <c r="A56" s="1020"/>
      <c r="B56" s="149" t="s">
        <v>586</v>
      </c>
      <c r="C56" s="1366" t="s">
        <v>1005</v>
      </c>
      <c r="D56" s="967"/>
      <c r="E56" s="967"/>
      <c r="F56" s="967"/>
      <c r="G56" s="967"/>
      <c r="H56" s="967"/>
      <c r="I56" s="967"/>
      <c r="J56" s="967"/>
      <c r="K56" s="967"/>
      <c r="L56" s="967"/>
      <c r="M56" s="963"/>
      <c r="N56" s="214"/>
      <c r="O56" s="214"/>
      <c r="P56" s="214"/>
      <c r="Q56" s="214"/>
      <c r="R56" s="214"/>
      <c r="S56" s="214"/>
      <c r="T56" s="214"/>
      <c r="U56" s="214"/>
      <c r="V56" s="214"/>
      <c r="W56" s="214"/>
      <c r="X56" s="214"/>
      <c r="Y56" s="214"/>
      <c r="Z56" s="214"/>
    </row>
    <row r="57" spans="1:26" ht="18.75" customHeight="1" x14ac:dyDescent="0.25">
      <c r="A57" s="1144"/>
      <c r="B57" s="150" t="s">
        <v>51</v>
      </c>
      <c r="C57" s="1366" t="s">
        <v>987</v>
      </c>
      <c r="D57" s="967"/>
      <c r="E57" s="967"/>
      <c r="F57" s="967"/>
      <c r="G57" s="967"/>
      <c r="H57" s="967"/>
      <c r="I57" s="967"/>
      <c r="J57" s="967"/>
      <c r="K57" s="967"/>
      <c r="L57" s="967"/>
      <c r="M57" s="963"/>
      <c r="N57" s="214"/>
      <c r="O57" s="214"/>
      <c r="P57" s="214"/>
      <c r="Q57" s="214"/>
      <c r="R57" s="214"/>
      <c r="S57" s="214"/>
      <c r="T57" s="214"/>
      <c r="U57" s="214"/>
      <c r="V57" s="214"/>
      <c r="W57" s="214"/>
      <c r="X57" s="214"/>
      <c r="Y57" s="214"/>
      <c r="Z57" s="214"/>
    </row>
    <row r="58" spans="1:26" ht="15.75" customHeight="1" x14ac:dyDescent="0.25">
      <c r="A58" s="646" t="s">
        <v>588</v>
      </c>
      <c r="B58" s="548"/>
      <c r="C58" s="1362"/>
      <c r="D58" s="1002"/>
      <c r="E58" s="1002"/>
      <c r="F58" s="1002"/>
      <c r="G58" s="1002"/>
      <c r="H58" s="1002"/>
      <c r="I58" s="1002"/>
      <c r="J58" s="1002"/>
      <c r="K58" s="1002"/>
      <c r="L58" s="1002"/>
      <c r="M58" s="1003"/>
      <c r="N58" s="214"/>
      <c r="O58" s="214"/>
      <c r="P58" s="214"/>
      <c r="Q58" s="214"/>
      <c r="R58" s="214"/>
      <c r="S58" s="214"/>
      <c r="T58" s="214"/>
      <c r="U58" s="214"/>
      <c r="V58" s="214"/>
      <c r="W58" s="214"/>
      <c r="X58" s="214"/>
      <c r="Y58" s="214"/>
      <c r="Z58" s="214"/>
    </row>
    <row r="59" spans="1:26" ht="15.75" customHeight="1" x14ac:dyDescent="0.25">
      <c r="A59" s="214"/>
      <c r="B59" s="259"/>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5.75" customHeight="1" x14ac:dyDescent="0.25">
      <c r="A60" s="214"/>
      <c r="B60" s="259"/>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5.75" customHeight="1" x14ac:dyDescent="0.25">
      <c r="A61" s="214"/>
      <c r="B61" s="259"/>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5.75" customHeight="1" x14ac:dyDescent="0.25">
      <c r="A62" s="214"/>
      <c r="B62" s="259"/>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5.75" customHeight="1" x14ac:dyDescent="0.25">
      <c r="A63" s="214"/>
      <c r="B63" s="259"/>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5.75" customHeight="1" x14ac:dyDescent="0.25">
      <c r="A64" s="214"/>
      <c r="B64" s="259"/>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5.75" customHeight="1" x14ac:dyDescent="0.25">
      <c r="A65" s="214"/>
      <c r="B65" s="259"/>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5.75" customHeight="1" x14ac:dyDescent="0.25">
      <c r="A66" s="214"/>
      <c r="B66" s="259"/>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5.75" customHeight="1" x14ac:dyDescent="0.25">
      <c r="A67" s="214"/>
      <c r="B67" s="259"/>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5.75" customHeight="1" x14ac:dyDescent="0.25">
      <c r="A68" s="214"/>
      <c r="B68" s="259"/>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5.75" customHeight="1" x14ac:dyDescent="0.25">
      <c r="A69" s="214"/>
      <c r="B69" s="259"/>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5.75" customHeight="1" x14ac:dyDescent="0.25">
      <c r="A70" s="214"/>
      <c r="B70" s="259"/>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5.75" customHeight="1" x14ac:dyDescent="0.25">
      <c r="A71" s="214"/>
      <c r="B71" s="259"/>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5.75" customHeight="1" x14ac:dyDescent="0.25">
      <c r="A72" s="214"/>
      <c r="B72" s="259"/>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5.75" customHeight="1" x14ac:dyDescent="0.25">
      <c r="A73" s="214"/>
      <c r="B73" s="259"/>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5.75" customHeight="1" x14ac:dyDescent="0.25">
      <c r="A74" s="214"/>
      <c r="B74" s="259"/>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5.75" customHeight="1" x14ac:dyDescent="0.25">
      <c r="A75" s="214"/>
      <c r="B75" s="259"/>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5.75" customHeight="1" x14ac:dyDescent="0.25">
      <c r="A76" s="214"/>
      <c r="B76" s="259"/>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5.75" customHeight="1" x14ac:dyDescent="0.25">
      <c r="A77" s="214"/>
      <c r="B77" s="259"/>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5.75" customHeight="1" x14ac:dyDescent="0.25">
      <c r="A78" s="214"/>
      <c r="B78" s="259"/>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5.75" customHeight="1" x14ac:dyDescent="0.25">
      <c r="A79" s="214"/>
      <c r="B79" s="259"/>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5.75" customHeight="1" x14ac:dyDescent="0.25">
      <c r="A80" s="214"/>
      <c r="B80" s="259"/>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5.75" customHeight="1" x14ac:dyDescent="0.25">
      <c r="A81" s="214"/>
      <c r="B81" s="259"/>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5.75" customHeight="1" x14ac:dyDescent="0.25">
      <c r="A82" s="214"/>
      <c r="B82" s="259"/>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5.75" customHeight="1" x14ac:dyDescent="0.25">
      <c r="A83" s="214"/>
      <c r="B83" s="259"/>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5.75" customHeight="1" x14ac:dyDescent="0.25">
      <c r="A84" s="214"/>
      <c r="B84" s="259"/>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5.75" customHeight="1" x14ac:dyDescent="0.25">
      <c r="A85" s="214"/>
      <c r="B85" s="259"/>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5.75" customHeight="1" x14ac:dyDescent="0.25">
      <c r="A86" s="214"/>
      <c r="B86" s="259"/>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5.75" customHeight="1" x14ac:dyDescent="0.25">
      <c r="A87" s="214"/>
      <c r="B87" s="259"/>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5.75" customHeight="1" x14ac:dyDescent="0.25">
      <c r="A88" s="214"/>
      <c r="B88" s="259"/>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5.75" customHeight="1" x14ac:dyDescent="0.25">
      <c r="A89" s="214"/>
      <c r="B89" s="259"/>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5.75" customHeight="1" x14ac:dyDescent="0.25">
      <c r="A90" s="214"/>
      <c r="B90" s="259"/>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5.75" customHeight="1" x14ac:dyDescent="0.25">
      <c r="A91" s="214"/>
      <c r="B91" s="259"/>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5.75" customHeight="1" x14ac:dyDescent="0.25">
      <c r="A92" s="214"/>
      <c r="B92" s="259"/>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5.75" customHeight="1" x14ac:dyDescent="0.25">
      <c r="A93" s="214"/>
      <c r="B93" s="259"/>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5.75" customHeight="1" x14ac:dyDescent="0.25">
      <c r="A94" s="214"/>
      <c r="B94" s="259"/>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5.75" customHeight="1" x14ac:dyDescent="0.25">
      <c r="A95" s="214"/>
      <c r="B95" s="259"/>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5.75" customHeight="1" x14ac:dyDescent="0.25">
      <c r="A96" s="214"/>
      <c r="B96" s="259"/>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5.75" customHeight="1" x14ac:dyDescent="0.25">
      <c r="A97" s="214"/>
      <c r="B97" s="259"/>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5.75" customHeight="1" x14ac:dyDescent="0.25">
      <c r="A98" s="214"/>
      <c r="B98" s="259"/>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5.75" customHeight="1" x14ac:dyDescent="0.25">
      <c r="A99" s="214"/>
      <c r="B99" s="259"/>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5.75" customHeight="1" x14ac:dyDescent="0.25">
      <c r="A100" s="214"/>
      <c r="B100" s="259"/>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5.75" customHeight="1" x14ac:dyDescent="0.25">
      <c r="A101" s="214"/>
      <c r="B101" s="259"/>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5.75" customHeight="1" x14ac:dyDescent="0.25">
      <c r="A102" s="214"/>
      <c r="B102" s="259"/>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5.75" customHeight="1" x14ac:dyDescent="0.25">
      <c r="A103" s="214"/>
      <c r="B103" s="259"/>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5.75" customHeight="1" x14ac:dyDescent="0.25">
      <c r="A104" s="214"/>
      <c r="B104" s="259"/>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5.75" customHeight="1" x14ac:dyDescent="0.25">
      <c r="A105" s="214"/>
      <c r="B105" s="259"/>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5.75" customHeight="1" x14ac:dyDescent="0.25">
      <c r="A106" s="214"/>
      <c r="B106" s="259"/>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5.75" customHeight="1" x14ac:dyDescent="0.25">
      <c r="A107" s="214"/>
      <c r="B107" s="259"/>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5.75" customHeight="1" x14ac:dyDescent="0.25">
      <c r="A108" s="214"/>
      <c r="B108" s="259"/>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5.75" customHeight="1" x14ac:dyDescent="0.25">
      <c r="A109" s="214"/>
      <c r="B109" s="259"/>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5.75" customHeight="1" x14ac:dyDescent="0.25">
      <c r="A110" s="214"/>
      <c r="B110" s="259"/>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5.75" customHeight="1" x14ac:dyDescent="0.25">
      <c r="A111" s="214"/>
      <c r="B111" s="259"/>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5.75" customHeight="1" x14ac:dyDescent="0.25">
      <c r="A112" s="214"/>
      <c r="B112" s="259"/>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5.75" customHeight="1" x14ac:dyDescent="0.25">
      <c r="A113" s="214"/>
      <c r="B113" s="259"/>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5.75" customHeight="1" x14ac:dyDescent="0.25">
      <c r="A114" s="214"/>
      <c r="B114" s="259"/>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5.75" customHeight="1" x14ac:dyDescent="0.25">
      <c r="A115" s="214"/>
      <c r="B115" s="259"/>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5.75" customHeight="1" x14ac:dyDescent="0.25">
      <c r="A116" s="214"/>
      <c r="B116" s="259"/>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5.75" customHeight="1" x14ac:dyDescent="0.25">
      <c r="A117" s="214"/>
      <c r="B117" s="259"/>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5.75" customHeight="1" x14ac:dyDescent="0.25">
      <c r="A118" s="214"/>
      <c r="B118" s="259"/>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5.75" customHeight="1" x14ac:dyDescent="0.25">
      <c r="A119" s="214"/>
      <c r="B119" s="259"/>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5.75" customHeight="1" x14ac:dyDescent="0.25">
      <c r="A120" s="214"/>
      <c r="B120" s="259"/>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5.75" customHeight="1" x14ac:dyDescent="0.25">
      <c r="A121" s="214"/>
      <c r="B121" s="25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5.75" customHeight="1" x14ac:dyDescent="0.25">
      <c r="A122" s="214"/>
      <c r="B122" s="259"/>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5.75" customHeight="1" x14ac:dyDescent="0.25">
      <c r="A123" s="214"/>
      <c r="B123" s="259"/>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5.75" customHeight="1" x14ac:dyDescent="0.25">
      <c r="A124" s="214"/>
      <c r="B124" s="259"/>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5.75" customHeight="1" x14ac:dyDescent="0.25">
      <c r="A125" s="214"/>
      <c r="B125" s="259"/>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5.75" customHeight="1" x14ac:dyDescent="0.25">
      <c r="A126" s="214"/>
      <c r="B126" s="259"/>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5.75" customHeight="1" x14ac:dyDescent="0.25">
      <c r="A127" s="214"/>
      <c r="B127" s="259"/>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5.75" customHeight="1" x14ac:dyDescent="0.25">
      <c r="A128" s="214"/>
      <c r="B128" s="259"/>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5.75" customHeight="1" x14ac:dyDescent="0.25">
      <c r="A129" s="214"/>
      <c r="B129" s="259"/>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5.75" customHeight="1" x14ac:dyDescent="0.25">
      <c r="A130" s="214"/>
      <c r="B130" s="259"/>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5.75" customHeight="1" x14ac:dyDescent="0.25">
      <c r="A131" s="214"/>
      <c r="B131" s="259"/>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5.75" customHeight="1" x14ac:dyDescent="0.25">
      <c r="A132" s="214"/>
      <c r="B132" s="259"/>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5.75" customHeight="1" x14ac:dyDescent="0.25">
      <c r="A133" s="214"/>
      <c r="B133" s="259"/>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5.75" customHeight="1" x14ac:dyDescent="0.25">
      <c r="A134" s="214"/>
      <c r="B134" s="259"/>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5.75" customHeight="1" x14ac:dyDescent="0.25">
      <c r="A135" s="214"/>
      <c r="B135" s="259"/>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5.75" customHeight="1" x14ac:dyDescent="0.25">
      <c r="A136" s="214"/>
      <c r="B136" s="259"/>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5.75" customHeight="1" x14ac:dyDescent="0.25">
      <c r="A137" s="214"/>
      <c r="B137" s="259"/>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5.75" customHeight="1" x14ac:dyDescent="0.25">
      <c r="A138" s="214"/>
      <c r="B138" s="259"/>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5.75" customHeight="1" x14ac:dyDescent="0.25">
      <c r="A139" s="214"/>
      <c r="B139" s="259"/>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5.75" customHeight="1" x14ac:dyDescent="0.25">
      <c r="A140" s="214"/>
      <c r="B140" s="259"/>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5.75" customHeight="1" x14ac:dyDescent="0.25">
      <c r="A141" s="214"/>
      <c r="B141" s="259"/>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5.75" customHeight="1" x14ac:dyDescent="0.25">
      <c r="A142" s="214"/>
      <c r="B142" s="259"/>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5.75" customHeight="1" x14ac:dyDescent="0.25">
      <c r="A143" s="214"/>
      <c r="B143" s="259"/>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5.75" customHeight="1" x14ac:dyDescent="0.25">
      <c r="A144" s="214"/>
      <c r="B144" s="259"/>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5.75" customHeight="1" x14ac:dyDescent="0.25">
      <c r="A145" s="214"/>
      <c r="B145" s="259"/>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5.75" customHeight="1" x14ac:dyDescent="0.25">
      <c r="A146" s="214"/>
      <c r="B146" s="259"/>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5.75" customHeight="1" x14ac:dyDescent="0.25">
      <c r="A147" s="214"/>
      <c r="B147" s="259"/>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5.75" customHeight="1" x14ac:dyDescent="0.25">
      <c r="A148" s="214"/>
      <c r="B148" s="259"/>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5.75" customHeight="1" x14ac:dyDescent="0.25">
      <c r="A149" s="214"/>
      <c r="B149" s="259"/>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5.75" customHeight="1" x14ac:dyDescent="0.25">
      <c r="A150" s="214"/>
      <c r="B150" s="259"/>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5.75" customHeight="1" x14ac:dyDescent="0.25">
      <c r="A151" s="214"/>
      <c r="B151" s="259"/>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5.75" customHeight="1" x14ac:dyDescent="0.25">
      <c r="A152" s="214"/>
      <c r="B152" s="259"/>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5.75" customHeight="1" x14ac:dyDescent="0.25">
      <c r="A153" s="214"/>
      <c r="B153" s="259"/>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5.75" customHeight="1" x14ac:dyDescent="0.25">
      <c r="A154" s="214"/>
      <c r="B154" s="259"/>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5.75" customHeight="1" x14ac:dyDescent="0.25">
      <c r="A155" s="214"/>
      <c r="B155" s="259"/>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5.75" customHeight="1" x14ac:dyDescent="0.25">
      <c r="A156" s="214"/>
      <c r="B156" s="259"/>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5.75" customHeight="1" x14ac:dyDescent="0.25">
      <c r="A157" s="214"/>
      <c r="B157" s="259"/>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5.75" customHeight="1" x14ac:dyDescent="0.25">
      <c r="A158" s="214"/>
      <c r="B158" s="259"/>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5.75" customHeight="1" x14ac:dyDescent="0.25">
      <c r="A159" s="214"/>
      <c r="B159" s="259"/>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5.75" customHeight="1" x14ac:dyDescent="0.25">
      <c r="A160" s="214"/>
      <c r="B160" s="259"/>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5.75" customHeight="1" x14ac:dyDescent="0.25">
      <c r="A161" s="214"/>
      <c r="B161" s="259"/>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5.75" customHeight="1" x14ac:dyDescent="0.25">
      <c r="A162" s="214"/>
      <c r="B162" s="259"/>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5.75" customHeight="1" x14ac:dyDescent="0.25">
      <c r="A163" s="214"/>
      <c r="B163" s="259"/>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5.75" customHeight="1" x14ac:dyDescent="0.25">
      <c r="A164" s="214"/>
      <c r="B164" s="259"/>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5.75" customHeight="1" x14ac:dyDescent="0.25">
      <c r="A165" s="214"/>
      <c r="B165" s="259"/>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5.75" customHeight="1" x14ac:dyDescent="0.25">
      <c r="A166" s="214"/>
      <c r="B166" s="259"/>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5.75" customHeight="1" x14ac:dyDescent="0.25">
      <c r="A167" s="214"/>
      <c r="B167" s="259"/>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5.75" customHeight="1" x14ac:dyDescent="0.25">
      <c r="A168" s="214"/>
      <c r="B168" s="259"/>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5.75" customHeight="1" x14ac:dyDescent="0.25">
      <c r="A169" s="214"/>
      <c r="B169" s="259"/>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5.75" customHeight="1" x14ac:dyDescent="0.25">
      <c r="A170" s="214"/>
      <c r="B170" s="259"/>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5.75" customHeight="1" x14ac:dyDescent="0.25">
      <c r="A171" s="214"/>
      <c r="B171" s="259"/>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5.75" customHeight="1" x14ac:dyDescent="0.25">
      <c r="A172" s="214"/>
      <c r="B172" s="259"/>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5.75" customHeight="1" x14ac:dyDescent="0.25">
      <c r="A173" s="214"/>
      <c r="B173" s="259"/>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5.75" customHeight="1" x14ac:dyDescent="0.25">
      <c r="A174" s="214"/>
      <c r="B174" s="259"/>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5.75" customHeight="1" x14ac:dyDescent="0.25">
      <c r="A175" s="214"/>
      <c r="B175" s="259"/>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5.75" customHeight="1" x14ac:dyDescent="0.25">
      <c r="A176" s="214"/>
      <c r="B176" s="259"/>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5.75" customHeight="1" x14ac:dyDescent="0.25">
      <c r="A177" s="214"/>
      <c r="B177" s="259"/>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5.75" customHeight="1" x14ac:dyDescent="0.25">
      <c r="A178" s="214"/>
      <c r="B178" s="259"/>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5.75" customHeight="1" x14ac:dyDescent="0.25">
      <c r="A179" s="214"/>
      <c r="B179" s="259"/>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5.75" customHeight="1" x14ac:dyDescent="0.25">
      <c r="A180" s="214"/>
      <c r="B180" s="259"/>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5.75" customHeight="1" x14ac:dyDescent="0.25">
      <c r="A181" s="214"/>
      <c r="B181" s="259"/>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5.75" customHeight="1" x14ac:dyDescent="0.25">
      <c r="A182" s="214"/>
      <c r="B182" s="259"/>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5.75" customHeight="1" x14ac:dyDescent="0.25">
      <c r="A183" s="214"/>
      <c r="B183" s="259"/>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5.75" customHeight="1" x14ac:dyDescent="0.25">
      <c r="A184" s="214"/>
      <c r="B184" s="259"/>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5.75" customHeight="1" x14ac:dyDescent="0.25">
      <c r="A185" s="214"/>
      <c r="B185" s="259"/>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5.75" customHeight="1" x14ac:dyDescent="0.25">
      <c r="A186" s="214"/>
      <c r="B186" s="259"/>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5.75" customHeight="1" x14ac:dyDescent="0.25">
      <c r="A187" s="214"/>
      <c r="B187" s="259"/>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5.75" customHeight="1" x14ac:dyDescent="0.25">
      <c r="A188" s="214"/>
      <c r="B188" s="259"/>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5.75" customHeight="1" x14ac:dyDescent="0.25">
      <c r="A189" s="214"/>
      <c r="B189" s="259"/>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5.75" customHeight="1" x14ac:dyDescent="0.25">
      <c r="A190" s="214"/>
      <c r="B190" s="259"/>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5.75" customHeight="1" x14ac:dyDescent="0.25">
      <c r="A191" s="214"/>
      <c r="B191" s="259"/>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5.75" customHeight="1" x14ac:dyDescent="0.25">
      <c r="A192" s="214"/>
      <c r="B192" s="259"/>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5.75" customHeight="1" x14ac:dyDescent="0.25">
      <c r="A193" s="214"/>
      <c r="B193" s="259"/>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5.75" customHeight="1" x14ac:dyDescent="0.25">
      <c r="A194" s="214"/>
      <c r="B194" s="259"/>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5.75" customHeight="1" x14ac:dyDescent="0.25">
      <c r="A195" s="214"/>
      <c r="B195" s="259"/>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5.75" customHeight="1" x14ac:dyDescent="0.25">
      <c r="A196" s="214"/>
      <c r="B196" s="259"/>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5.75" customHeight="1" x14ac:dyDescent="0.25">
      <c r="A197" s="214"/>
      <c r="B197" s="259"/>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5.75" customHeight="1" x14ac:dyDescent="0.25">
      <c r="A198" s="214"/>
      <c r="B198" s="259"/>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5.75" customHeight="1" x14ac:dyDescent="0.25">
      <c r="A199" s="214"/>
      <c r="B199" s="259"/>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5.75" customHeight="1" x14ac:dyDescent="0.25">
      <c r="A200" s="214"/>
      <c r="B200" s="259"/>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5.75" customHeight="1" x14ac:dyDescent="0.25">
      <c r="A201" s="214"/>
      <c r="B201" s="259"/>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5.75" customHeight="1" x14ac:dyDescent="0.25">
      <c r="A202" s="214"/>
      <c r="B202" s="259"/>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5.75" customHeight="1" x14ac:dyDescent="0.25">
      <c r="A203" s="214"/>
      <c r="B203" s="259"/>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5.75" customHeight="1" x14ac:dyDescent="0.25">
      <c r="A204" s="214"/>
      <c r="B204" s="259"/>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5.75" customHeight="1" x14ac:dyDescent="0.25">
      <c r="A205" s="214"/>
      <c r="B205" s="259"/>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5.75" customHeight="1" x14ac:dyDescent="0.25">
      <c r="A206" s="214"/>
      <c r="B206" s="259"/>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5.75" customHeight="1" x14ac:dyDescent="0.25">
      <c r="A207" s="214"/>
      <c r="B207" s="259"/>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5.75" customHeight="1" x14ac:dyDescent="0.25">
      <c r="A208" s="214"/>
      <c r="B208" s="259"/>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5.75" customHeight="1" x14ac:dyDescent="0.25">
      <c r="A209" s="214"/>
      <c r="B209" s="259"/>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5.75" customHeight="1" x14ac:dyDescent="0.25">
      <c r="A210" s="214"/>
      <c r="B210" s="259"/>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5.75" customHeight="1" x14ac:dyDescent="0.25">
      <c r="A211" s="214"/>
      <c r="B211" s="259"/>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5.75" customHeight="1" x14ac:dyDescent="0.25">
      <c r="A212" s="214"/>
      <c r="B212" s="259"/>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5.75" customHeight="1" x14ac:dyDescent="0.25">
      <c r="A213" s="214"/>
      <c r="B213" s="259"/>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5.75" customHeight="1" x14ac:dyDescent="0.25">
      <c r="A214" s="214"/>
      <c r="B214" s="259"/>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5.75" customHeight="1" x14ac:dyDescent="0.25">
      <c r="A215" s="214"/>
      <c r="B215" s="259"/>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5.75" customHeight="1" x14ac:dyDescent="0.25">
      <c r="A216" s="214"/>
      <c r="B216" s="259"/>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5.75" customHeight="1" x14ac:dyDescent="0.25">
      <c r="A217" s="214"/>
      <c r="B217" s="259"/>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5.75" customHeight="1" x14ac:dyDescent="0.25">
      <c r="A218" s="214"/>
      <c r="B218" s="259"/>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5.75" customHeight="1" x14ac:dyDescent="0.25">
      <c r="A219" s="214"/>
      <c r="B219" s="259"/>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5.75" customHeight="1" x14ac:dyDescent="0.25">
      <c r="A220" s="214"/>
      <c r="B220" s="259"/>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5.75" customHeight="1" x14ac:dyDescent="0.25">
      <c r="A221" s="214"/>
      <c r="B221" s="259"/>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5.75" customHeight="1" x14ac:dyDescent="0.25">
      <c r="A222" s="214"/>
      <c r="B222" s="259"/>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5.75" customHeight="1" x14ac:dyDescent="0.25">
      <c r="A223" s="214"/>
      <c r="B223" s="259"/>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5.75" customHeight="1" x14ac:dyDescent="0.25">
      <c r="A224" s="214"/>
      <c r="B224" s="259"/>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5.75" customHeight="1" x14ac:dyDescent="0.25">
      <c r="A225" s="214"/>
      <c r="B225" s="259"/>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5.75" customHeight="1" x14ac:dyDescent="0.25">
      <c r="A226" s="214"/>
      <c r="B226" s="259"/>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5.75" customHeight="1" x14ac:dyDescent="0.25">
      <c r="A227" s="214"/>
      <c r="B227" s="259"/>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5.75" customHeight="1" x14ac:dyDescent="0.25">
      <c r="A228" s="214"/>
      <c r="B228" s="259"/>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5.75" customHeight="1" x14ac:dyDescent="0.25">
      <c r="A229" s="214"/>
      <c r="B229" s="259"/>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5.75" customHeight="1" x14ac:dyDescent="0.25">
      <c r="A230" s="214"/>
      <c r="B230" s="259"/>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5.75" customHeight="1" x14ac:dyDescent="0.25">
      <c r="A231" s="214"/>
      <c r="B231" s="259"/>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5.75" customHeight="1" x14ac:dyDescent="0.25">
      <c r="A232" s="214"/>
      <c r="B232" s="259"/>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5.75" customHeight="1" x14ac:dyDescent="0.25">
      <c r="A233" s="214"/>
      <c r="B233" s="259"/>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5.75" customHeight="1" x14ac:dyDescent="0.25">
      <c r="A234" s="214"/>
      <c r="B234" s="259"/>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5.75" customHeight="1" x14ac:dyDescent="0.25">
      <c r="A235" s="214"/>
      <c r="B235" s="259"/>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5.75" customHeight="1" x14ac:dyDescent="0.25">
      <c r="A236" s="214"/>
      <c r="B236" s="259"/>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5.75" customHeight="1" x14ac:dyDescent="0.25">
      <c r="A237" s="214"/>
      <c r="B237" s="259"/>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5.75" customHeight="1" x14ac:dyDescent="0.25">
      <c r="A238" s="214"/>
      <c r="B238" s="259"/>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5.75" customHeight="1" x14ac:dyDescent="0.25">
      <c r="A239" s="214"/>
      <c r="B239" s="259"/>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5.75" customHeight="1" x14ac:dyDescent="0.25">
      <c r="A240" s="214"/>
      <c r="B240" s="259"/>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5.75" customHeight="1" x14ac:dyDescent="0.25">
      <c r="A241" s="214"/>
      <c r="B241" s="259"/>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5.75" customHeight="1" x14ac:dyDescent="0.25">
      <c r="A242" s="214"/>
      <c r="B242" s="259"/>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5.75" customHeight="1" x14ac:dyDescent="0.25">
      <c r="A243" s="214"/>
      <c r="B243" s="259"/>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5.75" customHeight="1" x14ac:dyDescent="0.25">
      <c r="A244" s="214"/>
      <c r="B244" s="259"/>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5.75" customHeight="1" x14ac:dyDescent="0.25">
      <c r="A245" s="214"/>
      <c r="B245" s="259"/>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5.75" customHeight="1" x14ac:dyDescent="0.25">
      <c r="A246" s="214"/>
      <c r="B246" s="259"/>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5.75" customHeight="1" x14ac:dyDescent="0.25">
      <c r="A247" s="214"/>
      <c r="B247" s="259"/>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5.75" customHeight="1" x14ac:dyDescent="0.25">
      <c r="A248" s="214"/>
      <c r="B248" s="259"/>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5.75" customHeight="1" x14ac:dyDescent="0.25">
      <c r="A249" s="214"/>
      <c r="B249" s="259"/>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5.75" customHeight="1" x14ac:dyDescent="0.25">
      <c r="A250" s="214"/>
      <c r="B250" s="259"/>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5.75" customHeight="1" x14ac:dyDescent="0.25">
      <c r="A251" s="214"/>
      <c r="B251" s="259"/>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5.75" customHeight="1" x14ac:dyDescent="0.25">
      <c r="A252" s="214"/>
      <c r="B252" s="259"/>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5.75" customHeight="1" x14ac:dyDescent="0.25">
      <c r="A253" s="214"/>
      <c r="B253" s="259"/>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5.75" customHeight="1" x14ac:dyDescent="0.25">
      <c r="A254" s="214"/>
      <c r="B254" s="259"/>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5.75" customHeight="1" x14ac:dyDescent="0.25">
      <c r="A255" s="214"/>
      <c r="B255" s="259"/>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5.75" customHeight="1" x14ac:dyDescent="0.25">
      <c r="A256" s="214"/>
      <c r="B256" s="259"/>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5.75" customHeight="1" x14ac:dyDescent="0.25">
      <c r="A257" s="214"/>
      <c r="B257" s="259"/>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5.75" customHeight="1" x14ac:dyDescent="0.25">
      <c r="A258" s="214"/>
      <c r="B258" s="259"/>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5.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5.75" customHeight="1"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5.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5.75" customHeight="1"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5.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5.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5.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5.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5.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5.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5.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5.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5.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5.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5.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5.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5.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5.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5.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5.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5.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5.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5.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5.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5.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5.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5.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5.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5.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5.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5.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5.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5.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5.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5.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5.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5.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5.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5.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5.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5.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5.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5.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5.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5.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5.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5.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5.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5.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5.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5.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5.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5.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5.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sheetData>
  <mergeCells count="49">
    <mergeCell ref="C55:M55"/>
    <mergeCell ref="C56:M56"/>
    <mergeCell ref="C48:M48"/>
    <mergeCell ref="C49:M49"/>
    <mergeCell ref="C50:M50"/>
    <mergeCell ref="C51:M51"/>
    <mergeCell ref="C52:M52"/>
    <mergeCell ref="C53:M53"/>
    <mergeCell ref="C54:M54"/>
    <mergeCell ref="C2:M2"/>
    <mergeCell ref="C3:M3"/>
    <mergeCell ref="E4:F4"/>
    <mergeCell ref="C5:M5"/>
    <mergeCell ref="C6:M6"/>
    <mergeCell ref="I7:L7"/>
    <mergeCell ref="C8:M8"/>
    <mergeCell ref="C9:D9"/>
    <mergeCell ref="C13:D13"/>
    <mergeCell ref="F13:M13"/>
    <mergeCell ref="C7:G7"/>
    <mergeCell ref="F9:G9"/>
    <mergeCell ref="I9:J9"/>
    <mergeCell ref="K9:M9"/>
    <mergeCell ref="C10:M10"/>
    <mergeCell ref="C11:M11"/>
    <mergeCell ref="C12:M12"/>
    <mergeCell ref="G42:J43"/>
    <mergeCell ref="C45:M45"/>
    <mergeCell ref="F14:M14"/>
    <mergeCell ref="C15:M15"/>
    <mergeCell ref="F21:M21"/>
    <mergeCell ref="L23:M26"/>
    <mergeCell ref="J28:M28"/>
    <mergeCell ref="C58:M58"/>
    <mergeCell ref="A2:A12"/>
    <mergeCell ref="B8:B9"/>
    <mergeCell ref="A14:A48"/>
    <mergeCell ref="B16:B22"/>
    <mergeCell ref="B23:B26"/>
    <mergeCell ref="B27:B29"/>
    <mergeCell ref="B30:B32"/>
    <mergeCell ref="C46:M46"/>
    <mergeCell ref="C47:M47"/>
    <mergeCell ref="A49:A54"/>
    <mergeCell ref="A55:A57"/>
    <mergeCell ref="C57:M57"/>
    <mergeCell ref="B33:B40"/>
    <mergeCell ref="B41:B44"/>
    <mergeCell ref="F42:F43"/>
  </mergeCells>
  <dataValidations count="1">
    <dataValidation type="list" allowBlank="1" showErrorMessage="1" sqref="I7" xr:uid="{00000000-0002-0000-3300-000000000000}">
      <formula1>INDIRECT(C7)</formula1>
    </dataValidation>
  </dataValidations>
  <hyperlinks>
    <hyperlink ref="C53" r:id="rId1" xr:uid="{00000000-0004-0000-3300-000000000000}"/>
  </hyperlinks>
  <pageMargins left="0.70866141732283472" right="0.70866141732283472" top="0.74803149606299213" bottom="0.74803149606299213" header="0" footer="0"/>
  <pageSetup paperSize="5" scale="8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582"/>
      <c r="B1" s="583" t="s">
        <v>1006</v>
      </c>
      <c r="C1" s="584"/>
      <c r="D1" s="584"/>
      <c r="E1" s="584"/>
      <c r="F1" s="584"/>
      <c r="G1" s="584"/>
      <c r="H1" s="584"/>
      <c r="I1" s="584"/>
      <c r="J1" s="584"/>
      <c r="K1" s="584"/>
      <c r="L1" s="584"/>
      <c r="M1" s="585"/>
      <c r="N1" s="214"/>
      <c r="O1" s="214"/>
      <c r="P1" s="214"/>
      <c r="Q1" s="214"/>
      <c r="R1" s="214"/>
      <c r="S1" s="214"/>
      <c r="T1" s="214"/>
      <c r="U1" s="214"/>
      <c r="V1" s="214"/>
      <c r="W1" s="214"/>
      <c r="X1" s="214"/>
      <c r="Y1" s="214"/>
      <c r="Z1" s="214"/>
    </row>
    <row r="2" spans="1:26" ht="31.5" customHeight="1" x14ac:dyDescent="0.25">
      <c r="A2" s="1363" t="s">
        <v>493</v>
      </c>
      <c r="B2" s="68" t="s">
        <v>494</v>
      </c>
      <c r="C2" s="1391" t="s">
        <v>430</v>
      </c>
      <c r="D2" s="997"/>
      <c r="E2" s="997"/>
      <c r="F2" s="997"/>
      <c r="G2" s="997"/>
      <c r="H2" s="997"/>
      <c r="I2" s="997"/>
      <c r="J2" s="997"/>
      <c r="K2" s="997"/>
      <c r="L2" s="997"/>
      <c r="M2" s="991"/>
      <c r="N2" s="214"/>
      <c r="O2" s="214"/>
      <c r="P2" s="214"/>
      <c r="Q2" s="214"/>
      <c r="R2" s="214"/>
      <c r="S2" s="214"/>
      <c r="T2" s="214"/>
      <c r="U2" s="214"/>
      <c r="V2" s="214"/>
      <c r="W2" s="214"/>
      <c r="X2" s="214"/>
      <c r="Y2" s="214"/>
      <c r="Z2" s="214"/>
    </row>
    <row r="3" spans="1:26" ht="30.75" customHeight="1" x14ac:dyDescent="0.25">
      <c r="A3" s="1020"/>
      <c r="B3" s="91" t="s">
        <v>496</v>
      </c>
      <c r="C3" s="1386" t="s">
        <v>1007</v>
      </c>
      <c r="D3" s="967"/>
      <c r="E3" s="967"/>
      <c r="F3" s="967"/>
      <c r="G3" s="967"/>
      <c r="H3" s="967"/>
      <c r="I3" s="967"/>
      <c r="J3" s="967"/>
      <c r="K3" s="967"/>
      <c r="L3" s="967"/>
      <c r="M3" s="999"/>
      <c r="N3" s="214"/>
      <c r="O3" s="214"/>
      <c r="P3" s="214"/>
      <c r="Q3" s="214"/>
      <c r="R3" s="214"/>
      <c r="S3" s="214"/>
      <c r="T3" s="214"/>
      <c r="U3" s="214"/>
      <c r="V3" s="214"/>
      <c r="W3" s="214"/>
      <c r="X3" s="214"/>
      <c r="Y3" s="214"/>
      <c r="Z3" s="214"/>
    </row>
    <row r="4" spans="1:26" ht="18" customHeight="1" x14ac:dyDescent="0.25">
      <c r="A4" s="1020"/>
      <c r="B4" s="260" t="s">
        <v>982</v>
      </c>
      <c r="C4" s="356" t="s">
        <v>125</v>
      </c>
      <c r="D4" s="586"/>
      <c r="E4" s="1392" t="s">
        <v>983</v>
      </c>
      <c r="F4" s="963"/>
      <c r="G4" s="587">
        <v>350</v>
      </c>
      <c r="H4" s="586"/>
      <c r="I4" s="586"/>
      <c r="J4" s="586"/>
      <c r="K4" s="586"/>
      <c r="L4" s="586"/>
      <c r="M4" s="588"/>
      <c r="N4" s="214"/>
      <c r="O4" s="214"/>
      <c r="P4" s="214"/>
      <c r="Q4" s="214"/>
      <c r="R4" s="214"/>
      <c r="S4" s="214"/>
      <c r="T4" s="214"/>
      <c r="U4" s="214"/>
      <c r="V4" s="214"/>
      <c r="W4" s="214"/>
      <c r="X4" s="214"/>
      <c r="Y4" s="214"/>
      <c r="Z4" s="214"/>
    </row>
    <row r="5" spans="1:26" ht="51" customHeight="1" x14ac:dyDescent="0.25">
      <c r="A5" s="1020"/>
      <c r="B5" s="589" t="s">
        <v>498</v>
      </c>
      <c r="C5" s="1134" t="s">
        <v>984</v>
      </c>
      <c r="D5" s="970"/>
      <c r="E5" s="970"/>
      <c r="F5" s="970"/>
      <c r="G5" s="970"/>
      <c r="H5" s="970"/>
      <c r="I5" s="970"/>
      <c r="J5" s="970"/>
      <c r="K5" s="970"/>
      <c r="L5" s="970"/>
      <c r="M5" s="1018"/>
      <c r="N5" s="214"/>
      <c r="O5" s="214"/>
      <c r="P5" s="214"/>
      <c r="Q5" s="214"/>
      <c r="R5" s="214"/>
      <c r="S5" s="214"/>
      <c r="T5" s="214"/>
      <c r="U5" s="214"/>
      <c r="V5" s="214"/>
      <c r="W5" s="214"/>
      <c r="X5" s="214"/>
      <c r="Y5" s="214"/>
      <c r="Z5" s="214"/>
    </row>
    <row r="6" spans="1:26" ht="41.25" customHeight="1" x14ac:dyDescent="0.25">
      <c r="A6" s="1020"/>
      <c r="B6" s="260" t="s">
        <v>500</v>
      </c>
      <c r="C6" s="1037" t="s">
        <v>985</v>
      </c>
      <c r="D6" s="967"/>
      <c r="E6" s="967"/>
      <c r="F6" s="967"/>
      <c r="G6" s="967"/>
      <c r="H6" s="967"/>
      <c r="I6" s="967"/>
      <c r="J6" s="967"/>
      <c r="K6" s="967"/>
      <c r="L6" s="967"/>
      <c r="M6" s="999"/>
      <c r="N6" s="214"/>
      <c r="O6" s="214"/>
      <c r="P6" s="214"/>
      <c r="Q6" s="214"/>
      <c r="R6" s="214"/>
      <c r="S6" s="214"/>
      <c r="T6" s="214"/>
      <c r="U6" s="214"/>
      <c r="V6" s="214"/>
      <c r="W6" s="214"/>
      <c r="X6" s="214"/>
      <c r="Y6" s="214"/>
      <c r="Z6" s="214"/>
    </row>
    <row r="7" spans="1:26" ht="15.75" customHeight="1" x14ac:dyDescent="0.25">
      <c r="A7" s="1020"/>
      <c r="B7" s="91" t="s">
        <v>501</v>
      </c>
      <c r="C7" s="1380" t="s">
        <v>986</v>
      </c>
      <c r="D7" s="967"/>
      <c r="E7" s="967"/>
      <c r="F7" s="967"/>
      <c r="G7" s="963"/>
      <c r="H7" s="533" t="s">
        <v>51</v>
      </c>
      <c r="I7" s="1109" t="s">
        <v>987</v>
      </c>
      <c r="J7" s="967"/>
      <c r="K7" s="967"/>
      <c r="L7" s="967"/>
      <c r="M7" s="590"/>
      <c r="N7" s="214"/>
      <c r="O7" s="214"/>
      <c r="P7" s="214"/>
      <c r="Q7" s="214"/>
      <c r="R7" s="214"/>
      <c r="S7" s="214"/>
      <c r="T7" s="214"/>
      <c r="U7" s="214"/>
      <c r="V7" s="214"/>
      <c r="W7" s="214"/>
      <c r="X7" s="214"/>
      <c r="Y7" s="214"/>
      <c r="Z7" s="214"/>
    </row>
    <row r="8" spans="1:26" ht="24" customHeight="1" x14ac:dyDescent="0.25">
      <c r="A8" s="1020"/>
      <c r="B8" s="1149" t="s">
        <v>502</v>
      </c>
      <c r="C8" s="1375"/>
      <c r="D8" s="1015"/>
      <c r="E8" s="1015"/>
      <c r="F8" s="1015"/>
      <c r="G8" s="1015"/>
      <c r="H8" s="1015"/>
      <c r="I8" s="1015"/>
      <c r="J8" s="1015"/>
      <c r="K8" s="1015"/>
      <c r="L8" s="1015"/>
      <c r="M8" s="1016"/>
      <c r="N8" s="214"/>
      <c r="O8" s="214"/>
      <c r="P8" s="214"/>
      <c r="Q8" s="214"/>
      <c r="R8" s="214"/>
      <c r="S8" s="214"/>
      <c r="T8" s="214"/>
      <c r="U8" s="214"/>
      <c r="V8" s="214"/>
      <c r="W8" s="214"/>
      <c r="X8" s="214"/>
      <c r="Y8" s="214"/>
      <c r="Z8" s="214"/>
    </row>
    <row r="9" spans="1:26" ht="15.75" customHeight="1" x14ac:dyDescent="0.25">
      <c r="A9" s="1020"/>
      <c r="B9" s="1025"/>
      <c r="C9" s="1376" t="s">
        <v>504</v>
      </c>
      <c r="D9" s="1377"/>
      <c r="E9" s="591"/>
      <c r="F9" s="1376" t="s">
        <v>504</v>
      </c>
      <c r="G9" s="1377"/>
      <c r="H9" s="591"/>
      <c r="I9" s="1376" t="s">
        <v>504</v>
      </c>
      <c r="J9" s="1377"/>
      <c r="K9" s="1381"/>
      <c r="L9" s="970"/>
      <c r="M9" s="1018"/>
      <c r="N9" s="214"/>
      <c r="O9" s="214"/>
      <c r="P9" s="214"/>
      <c r="Q9" s="214"/>
      <c r="R9" s="214"/>
      <c r="S9" s="214"/>
      <c r="T9" s="214"/>
      <c r="U9" s="214"/>
      <c r="V9" s="214"/>
      <c r="W9" s="214"/>
      <c r="X9" s="214"/>
      <c r="Y9" s="214"/>
      <c r="Z9" s="214"/>
    </row>
    <row r="10" spans="1:26" ht="51.75" customHeight="1" x14ac:dyDescent="0.25">
      <c r="A10" s="1020"/>
      <c r="B10" s="91" t="s">
        <v>507</v>
      </c>
      <c r="C10" s="1390" t="s">
        <v>1008</v>
      </c>
      <c r="D10" s="967"/>
      <c r="E10" s="967"/>
      <c r="F10" s="967"/>
      <c r="G10" s="967"/>
      <c r="H10" s="967"/>
      <c r="I10" s="967"/>
      <c r="J10" s="967"/>
      <c r="K10" s="967"/>
      <c r="L10" s="967"/>
      <c r="M10" s="999"/>
      <c r="N10" s="214"/>
      <c r="O10" s="214"/>
      <c r="P10" s="214"/>
      <c r="Q10" s="214"/>
      <c r="R10" s="214"/>
      <c r="S10" s="214"/>
      <c r="T10" s="214"/>
      <c r="U10" s="214"/>
      <c r="V10" s="214"/>
      <c r="W10" s="214"/>
      <c r="X10" s="214"/>
      <c r="Y10" s="214"/>
      <c r="Z10" s="214"/>
    </row>
    <row r="11" spans="1:26" ht="35.25" customHeight="1" x14ac:dyDescent="0.25">
      <c r="A11" s="1020"/>
      <c r="B11" s="91" t="s">
        <v>509</v>
      </c>
      <c r="C11" s="1383" t="s">
        <v>1009</v>
      </c>
      <c r="D11" s="967"/>
      <c r="E11" s="967"/>
      <c r="F11" s="967"/>
      <c r="G11" s="967"/>
      <c r="H11" s="967"/>
      <c r="I11" s="967"/>
      <c r="J11" s="967"/>
      <c r="K11" s="967"/>
      <c r="L11" s="967"/>
      <c r="M11" s="999"/>
      <c r="N11" s="214"/>
      <c r="O11" s="214"/>
      <c r="P11" s="214"/>
      <c r="Q11" s="214"/>
      <c r="R11" s="214"/>
      <c r="S11" s="214"/>
      <c r="T11" s="214"/>
      <c r="U11" s="214"/>
      <c r="V11" s="214"/>
      <c r="W11" s="214"/>
      <c r="X11" s="214"/>
      <c r="Y11" s="214"/>
      <c r="Z11" s="214"/>
    </row>
    <row r="12" spans="1:26" ht="173.25" customHeight="1" x14ac:dyDescent="0.25">
      <c r="A12" s="1156"/>
      <c r="B12" s="91" t="s">
        <v>990</v>
      </c>
      <c r="C12" s="1384" t="s">
        <v>1010</v>
      </c>
      <c r="D12" s="967"/>
      <c r="E12" s="967"/>
      <c r="F12" s="967"/>
      <c r="G12" s="967"/>
      <c r="H12" s="967"/>
      <c r="I12" s="967"/>
      <c r="J12" s="967"/>
      <c r="K12" s="967"/>
      <c r="L12" s="967"/>
      <c r="M12" s="963"/>
      <c r="N12" s="214"/>
      <c r="O12" s="214"/>
      <c r="P12" s="214"/>
      <c r="Q12" s="214"/>
      <c r="R12" s="214"/>
      <c r="S12" s="214"/>
      <c r="T12" s="214"/>
      <c r="U12" s="214"/>
      <c r="V12" s="214"/>
      <c r="W12" s="214"/>
      <c r="X12" s="214"/>
      <c r="Y12" s="214"/>
      <c r="Z12" s="214"/>
    </row>
    <row r="13" spans="1:26" ht="61.5" customHeight="1" x14ac:dyDescent="0.25">
      <c r="A13" s="592"/>
      <c r="B13" s="92" t="s">
        <v>511</v>
      </c>
      <c r="C13" s="1378" t="s">
        <v>1011</v>
      </c>
      <c r="D13" s="1153"/>
      <c r="E13" s="593" t="s">
        <v>512</v>
      </c>
      <c r="F13" s="1379" t="s">
        <v>1012</v>
      </c>
      <c r="G13" s="1005"/>
      <c r="H13" s="1005"/>
      <c r="I13" s="1005"/>
      <c r="J13" s="1005"/>
      <c r="K13" s="1005"/>
      <c r="L13" s="1005"/>
      <c r="M13" s="1153"/>
      <c r="N13" s="214"/>
      <c r="O13" s="214"/>
      <c r="P13" s="214"/>
      <c r="Q13" s="214"/>
      <c r="R13" s="214"/>
      <c r="S13" s="214"/>
      <c r="T13" s="214"/>
      <c r="U13" s="214"/>
      <c r="V13" s="214"/>
      <c r="W13" s="214"/>
      <c r="X13" s="214"/>
      <c r="Y13" s="214"/>
      <c r="Z13" s="214"/>
    </row>
    <row r="14" spans="1:26" ht="15.75" customHeight="1" x14ac:dyDescent="0.25">
      <c r="A14" s="1364" t="s">
        <v>513</v>
      </c>
      <c r="B14" s="91" t="s">
        <v>994</v>
      </c>
      <c r="C14" s="286" t="s">
        <v>188</v>
      </c>
      <c r="D14" s="594"/>
      <c r="E14" s="594"/>
      <c r="F14" s="1370"/>
      <c r="G14" s="1005"/>
      <c r="H14" s="1005"/>
      <c r="I14" s="1005"/>
      <c r="J14" s="1005"/>
      <c r="K14" s="1005"/>
      <c r="L14" s="1005"/>
      <c r="M14" s="1030"/>
      <c r="N14" s="214"/>
      <c r="O14" s="214"/>
      <c r="P14" s="214"/>
      <c r="Q14" s="214"/>
      <c r="R14" s="214"/>
      <c r="S14" s="214"/>
      <c r="T14" s="214"/>
      <c r="U14" s="214"/>
      <c r="V14" s="214"/>
      <c r="W14" s="214"/>
      <c r="X14" s="214"/>
      <c r="Y14" s="214"/>
      <c r="Z14" s="214"/>
    </row>
    <row r="15" spans="1:26" ht="30" customHeight="1" x14ac:dyDescent="0.25">
      <c r="A15" s="1020"/>
      <c r="B15" s="91" t="s">
        <v>515</v>
      </c>
      <c r="C15" s="1371" t="s">
        <v>1013</v>
      </c>
      <c r="D15" s="967"/>
      <c r="E15" s="967"/>
      <c r="F15" s="967"/>
      <c r="G15" s="967"/>
      <c r="H15" s="967"/>
      <c r="I15" s="967"/>
      <c r="J15" s="967"/>
      <c r="K15" s="967"/>
      <c r="L15" s="967"/>
      <c r="M15" s="999"/>
      <c r="N15" s="214"/>
      <c r="O15" s="214"/>
      <c r="P15" s="214"/>
      <c r="Q15" s="214"/>
      <c r="R15" s="214"/>
      <c r="S15" s="214"/>
      <c r="T15" s="214"/>
      <c r="U15" s="214"/>
      <c r="V15" s="214"/>
      <c r="W15" s="214"/>
      <c r="X15" s="214"/>
      <c r="Y15" s="214"/>
      <c r="Z15" s="214"/>
    </row>
    <row r="16" spans="1:26" ht="8.25" customHeight="1" x14ac:dyDescent="0.25">
      <c r="A16" s="1020"/>
      <c r="B16" s="1149" t="s">
        <v>517</v>
      </c>
      <c r="C16" s="595"/>
      <c r="D16" s="596"/>
      <c r="E16" s="596"/>
      <c r="F16" s="596"/>
      <c r="G16" s="596"/>
      <c r="H16" s="596"/>
      <c r="I16" s="596"/>
      <c r="J16" s="596"/>
      <c r="K16" s="596"/>
      <c r="L16" s="596"/>
      <c r="M16" s="597"/>
      <c r="N16" s="214"/>
      <c r="O16" s="214"/>
      <c r="P16" s="214"/>
      <c r="Q16" s="214"/>
      <c r="R16" s="214"/>
      <c r="S16" s="214"/>
      <c r="T16" s="214"/>
      <c r="U16" s="214"/>
      <c r="V16" s="214"/>
      <c r="W16" s="214"/>
      <c r="X16" s="214"/>
      <c r="Y16" s="214"/>
      <c r="Z16" s="214"/>
    </row>
    <row r="17" spans="1:26" ht="9" customHeight="1" x14ac:dyDescent="0.25">
      <c r="A17" s="1020"/>
      <c r="B17" s="1024"/>
      <c r="C17" s="598"/>
      <c r="D17" s="599"/>
      <c r="E17" s="600"/>
      <c r="F17" s="599"/>
      <c r="G17" s="600"/>
      <c r="H17" s="599"/>
      <c r="I17" s="600"/>
      <c r="J17" s="599"/>
      <c r="K17" s="600"/>
      <c r="L17" s="600"/>
      <c r="M17" s="601"/>
      <c r="N17" s="214"/>
      <c r="O17" s="214"/>
      <c r="P17" s="214"/>
      <c r="Q17" s="214"/>
      <c r="R17" s="214"/>
      <c r="S17" s="214"/>
      <c r="T17" s="214"/>
      <c r="U17" s="214"/>
      <c r="V17" s="214"/>
      <c r="W17" s="214"/>
      <c r="X17" s="214"/>
      <c r="Y17" s="214"/>
      <c r="Z17" s="214"/>
    </row>
    <row r="18" spans="1:26" ht="15.75" customHeight="1" x14ac:dyDescent="0.25">
      <c r="A18" s="1020"/>
      <c r="B18" s="1024"/>
      <c r="C18" s="602" t="s">
        <v>518</v>
      </c>
      <c r="D18" s="603"/>
      <c r="E18" s="602" t="s">
        <v>519</v>
      </c>
      <c r="F18" s="603"/>
      <c r="G18" s="602" t="s">
        <v>520</v>
      </c>
      <c r="H18" s="604"/>
      <c r="I18" s="602" t="s">
        <v>521</v>
      </c>
      <c r="J18" s="605" t="s">
        <v>526</v>
      </c>
      <c r="K18" s="602" t="s">
        <v>750</v>
      </c>
      <c r="L18" s="606"/>
      <c r="M18" s="607"/>
      <c r="N18" s="214"/>
      <c r="O18" s="214"/>
      <c r="P18" s="214"/>
      <c r="Q18" s="214"/>
      <c r="R18" s="214"/>
      <c r="S18" s="214"/>
      <c r="T18" s="214"/>
      <c r="U18" s="214"/>
      <c r="V18" s="214"/>
      <c r="W18" s="214"/>
      <c r="X18" s="214"/>
      <c r="Y18" s="214"/>
      <c r="Z18" s="214"/>
    </row>
    <row r="19" spans="1:26" ht="15.75" customHeight="1" x14ac:dyDescent="0.25">
      <c r="A19" s="1020"/>
      <c r="B19" s="1024"/>
      <c r="C19" s="602" t="s">
        <v>522</v>
      </c>
      <c r="D19" s="608"/>
      <c r="E19" s="602" t="s">
        <v>523</v>
      </c>
      <c r="F19" s="609"/>
      <c r="G19" s="602" t="s">
        <v>524</v>
      </c>
      <c r="H19" s="609"/>
      <c r="I19" s="602" t="s">
        <v>751</v>
      </c>
      <c r="J19" s="609"/>
      <c r="K19" s="602" t="s">
        <v>752</v>
      </c>
      <c r="L19" s="610"/>
      <c r="M19" s="601"/>
      <c r="N19" s="214"/>
      <c r="O19" s="214"/>
      <c r="P19" s="214"/>
      <c r="Q19" s="214"/>
      <c r="R19" s="214"/>
      <c r="S19" s="214"/>
      <c r="T19" s="214"/>
      <c r="U19" s="214"/>
      <c r="V19" s="214"/>
      <c r="W19" s="214"/>
      <c r="X19" s="214"/>
      <c r="Y19" s="214"/>
      <c r="Z19" s="214"/>
    </row>
    <row r="20" spans="1:26" ht="15.75" customHeight="1" x14ac:dyDescent="0.25">
      <c r="A20" s="1020"/>
      <c r="B20" s="1024"/>
      <c r="C20" s="602" t="s">
        <v>525</v>
      </c>
      <c r="D20" s="608"/>
      <c r="E20" s="602" t="s">
        <v>527</v>
      </c>
      <c r="F20" s="608"/>
      <c r="G20" s="602"/>
      <c r="H20" s="600"/>
      <c r="I20" s="602"/>
      <c r="J20" s="600"/>
      <c r="K20" s="602"/>
      <c r="L20" s="602"/>
      <c r="M20" s="601"/>
      <c r="N20" s="214"/>
      <c r="O20" s="214"/>
      <c r="P20" s="214"/>
      <c r="Q20" s="214"/>
      <c r="R20" s="214"/>
      <c r="S20" s="214"/>
      <c r="T20" s="214"/>
      <c r="U20" s="214"/>
      <c r="V20" s="214"/>
      <c r="W20" s="214"/>
      <c r="X20" s="214"/>
      <c r="Y20" s="214"/>
      <c r="Z20" s="214"/>
    </row>
    <row r="21" spans="1:26" ht="15.75" customHeight="1" x14ac:dyDescent="0.25">
      <c r="A21" s="1020"/>
      <c r="B21" s="1024"/>
      <c r="C21" s="602" t="s">
        <v>528</v>
      </c>
      <c r="D21" s="611"/>
      <c r="E21" s="602" t="s">
        <v>529</v>
      </c>
      <c r="F21" s="1372"/>
      <c r="G21" s="1005"/>
      <c r="H21" s="1005"/>
      <c r="I21" s="1005"/>
      <c r="J21" s="1005"/>
      <c r="K21" s="1005"/>
      <c r="L21" s="1005"/>
      <c r="M21" s="1030"/>
      <c r="N21" s="214"/>
      <c r="O21" s="214"/>
      <c r="P21" s="214"/>
      <c r="Q21" s="214"/>
      <c r="R21" s="214"/>
      <c r="S21" s="214"/>
      <c r="T21" s="214"/>
      <c r="U21" s="214"/>
      <c r="V21" s="214"/>
      <c r="W21" s="214"/>
      <c r="X21" s="214"/>
      <c r="Y21" s="214"/>
      <c r="Z21" s="214"/>
    </row>
    <row r="22" spans="1:26" ht="9.75" customHeight="1" x14ac:dyDescent="0.25">
      <c r="A22" s="1020"/>
      <c r="B22" s="1024"/>
      <c r="C22" s="594"/>
      <c r="D22" s="594"/>
      <c r="E22" s="594"/>
      <c r="F22" s="594"/>
      <c r="G22" s="594"/>
      <c r="H22" s="594"/>
      <c r="I22" s="594"/>
      <c r="J22" s="594"/>
      <c r="K22" s="594"/>
      <c r="L22" s="594"/>
      <c r="M22" s="612"/>
      <c r="N22" s="214"/>
      <c r="O22" s="214"/>
      <c r="P22" s="214"/>
      <c r="Q22" s="214"/>
      <c r="R22" s="214"/>
      <c r="S22" s="214"/>
      <c r="T22" s="214"/>
      <c r="U22" s="214"/>
      <c r="V22" s="214"/>
      <c r="W22" s="214"/>
      <c r="X22" s="214"/>
      <c r="Y22" s="214"/>
      <c r="Z22" s="214"/>
    </row>
    <row r="23" spans="1:26" ht="15.75" customHeight="1" x14ac:dyDescent="0.25">
      <c r="A23" s="1020"/>
      <c r="B23" s="1149" t="s">
        <v>530</v>
      </c>
      <c r="C23" s="596"/>
      <c r="D23" s="596"/>
      <c r="E23" s="596"/>
      <c r="F23" s="596"/>
      <c r="G23" s="596"/>
      <c r="H23" s="596"/>
      <c r="I23" s="596"/>
      <c r="J23" s="596"/>
      <c r="K23" s="596"/>
      <c r="L23" s="1373"/>
      <c r="M23" s="965"/>
      <c r="N23" s="214"/>
      <c r="O23" s="214"/>
      <c r="P23" s="214"/>
      <c r="Q23" s="214"/>
      <c r="R23" s="214"/>
      <c r="S23" s="214"/>
      <c r="T23" s="214"/>
      <c r="U23" s="214"/>
      <c r="V23" s="214"/>
      <c r="W23" s="214"/>
      <c r="X23" s="214"/>
      <c r="Y23" s="214"/>
      <c r="Z23" s="214"/>
    </row>
    <row r="24" spans="1:26" ht="15.75" customHeight="1" x14ac:dyDescent="0.25">
      <c r="A24" s="1020"/>
      <c r="B24" s="1024"/>
      <c r="C24" s="602" t="s">
        <v>531</v>
      </c>
      <c r="D24" s="609"/>
      <c r="E24" s="594"/>
      <c r="F24" s="602" t="s">
        <v>532</v>
      </c>
      <c r="G24" s="611" t="s">
        <v>526</v>
      </c>
      <c r="H24" s="594"/>
      <c r="I24" s="602" t="s">
        <v>533</v>
      </c>
      <c r="J24" s="608"/>
      <c r="K24" s="594"/>
      <c r="L24" s="1099"/>
      <c r="M24" s="1090"/>
      <c r="N24" s="214"/>
      <c r="O24" s="214"/>
      <c r="P24" s="214"/>
      <c r="Q24" s="214"/>
      <c r="R24" s="214"/>
      <c r="S24" s="214"/>
      <c r="T24" s="214"/>
      <c r="U24" s="214"/>
      <c r="V24" s="214"/>
      <c r="W24" s="214"/>
      <c r="X24" s="214"/>
      <c r="Y24" s="214"/>
      <c r="Z24" s="214"/>
    </row>
    <row r="25" spans="1:26" ht="15.75" customHeight="1" x14ac:dyDescent="0.25">
      <c r="A25" s="1020"/>
      <c r="B25" s="1024"/>
      <c r="C25" s="602" t="s">
        <v>534</v>
      </c>
      <c r="D25" s="613"/>
      <c r="E25" s="614"/>
      <c r="F25" s="602" t="s">
        <v>535</v>
      </c>
      <c r="G25" s="611"/>
      <c r="H25" s="67"/>
      <c r="I25" s="615"/>
      <c r="J25" s="67"/>
      <c r="K25" s="591"/>
      <c r="L25" s="1099"/>
      <c r="M25" s="1090"/>
      <c r="N25" s="214"/>
      <c r="O25" s="214"/>
      <c r="P25" s="214"/>
      <c r="Q25" s="214"/>
      <c r="R25" s="214"/>
      <c r="S25" s="214"/>
      <c r="T25" s="214"/>
      <c r="U25" s="214"/>
      <c r="V25" s="214"/>
      <c r="W25" s="214"/>
      <c r="X25" s="214"/>
      <c r="Y25" s="214"/>
      <c r="Z25" s="214"/>
    </row>
    <row r="26" spans="1:26" ht="15.75" customHeight="1" x14ac:dyDescent="0.25">
      <c r="A26" s="1020"/>
      <c r="B26" s="1025"/>
      <c r="C26" s="599"/>
      <c r="D26" s="599"/>
      <c r="E26" s="599"/>
      <c r="F26" s="599"/>
      <c r="G26" s="599"/>
      <c r="H26" s="599"/>
      <c r="I26" s="599"/>
      <c r="J26" s="599"/>
      <c r="K26" s="599"/>
      <c r="L26" s="997"/>
      <c r="M26" s="991"/>
      <c r="N26" s="214"/>
      <c r="O26" s="214"/>
      <c r="P26" s="214"/>
      <c r="Q26" s="214"/>
      <c r="R26" s="214"/>
      <c r="S26" s="214"/>
      <c r="T26" s="214"/>
      <c r="U26" s="214"/>
      <c r="V26" s="214"/>
      <c r="W26" s="214"/>
      <c r="X26" s="214"/>
      <c r="Y26" s="214"/>
      <c r="Z26" s="214"/>
    </row>
    <row r="27" spans="1:26" ht="15.75" customHeight="1" x14ac:dyDescent="0.25">
      <c r="A27" s="1020"/>
      <c r="B27" s="1150" t="s">
        <v>536</v>
      </c>
      <c r="C27" s="594"/>
      <c r="D27" s="594"/>
      <c r="E27" s="594"/>
      <c r="F27" s="594"/>
      <c r="G27" s="594"/>
      <c r="H27" s="594"/>
      <c r="I27" s="594"/>
      <c r="J27" s="594"/>
      <c r="K27" s="594"/>
      <c r="L27" s="594"/>
      <c r="M27" s="612"/>
      <c r="N27" s="214"/>
      <c r="O27" s="214"/>
      <c r="P27" s="214"/>
      <c r="Q27" s="214"/>
      <c r="R27" s="214"/>
      <c r="S27" s="214"/>
      <c r="T27" s="214"/>
      <c r="U27" s="214"/>
      <c r="V27" s="214"/>
      <c r="W27" s="214"/>
      <c r="X27" s="214"/>
      <c r="Y27" s="214"/>
      <c r="Z27" s="214"/>
    </row>
    <row r="28" spans="1:26" ht="15.75" customHeight="1" x14ac:dyDescent="0.25">
      <c r="A28" s="1020"/>
      <c r="B28" s="1024"/>
      <c r="C28" s="616" t="s">
        <v>537</v>
      </c>
      <c r="D28" s="617">
        <v>281390</v>
      </c>
      <c r="E28" s="594"/>
      <c r="F28" s="618" t="s">
        <v>538</v>
      </c>
      <c r="G28" s="608">
        <v>2018</v>
      </c>
      <c r="H28" s="594"/>
      <c r="I28" s="618" t="s">
        <v>539</v>
      </c>
      <c r="J28" s="1374" t="s">
        <v>997</v>
      </c>
      <c r="K28" s="967"/>
      <c r="L28" s="967"/>
      <c r="M28" s="963"/>
      <c r="N28" s="214"/>
      <c r="O28" s="214"/>
      <c r="P28" s="214"/>
      <c r="Q28" s="214"/>
      <c r="R28" s="214"/>
      <c r="S28" s="214"/>
      <c r="T28" s="214"/>
      <c r="U28" s="214"/>
      <c r="V28" s="214"/>
      <c r="W28" s="214"/>
      <c r="X28" s="214"/>
      <c r="Y28" s="214"/>
      <c r="Z28" s="214"/>
    </row>
    <row r="29" spans="1:26" ht="15.75" customHeight="1" x14ac:dyDescent="0.25">
      <c r="A29" s="1020"/>
      <c r="B29" s="1025"/>
      <c r="C29" s="619"/>
      <c r="D29" s="619"/>
      <c r="E29" s="619"/>
      <c r="F29" s="619"/>
      <c r="G29" s="619"/>
      <c r="H29" s="619"/>
      <c r="I29" s="619"/>
      <c r="J29" s="619"/>
      <c r="K29" s="619"/>
      <c r="L29" s="619"/>
      <c r="M29" s="620"/>
      <c r="N29" s="214"/>
      <c r="O29" s="214"/>
      <c r="P29" s="214"/>
      <c r="Q29" s="214"/>
      <c r="R29" s="214"/>
      <c r="S29" s="214"/>
      <c r="T29" s="214"/>
      <c r="U29" s="214"/>
      <c r="V29" s="214"/>
      <c r="W29" s="214"/>
      <c r="X29" s="214"/>
      <c r="Y29" s="214"/>
      <c r="Z29" s="214"/>
    </row>
    <row r="30" spans="1:26" ht="15.75" customHeight="1" x14ac:dyDescent="0.25">
      <c r="A30" s="1020"/>
      <c r="B30" s="1149" t="s">
        <v>540</v>
      </c>
      <c r="C30" s="621"/>
      <c r="D30" s="621"/>
      <c r="E30" s="621"/>
      <c r="F30" s="621"/>
      <c r="G30" s="621"/>
      <c r="H30" s="621"/>
      <c r="I30" s="621"/>
      <c r="J30" s="621"/>
      <c r="K30" s="621"/>
      <c r="L30" s="67"/>
      <c r="M30" s="366"/>
      <c r="N30" s="214"/>
      <c r="O30" s="214"/>
      <c r="P30" s="214"/>
      <c r="Q30" s="214"/>
      <c r="R30" s="214"/>
      <c r="S30" s="214"/>
      <c r="T30" s="214"/>
      <c r="U30" s="214"/>
      <c r="V30" s="214"/>
      <c r="W30" s="214"/>
      <c r="X30" s="214"/>
      <c r="Y30" s="214"/>
      <c r="Z30" s="214"/>
    </row>
    <row r="31" spans="1:26" ht="15.75" customHeight="1" x14ac:dyDescent="0.25">
      <c r="A31" s="1020"/>
      <c r="B31" s="1024"/>
      <c r="C31" s="594" t="s">
        <v>541</v>
      </c>
      <c r="D31" s="400">
        <v>2019</v>
      </c>
      <c r="E31" s="622"/>
      <c r="F31" s="594" t="s">
        <v>542</v>
      </c>
      <c r="G31" s="623" t="s">
        <v>601</v>
      </c>
      <c r="H31" s="622"/>
      <c r="I31" s="618"/>
      <c r="J31" s="622"/>
      <c r="K31" s="622"/>
      <c r="L31" s="67"/>
      <c r="M31" s="366"/>
      <c r="N31" s="214"/>
      <c r="O31" s="214"/>
      <c r="P31" s="214"/>
      <c r="Q31" s="214"/>
      <c r="R31" s="214"/>
      <c r="S31" s="214"/>
      <c r="T31" s="214"/>
      <c r="U31" s="214"/>
      <c r="V31" s="214"/>
      <c r="W31" s="214"/>
      <c r="X31" s="214"/>
      <c r="Y31" s="214"/>
      <c r="Z31" s="214"/>
    </row>
    <row r="32" spans="1:26" ht="15.75" customHeight="1" x14ac:dyDescent="0.25">
      <c r="A32" s="1020"/>
      <c r="B32" s="1024"/>
      <c r="C32" s="594"/>
      <c r="D32" s="624"/>
      <c r="E32" s="622"/>
      <c r="F32" s="594"/>
      <c r="G32" s="622"/>
      <c r="H32" s="622"/>
      <c r="I32" s="618"/>
      <c r="J32" s="622"/>
      <c r="K32" s="622"/>
      <c r="L32" s="67"/>
      <c r="M32" s="366"/>
      <c r="N32" s="214"/>
      <c r="O32" s="214"/>
      <c r="P32" s="214"/>
      <c r="Q32" s="214"/>
      <c r="R32" s="214"/>
      <c r="S32" s="214"/>
      <c r="T32" s="214"/>
      <c r="U32" s="214"/>
      <c r="V32" s="214"/>
      <c r="W32" s="214"/>
      <c r="X32" s="214"/>
      <c r="Y32" s="214"/>
      <c r="Z32" s="214"/>
    </row>
    <row r="33" spans="1:26" ht="15.75" customHeight="1" x14ac:dyDescent="0.25">
      <c r="A33" s="1020"/>
      <c r="B33" s="1367" t="s">
        <v>544</v>
      </c>
      <c r="C33" s="625"/>
      <c r="D33" s="626"/>
      <c r="E33" s="626"/>
      <c r="F33" s="626"/>
      <c r="G33" s="626"/>
      <c r="H33" s="626"/>
      <c r="I33" s="626"/>
      <c r="J33" s="626"/>
      <c r="K33" s="626"/>
      <c r="L33" s="626"/>
      <c r="M33" s="627"/>
      <c r="N33" s="214"/>
      <c r="O33" s="214"/>
      <c r="P33" s="214"/>
      <c r="Q33" s="214"/>
      <c r="R33" s="214"/>
      <c r="S33" s="214"/>
      <c r="T33" s="214"/>
      <c r="U33" s="214"/>
      <c r="V33" s="214"/>
      <c r="W33" s="214"/>
      <c r="X33" s="214"/>
      <c r="Y33" s="214"/>
      <c r="Z33" s="214"/>
    </row>
    <row r="34" spans="1:26" ht="15.75" customHeight="1" x14ac:dyDescent="0.25">
      <c r="A34" s="1020"/>
      <c r="B34" s="1094"/>
      <c r="C34" s="378"/>
      <c r="D34" s="628" t="s">
        <v>545</v>
      </c>
      <c r="E34" s="286"/>
      <c r="F34" s="628" t="s">
        <v>546</v>
      </c>
      <c r="G34" s="286"/>
      <c r="H34" s="629" t="s">
        <v>547</v>
      </c>
      <c r="I34" s="287"/>
      <c r="J34" s="629" t="s">
        <v>548</v>
      </c>
      <c r="K34" s="286"/>
      <c r="L34" s="628" t="s">
        <v>549</v>
      </c>
      <c r="M34" s="407"/>
      <c r="N34" s="214"/>
      <c r="O34" s="214"/>
      <c r="P34" s="214"/>
      <c r="Q34" s="214"/>
      <c r="R34" s="214"/>
      <c r="S34" s="214"/>
      <c r="T34" s="214"/>
      <c r="U34" s="214"/>
      <c r="V34" s="214"/>
      <c r="W34" s="214"/>
      <c r="X34" s="214"/>
      <c r="Y34" s="214"/>
      <c r="Z34" s="214"/>
    </row>
    <row r="35" spans="1:26" ht="15.75" customHeight="1" x14ac:dyDescent="0.25">
      <c r="A35" s="1020"/>
      <c r="B35" s="1094"/>
      <c r="C35" s="378"/>
      <c r="D35" s="630">
        <v>2019</v>
      </c>
      <c r="E35" s="631">
        <v>275700</v>
      </c>
      <c r="F35" s="630">
        <v>2020</v>
      </c>
      <c r="G35" s="572">
        <v>457835</v>
      </c>
      <c r="H35" s="630">
        <v>2021</v>
      </c>
      <c r="I35" s="572">
        <v>78096</v>
      </c>
      <c r="J35" s="630">
        <v>2022</v>
      </c>
      <c r="K35" s="631">
        <v>96970</v>
      </c>
      <c r="L35" s="632">
        <v>2023</v>
      </c>
      <c r="M35" s="647">
        <v>99950</v>
      </c>
      <c r="N35" s="214"/>
      <c r="O35" s="214"/>
      <c r="P35" s="214"/>
      <c r="Q35" s="214"/>
      <c r="R35" s="214"/>
      <c r="S35" s="214"/>
      <c r="T35" s="214"/>
      <c r="U35" s="214"/>
      <c r="V35" s="214"/>
      <c r="W35" s="214"/>
      <c r="X35" s="214"/>
      <c r="Y35" s="214"/>
      <c r="Z35" s="214"/>
    </row>
    <row r="36" spans="1:26" ht="15.75" customHeight="1" x14ac:dyDescent="0.25">
      <c r="A36" s="1020"/>
      <c r="B36" s="1094"/>
      <c r="C36" s="378"/>
      <c r="D36" s="628" t="s">
        <v>550</v>
      </c>
      <c r="E36" s="648"/>
      <c r="F36" s="628" t="s">
        <v>551</v>
      </c>
      <c r="G36" s="648"/>
      <c r="H36" s="629" t="s">
        <v>552</v>
      </c>
      <c r="I36" s="649"/>
      <c r="J36" s="629" t="s">
        <v>553</v>
      </c>
      <c r="K36" s="648"/>
      <c r="L36" s="628" t="s">
        <v>554</v>
      </c>
      <c r="M36" s="650"/>
      <c r="N36" s="214"/>
      <c r="O36" s="214"/>
      <c r="P36" s="214"/>
      <c r="Q36" s="214"/>
      <c r="R36" s="214"/>
      <c r="S36" s="214"/>
      <c r="T36" s="214"/>
      <c r="U36" s="214"/>
      <c r="V36" s="214"/>
      <c r="W36" s="214"/>
      <c r="X36" s="214"/>
      <c r="Y36" s="214"/>
      <c r="Z36" s="214"/>
    </row>
    <row r="37" spans="1:26" ht="15.75" customHeight="1" x14ac:dyDescent="0.25">
      <c r="A37" s="1020"/>
      <c r="B37" s="1094"/>
      <c r="C37" s="378"/>
      <c r="D37" s="630">
        <v>2024</v>
      </c>
      <c r="E37" s="631">
        <v>51800</v>
      </c>
      <c r="F37" s="630">
        <v>2025</v>
      </c>
      <c r="G37" s="631">
        <v>96970</v>
      </c>
      <c r="H37" s="630">
        <v>2026</v>
      </c>
      <c r="I37" s="631">
        <v>96970</v>
      </c>
      <c r="J37" s="630">
        <v>2027</v>
      </c>
      <c r="K37" s="631">
        <v>96970</v>
      </c>
      <c r="L37" s="630">
        <v>2028</v>
      </c>
      <c r="M37" s="647">
        <v>51800</v>
      </c>
      <c r="N37" s="214"/>
      <c r="O37" s="214"/>
      <c r="P37" s="214"/>
      <c r="Q37" s="214"/>
      <c r="R37" s="214"/>
      <c r="S37" s="214"/>
      <c r="T37" s="214"/>
      <c r="U37" s="214"/>
      <c r="V37" s="214"/>
      <c r="W37" s="214"/>
      <c r="X37" s="214"/>
      <c r="Y37" s="214"/>
      <c r="Z37" s="214"/>
    </row>
    <row r="38" spans="1:26" ht="15.75" customHeight="1" x14ac:dyDescent="0.25">
      <c r="A38" s="1020"/>
      <c r="B38" s="1094"/>
      <c r="C38" s="378"/>
      <c r="D38" s="628" t="s">
        <v>555</v>
      </c>
      <c r="E38" s="648"/>
      <c r="F38" s="628" t="s">
        <v>556</v>
      </c>
      <c r="G38" s="648"/>
      <c r="H38" s="629" t="s">
        <v>557</v>
      </c>
      <c r="I38" s="649"/>
      <c r="J38" s="633" t="s">
        <v>998</v>
      </c>
      <c r="K38" s="286"/>
      <c r="L38" s="287"/>
      <c r="M38" s="296"/>
      <c r="N38" s="214"/>
      <c r="O38" s="214"/>
      <c r="P38" s="214"/>
      <c r="Q38" s="214"/>
      <c r="R38" s="214"/>
      <c r="S38" s="214"/>
      <c r="T38" s="214"/>
      <c r="U38" s="214"/>
      <c r="V38" s="214"/>
      <c r="W38" s="214"/>
      <c r="X38" s="214"/>
      <c r="Y38" s="214"/>
      <c r="Z38" s="214"/>
    </row>
    <row r="39" spans="1:26" ht="15.75" customHeight="1" x14ac:dyDescent="0.25">
      <c r="A39" s="1020"/>
      <c r="B39" s="1094"/>
      <c r="C39" s="378"/>
      <c r="D39" s="630">
        <v>2029</v>
      </c>
      <c r="E39" s="631">
        <v>96970</v>
      </c>
      <c r="F39" s="630">
        <v>2030</v>
      </c>
      <c r="G39" s="631">
        <v>96970</v>
      </c>
      <c r="H39" s="630">
        <v>2031</v>
      </c>
      <c r="I39" s="651">
        <v>96970</v>
      </c>
      <c r="J39" s="572">
        <v>1693971</v>
      </c>
      <c r="K39" s="634"/>
      <c r="L39" s="635"/>
      <c r="M39" s="636"/>
      <c r="N39" s="214"/>
      <c r="O39" s="214"/>
      <c r="P39" s="214"/>
      <c r="Q39" s="214"/>
      <c r="R39" s="214"/>
      <c r="S39" s="214"/>
      <c r="T39" s="214"/>
      <c r="U39" s="214"/>
      <c r="V39" s="214"/>
      <c r="W39" s="214"/>
      <c r="X39" s="214"/>
      <c r="Y39" s="214"/>
      <c r="Z39" s="214"/>
    </row>
    <row r="40" spans="1:26" ht="15.75" customHeight="1" x14ac:dyDescent="0.25">
      <c r="A40" s="1020"/>
      <c r="B40" s="1095"/>
      <c r="C40" s="637"/>
      <c r="D40" s="638"/>
      <c r="E40" s="639"/>
      <c r="F40" s="638"/>
      <c r="G40" s="639"/>
      <c r="H40" s="638"/>
      <c r="I40" s="639"/>
      <c r="J40" s="638"/>
      <c r="K40" s="639"/>
      <c r="L40" s="638"/>
      <c r="M40" s="640"/>
      <c r="N40" s="214"/>
      <c r="O40" s="214"/>
      <c r="P40" s="214"/>
      <c r="Q40" s="214"/>
      <c r="R40" s="214"/>
      <c r="S40" s="214"/>
      <c r="T40" s="214"/>
      <c r="U40" s="214"/>
      <c r="V40" s="214"/>
      <c r="W40" s="214"/>
      <c r="X40" s="214"/>
      <c r="Y40" s="214"/>
      <c r="Z40" s="214"/>
    </row>
    <row r="41" spans="1:26" ht="18" customHeight="1" x14ac:dyDescent="0.25">
      <c r="A41" s="1020"/>
      <c r="B41" s="1150" t="s">
        <v>561</v>
      </c>
      <c r="C41" s="600"/>
      <c r="D41" s="600"/>
      <c r="E41" s="600"/>
      <c r="F41" s="600"/>
      <c r="G41" s="600"/>
      <c r="H41" s="600"/>
      <c r="I41" s="600"/>
      <c r="J41" s="600"/>
      <c r="K41" s="600"/>
      <c r="L41" s="67"/>
      <c r="M41" s="366"/>
      <c r="N41" s="214"/>
      <c r="O41" s="214"/>
      <c r="P41" s="214"/>
      <c r="Q41" s="214"/>
      <c r="R41" s="214"/>
      <c r="S41" s="214"/>
      <c r="T41" s="214"/>
      <c r="U41" s="214"/>
      <c r="V41" s="214"/>
      <c r="W41" s="214"/>
      <c r="X41" s="214"/>
      <c r="Y41" s="214"/>
      <c r="Z41" s="214"/>
    </row>
    <row r="42" spans="1:26" ht="15.75" customHeight="1" x14ac:dyDescent="0.25">
      <c r="A42" s="1020"/>
      <c r="B42" s="1024"/>
      <c r="C42" s="67"/>
      <c r="D42" s="641" t="s">
        <v>125</v>
      </c>
      <c r="E42" s="642" t="s">
        <v>84</v>
      </c>
      <c r="F42" s="1368" t="s">
        <v>562</v>
      </c>
      <c r="G42" s="1369" t="s">
        <v>602</v>
      </c>
      <c r="H42" s="976"/>
      <c r="I42" s="976"/>
      <c r="J42" s="965"/>
      <c r="K42" s="643"/>
      <c r="L42" s="67"/>
      <c r="M42" s="366"/>
      <c r="N42" s="214"/>
      <c r="O42" s="214"/>
      <c r="P42" s="214"/>
      <c r="Q42" s="214"/>
      <c r="R42" s="214"/>
      <c r="S42" s="214"/>
      <c r="T42" s="214"/>
      <c r="U42" s="214"/>
      <c r="V42" s="214"/>
      <c r="W42" s="214"/>
      <c r="X42" s="214"/>
      <c r="Y42" s="214"/>
      <c r="Z42" s="214"/>
    </row>
    <row r="43" spans="1:26" ht="15.75" customHeight="1" x14ac:dyDescent="0.25">
      <c r="A43" s="1020"/>
      <c r="B43" s="1024"/>
      <c r="C43" s="67"/>
      <c r="D43" s="644" t="s">
        <v>526</v>
      </c>
      <c r="E43" s="608"/>
      <c r="F43" s="1141"/>
      <c r="G43" s="990"/>
      <c r="H43" s="997"/>
      <c r="I43" s="997"/>
      <c r="J43" s="991"/>
      <c r="K43" s="614"/>
      <c r="L43" s="67"/>
      <c r="M43" s="366"/>
      <c r="N43" s="214"/>
      <c r="O43" s="214"/>
      <c r="P43" s="214"/>
      <c r="Q43" s="214"/>
      <c r="R43" s="214"/>
      <c r="S43" s="214"/>
      <c r="T43" s="214"/>
      <c r="U43" s="214"/>
      <c r="V43" s="214"/>
      <c r="W43" s="214"/>
      <c r="X43" s="214"/>
      <c r="Y43" s="214"/>
      <c r="Z43" s="214"/>
    </row>
    <row r="44" spans="1:26" ht="15.75" customHeight="1" x14ac:dyDescent="0.25">
      <c r="A44" s="1020"/>
      <c r="B44" s="1025"/>
      <c r="C44" s="645"/>
      <c r="D44" s="645"/>
      <c r="E44" s="645"/>
      <c r="F44" s="645"/>
      <c r="G44" s="645"/>
      <c r="H44" s="645"/>
      <c r="I44" s="645"/>
      <c r="J44" s="645"/>
      <c r="K44" s="645"/>
      <c r="L44" s="67"/>
      <c r="M44" s="366"/>
      <c r="N44" s="214"/>
      <c r="O44" s="214"/>
      <c r="P44" s="214"/>
      <c r="Q44" s="214"/>
      <c r="R44" s="214"/>
      <c r="S44" s="214"/>
      <c r="T44" s="214"/>
      <c r="U44" s="214"/>
      <c r="V44" s="214"/>
      <c r="W44" s="214"/>
      <c r="X44" s="214"/>
      <c r="Y44" s="214"/>
      <c r="Z44" s="214"/>
    </row>
    <row r="45" spans="1:26" ht="15.75" customHeight="1" x14ac:dyDescent="0.25">
      <c r="A45" s="1020"/>
      <c r="B45" s="91" t="s">
        <v>564</v>
      </c>
      <c r="C45" s="1365" t="s">
        <v>1014</v>
      </c>
      <c r="D45" s="967"/>
      <c r="E45" s="967"/>
      <c r="F45" s="967"/>
      <c r="G45" s="967"/>
      <c r="H45" s="967"/>
      <c r="I45" s="967"/>
      <c r="J45" s="967"/>
      <c r="K45" s="967"/>
      <c r="L45" s="967"/>
      <c r="M45" s="999"/>
      <c r="N45" s="214"/>
      <c r="O45" s="214"/>
      <c r="P45" s="214"/>
      <c r="Q45" s="214"/>
      <c r="R45" s="214"/>
      <c r="S45" s="214"/>
      <c r="T45" s="214"/>
      <c r="U45" s="214"/>
      <c r="V45" s="214"/>
      <c r="W45" s="214"/>
      <c r="X45" s="214"/>
      <c r="Y45" s="214"/>
      <c r="Z45" s="214"/>
    </row>
    <row r="46" spans="1:26" ht="15.75" customHeight="1" x14ac:dyDescent="0.25">
      <c r="A46" s="1020"/>
      <c r="B46" s="91" t="s">
        <v>566</v>
      </c>
      <c r="C46" s="1365" t="s">
        <v>997</v>
      </c>
      <c r="D46" s="967"/>
      <c r="E46" s="967"/>
      <c r="F46" s="967"/>
      <c r="G46" s="967"/>
      <c r="H46" s="967"/>
      <c r="I46" s="967"/>
      <c r="J46" s="967"/>
      <c r="K46" s="967"/>
      <c r="L46" s="967"/>
      <c r="M46" s="999"/>
      <c r="N46" s="214"/>
      <c r="O46" s="214"/>
      <c r="P46" s="214"/>
      <c r="Q46" s="214"/>
      <c r="R46" s="214"/>
      <c r="S46" s="214"/>
      <c r="T46" s="214"/>
      <c r="U46" s="214"/>
      <c r="V46" s="214"/>
      <c r="W46" s="214"/>
      <c r="X46" s="214"/>
      <c r="Y46" s="214"/>
      <c r="Z46" s="214"/>
    </row>
    <row r="47" spans="1:26" ht="15.75" customHeight="1" x14ac:dyDescent="0.25">
      <c r="A47" s="1020"/>
      <c r="B47" s="91" t="s">
        <v>568</v>
      </c>
      <c r="C47" s="1366" t="s">
        <v>772</v>
      </c>
      <c r="D47" s="967"/>
      <c r="E47" s="967"/>
      <c r="F47" s="967"/>
      <c r="G47" s="967"/>
      <c r="H47" s="967"/>
      <c r="I47" s="967"/>
      <c r="J47" s="967"/>
      <c r="K47" s="967"/>
      <c r="L47" s="967"/>
      <c r="M47" s="963"/>
      <c r="N47" s="214"/>
      <c r="O47" s="214"/>
      <c r="P47" s="214"/>
      <c r="Q47" s="214"/>
      <c r="R47" s="214"/>
      <c r="S47" s="214"/>
      <c r="T47" s="214"/>
      <c r="U47" s="214"/>
      <c r="V47" s="214"/>
      <c r="W47" s="214"/>
      <c r="X47" s="214"/>
      <c r="Y47" s="214"/>
      <c r="Z47" s="214"/>
    </row>
    <row r="48" spans="1:26" ht="15.75" customHeight="1" x14ac:dyDescent="0.25">
      <c r="A48" s="1144"/>
      <c r="B48" s="91" t="s">
        <v>570</v>
      </c>
      <c r="C48" s="1366">
        <v>2019</v>
      </c>
      <c r="D48" s="967"/>
      <c r="E48" s="967"/>
      <c r="F48" s="967"/>
      <c r="G48" s="967"/>
      <c r="H48" s="967"/>
      <c r="I48" s="967"/>
      <c r="J48" s="967"/>
      <c r="K48" s="967"/>
      <c r="L48" s="967"/>
      <c r="M48" s="963"/>
      <c r="N48" s="214"/>
      <c r="O48" s="214"/>
      <c r="P48" s="214"/>
      <c r="Q48" s="214"/>
      <c r="R48" s="214"/>
      <c r="S48" s="214"/>
      <c r="T48" s="214"/>
      <c r="U48" s="214"/>
      <c r="V48" s="214"/>
      <c r="W48" s="214"/>
      <c r="X48" s="214"/>
      <c r="Y48" s="214"/>
      <c r="Z48" s="214"/>
    </row>
    <row r="49" spans="1:26" ht="15.75" customHeight="1" x14ac:dyDescent="0.25">
      <c r="A49" s="1022" t="s">
        <v>572</v>
      </c>
      <c r="B49" s="147" t="s">
        <v>573</v>
      </c>
      <c r="C49" s="1388" t="s">
        <v>427</v>
      </c>
      <c r="D49" s="967"/>
      <c r="E49" s="967"/>
      <c r="F49" s="967"/>
      <c r="G49" s="967"/>
      <c r="H49" s="967"/>
      <c r="I49" s="967"/>
      <c r="J49" s="967"/>
      <c r="K49" s="967"/>
      <c r="L49" s="967"/>
      <c r="M49" s="963"/>
      <c r="N49" s="214"/>
      <c r="O49" s="214"/>
      <c r="P49" s="214"/>
      <c r="Q49" s="214"/>
      <c r="R49" s="214"/>
      <c r="S49" s="214"/>
      <c r="T49" s="214"/>
      <c r="U49" s="214"/>
      <c r="V49" s="214"/>
      <c r="W49" s="214"/>
      <c r="X49" s="214"/>
      <c r="Y49" s="214"/>
      <c r="Z49" s="214"/>
    </row>
    <row r="50" spans="1:26" ht="15.75" customHeight="1" x14ac:dyDescent="0.25">
      <c r="A50" s="1020"/>
      <c r="B50" s="147" t="s">
        <v>575</v>
      </c>
      <c r="C50" s="1366" t="s">
        <v>1000</v>
      </c>
      <c r="D50" s="967"/>
      <c r="E50" s="967"/>
      <c r="F50" s="967"/>
      <c r="G50" s="967"/>
      <c r="H50" s="967"/>
      <c r="I50" s="967"/>
      <c r="J50" s="967"/>
      <c r="K50" s="967"/>
      <c r="L50" s="967"/>
      <c r="M50" s="963"/>
      <c r="N50" s="214"/>
      <c r="O50" s="214"/>
      <c r="P50" s="214"/>
      <c r="Q50" s="214"/>
      <c r="R50" s="214"/>
      <c r="S50" s="214"/>
      <c r="T50" s="214"/>
      <c r="U50" s="214"/>
      <c r="V50" s="214"/>
      <c r="W50" s="214"/>
      <c r="X50" s="214"/>
      <c r="Y50" s="214"/>
      <c r="Z50" s="214"/>
    </row>
    <row r="51" spans="1:26" ht="15.75" customHeight="1" x14ac:dyDescent="0.25">
      <c r="A51" s="1020"/>
      <c r="B51" s="147" t="s">
        <v>577</v>
      </c>
      <c r="C51" s="1366" t="s">
        <v>987</v>
      </c>
      <c r="D51" s="967"/>
      <c r="E51" s="967"/>
      <c r="F51" s="967"/>
      <c r="G51" s="967"/>
      <c r="H51" s="967"/>
      <c r="I51" s="967"/>
      <c r="J51" s="967"/>
      <c r="K51" s="967"/>
      <c r="L51" s="967"/>
      <c r="M51" s="963"/>
      <c r="N51" s="214"/>
      <c r="O51" s="214"/>
      <c r="P51" s="214"/>
      <c r="Q51" s="214"/>
      <c r="R51" s="214"/>
      <c r="S51" s="214"/>
      <c r="T51" s="214"/>
      <c r="U51" s="214"/>
      <c r="V51" s="214"/>
      <c r="W51" s="214"/>
      <c r="X51" s="214"/>
      <c r="Y51" s="214"/>
      <c r="Z51" s="214"/>
    </row>
    <row r="52" spans="1:26" ht="15.75" customHeight="1" x14ac:dyDescent="0.25">
      <c r="A52" s="1020"/>
      <c r="B52" s="148" t="s">
        <v>578</v>
      </c>
      <c r="C52" s="1366" t="s">
        <v>1001</v>
      </c>
      <c r="D52" s="967"/>
      <c r="E52" s="967"/>
      <c r="F52" s="967"/>
      <c r="G52" s="967"/>
      <c r="H52" s="967"/>
      <c r="I52" s="967"/>
      <c r="J52" s="967"/>
      <c r="K52" s="967"/>
      <c r="L52" s="967"/>
      <c r="M52" s="963"/>
      <c r="N52" s="214"/>
      <c r="O52" s="214"/>
      <c r="P52" s="214"/>
      <c r="Q52" s="214"/>
      <c r="R52" s="214"/>
      <c r="S52" s="214"/>
      <c r="T52" s="214"/>
      <c r="U52" s="214"/>
      <c r="V52" s="214"/>
      <c r="W52" s="214"/>
      <c r="X52" s="214"/>
      <c r="Y52" s="214"/>
      <c r="Z52" s="214"/>
    </row>
    <row r="53" spans="1:26" ht="15.75" customHeight="1" x14ac:dyDescent="0.25">
      <c r="A53" s="1020"/>
      <c r="B53" s="147" t="s">
        <v>580</v>
      </c>
      <c r="C53" s="1389" t="s">
        <v>1002</v>
      </c>
      <c r="D53" s="967"/>
      <c r="E53" s="967"/>
      <c r="F53" s="967"/>
      <c r="G53" s="967"/>
      <c r="H53" s="967"/>
      <c r="I53" s="967"/>
      <c r="J53" s="967"/>
      <c r="K53" s="967"/>
      <c r="L53" s="967"/>
      <c r="M53" s="963"/>
      <c r="N53" s="214"/>
      <c r="O53" s="214"/>
      <c r="P53" s="214"/>
      <c r="Q53" s="214"/>
      <c r="R53" s="214"/>
      <c r="S53" s="214"/>
      <c r="T53" s="214"/>
      <c r="U53" s="214"/>
      <c r="V53" s="214"/>
      <c r="W53" s="214"/>
      <c r="X53" s="214"/>
      <c r="Y53" s="214"/>
      <c r="Z53" s="214"/>
    </row>
    <row r="54" spans="1:26" ht="15.75" customHeight="1" x14ac:dyDescent="0.25">
      <c r="A54" s="1021"/>
      <c r="B54" s="147" t="s">
        <v>581</v>
      </c>
      <c r="C54" s="1366" t="s">
        <v>1003</v>
      </c>
      <c r="D54" s="967"/>
      <c r="E54" s="967"/>
      <c r="F54" s="967"/>
      <c r="G54" s="967"/>
      <c r="H54" s="967"/>
      <c r="I54" s="967"/>
      <c r="J54" s="967"/>
      <c r="K54" s="967"/>
      <c r="L54" s="967"/>
      <c r="M54" s="963"/>
      <c r="N54" s="214"/>
      <c r="O54" s="214"/>
      <c r="P54" s="214"/>
      <c r="Q54" s="214"/>
      <c r="R54" s="214"/>
      <c r="S54" s="214"/>
      <c r="T54" s="214"/>
      <c r="U54" s="214"/>
      <c r="V54" s="214"/>
      <c r="W54" s="214"/>
      <c r="X54" s="214"/>
      <c r="Y54" s="214"/>
      <c r="Z54" s="214"/>
    </row>
    <row r="55" spans="1:26" ht="15.75" customHeight="1" x14ac:dyDescent="0.25">
      <c r="A55" s="1022" t="s">
        <v>583</v>
      </c>
      <c r="B55" s="149" t="s">
        <v>584</v>
      </c>
      <c r="C55" s="1366" t="s">
        <v>1004</v>
      </c>
      <c r="D55" s="967"/>
      <c r="E55" s="967"/>
      <c r="F55" s="967"/>
      <c r="G55" s="967"/>
      <c r="H55" s="967"/>
      <c r="I55" s="967"/>
      <c r="J55" s="967"/>
      <c r="K55" s="967"/>
      <c r="L55" s="967"/>
      <c r="M55" s="963"/>
      <c r="N55" s="214"/>
      <c r="O55" s="214"/>
      <c r="P55" s="214"/>
      <c r="Q55" s="214"/>
      <c r="R55" s="214"/>
      <c r="S55" s="214"/>
      <c r="T55" s="214"/>
      <c r="U55" s="214"/>
      <c r="V55" s="214"/>
      <c r="W55" s="214"/>
      <c r="X55" s="214"/>
      <c r="Y55" s="214"/>
      <c r="Z55" s="214"/>
    </row>
    <row r="56" spans="1:26" ht="15" customHeight="1" x14ac:dyDescent="0.25">
      <c r="A56" s="1020"/>
      <c r="B56" s="149" t="s">
        <v>586</v>
      </c>
      <c r="C56" s="1366" t="s">
        <v>1005</v>
      </c>
      <c r="D56" s="967"/>
      <c r="E56" s="967"/>
      <c r="F56" s="967"/>
      <c r="G56" s="967"/>
      <c r="H56" s="967"/>
      <c r="I56" s="967"/>
      <c r="J56" s="967"/>
      <c r="K56" s="967"/>
      <c r="L56" s="967"/>
      <c r="M56" s="963"/>
      <c r="N56" s="214"/>
      <c r="O56" s="214"/>
      <c r="P56" s="214"/>
      <c r="Q56" s="214"/>
      <c r="R56" s="214"/>
      <c r="S56" s="214"/>
      <c r="T56" s="214"/>
      <c r="U56" s="214"/>
      <c r="V56" s="214"/>
      <c r="W56" s="214"/>
      <c r="X56" s="214"/>
      <c r="Y56" s="214"/>
      <c r="Z56" s="214"/>
    </row>
    <row r="57" spans="1:26" ht="18.75" customHeight="1" x14ac:dyDescent="0.25">
      <c r="A57" s="1144"/>
      <c r="B57" s="150" t="s">
        <v>51</v>
      </c>
      <c r="C57" s="1366" t="s">
        <v>987</v>
      </c>
      <c r="D57" s="967"/>
      <c r="E57" s="967"/>
      <c r="F57" s="967"/>
      <c r="G57" s="967"/>
      <c r="H57" s="967"/>
      <c r="I57" s="967"/>
      <c r="J57" s="967"/>
      <c r="K57" s="967"/>
      <c r="L57" s="967"/>
      <c r="M57" s="963"/>
      <c r="N57" s="214"/>
      <c r="O57" s="214"/>
      <c r="P57" s="214"/>
      <c r="Q57" s="214"/>
      <c r="R57" s="214"/>
      <c r="S57" s="214"/>
      <c r="T57" s="214"/>
      <c r="U57" s="214"/>
      <c r="V57" s="214"/>
      <c r="W57" s="214"/>
      <c r="X57" s="214"/>
      <c r="Y57" s="214"/>
      <c r="Z57" s="214"/>
    </row>
    <row r="58" spans="1:26" ht="15.75" customHeight="1" x14ac:dyDescent="0.25">
      <c r="A58" s="646" t="s">
        <v>588</v>
      </c>
      <c r="B58" s="548"/>
      <c r="C58" s="1362"/>
      <c r="D58" s="1002"/>
      <c r="E58" s="1002"/>
      <c r="F58" s="1002"/>
      <c r="G58" s="1002"/>
      <c r="H58" s="1002"/>
      <c r="I58" s="1002"/>
      <c r="J58" s="1002"/>
      <c r="K58" s="1002"/>
      <c r="L58" s="1002"/>
      <c r="M58" s="1003"/>
      <c r="N58" s="214"/>
      <c r="O58" s="214"/>
      <c r="P58" s="214"/>
      <c r="Q58" s="214"/>
      <c r="R58" s="214"/>
      <c r="S58" s="214"/>
      <c r="T58" s="214"/>
      <c r="U58" s="214"/>
      <c r="V58" s="214"/>
      <c r="W58" s="214"/>
      <c r="X58" s="214"/>
      <c r="Y58" s="214"/>
      <c r="Z58" s="214"/>
    </row>
    <row r="59" spans="1:26" ht="15.75" customHeight="1" x14ac:dyDescent="0.25">
      <c r="A59" s="214"/>
      <c r="B59" s="259"/>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5.75" customHeight="1" x14ac:dyDescent="0.25">
      <c r="A60" s="214"/>
      <c r="B60" s="259"/>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5.75" customHeight="1" x14ac:dyDescent="0.25">
      <c r="A61" s="214"/>
      <c r="B61" s="259"/>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5.75" customHeight="1" x14ac:dyDescent="0.25">
      <c r="A62" s="214"/>
      <c r="B62" s="259"/>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5.75" customHeight="1" x14ac:dyDescent="0.25">
      <c r="A63" s="214"/>
      <c r="B63" s="259"/>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5.75" customHeight="1" x14ac:dyDescent="0.25">
      <c r="A64" s="214"/>
      <c r="B64" s="259"/>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5.75" customHeight="1" x14ac:dyDescent="0.25">
      <c r="A65" s="214"/>
      <c r="B65" s="259"/>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5.75" customHeight="1" x14ac:dyDescent="0.25">
      <c r="A66" s="214"/>
      <c r="B66" s="259"/>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5.75" customHeight="1" x14ac:dyDescent="0.25">
      <c r="A67" s="214"/>
      <c r="B67" s="259"/>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5.75" customHeight="1" x14ac:dyDescent="0.25">
      <c r="A68" s="214"/>
      <c r="B68" s="259"/>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5.75" customHeight="1" x14ac:dyDescent="0.25">
      <c r="A69" s="214"/>
      <c r="B69" s="259"/>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5.75" customHeight="1" x14ac:dyDescent="0.25">
      <c r="A70" s="214"/>
      <c r="B70" s="259"/>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5.75" customHeight="1" x14ac:dyDescent="0.25">
      <c r="A71" s="214"/>
      <c r="B71" s="259"/>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5.75" customHeight="1" x14ac:dyDescent="0.25">
      <c r="A72" s="214"/>
      <c r="B72" s="259"/>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5.75" customHeight="1" x14ac:dyDescent="0.25">
      <c r="A73" s="214"/>
      <c r="B73" s="259"/>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5.75" customHeight="1" x14ac:dyDescent="0.25">
      <c r="A74" s="214"/>
      <c r="B74" s="259"/>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5.75" customHeight="1" x14ac:dyDescent="0.25">
      <c r="A75" s="214"/>
      <c r="B75" s="259"/>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5.75" customHeight="1" x14ac:dyDescent="0.25">
      <c r="A76" s="214"/>
      <c r="B76" s="259"/>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5.75" customHeight="1" x14ac:dyDescent="0.25">
      <c r="A77" s="214"/>
      <c r="B77" s="259"/>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5.75" customHeight="1" x14ac:dyDescent="0.25">
      <c r="A78" s="214"/>
      <c r="B78" s="259"/>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5.75" customHeight="1" x14ac:dyDescent="0.25">
      <c r="A79" s="214"/>
      <c r="B79" s="259"/>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5.75" customHeight="1" x14ac:dyDescent="0.25">
      <c r="A80" s="214"/>
      <c r="B80" s="259"/>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5.75" customHeight="1" x14ac:dyDescent="0.25">
      <c r="A81" s="214"/>
      <c r="B81" s="259"/>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5.75" customHeight="1" x14ac:dyDescent="0.25">
      <c r="A82" s="214"/>
      <c r="B82" s="259"/>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5.75" customHeight="1" x14ac:dyDescent="0.25">
      <c r="A83" s="214"/>
      <c r="B83" s="259"/>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5.75" customHeight="1" x14ac:dyDescent="0.25">
      <c r="A84" s="214"/>
      <c r="B84" s="259"/>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5.75" customHeight="1" x14ac:dyDescent="0.25">
      <c r="A85" s="214"/>
      <c r="B85" s="259"/>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5.75" customHeight="1" x14ac:dyDescent="0.25">
      <c r="A86" s="214"/>
      <c r="B86" s="259"/>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5.75" customHeight="1" x14ac:dyDescent="0.25">
      <c r="A87" s="214"/>
      <c r="B87" s="259"/>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5.75" customHeight="1" x14ac:dyDescent="0.25">
      <c r="A88" s="214"/>
      <c r="B88" s="259"/>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5.75" customHeight="1" x14ac:dyDescent="0.25">
      <c r="A89" s="214"/>
      <c r="B89" s="259"/>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5.75" customHeight="1" x14ac:dyDescent="0.25">
      <c r="A90" s="214"/>
      <c r="B90" s="259"/>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5.75" customHeight="1" x14ac:dyDescent="0.25">
      <c r="A91" s="214"/>
      <c r="B91" s="259"/>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5.75" customHeight="1" x14ac:dyDescent="0.25">
      <c r="A92" s="214"/>
      <c r="B92" s="259"/>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5.75" customHeight="1" x14ac:dyDescent="0.25">
      <c r="A93" s="214"/>
      <c r="B93" s="259"/>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5.75" customHeight="1" x14ac:dyDescent="0.25">
      <c r="A94" s="214"/>
      <c r="B94" s="259"/>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5.75" customHeight="1" x14ac:dyDescent="0.25">
      <c r="A95" s="214"/>
      <c r="B95" s="259"/>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5.75" customHeight="1" x14ac:dyDescent="0.25">
      <c r="A96" s="214"/>
      <c r="B96" s="259"/>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5.75" customHeight="1" x14ac:dyDescent="0.25">
      <c r="A97" s="214"/>
      <c r="B97" s="259"/>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5.75" customHeight="1" x14ac:dyDescent="0.25">
      <c r="A98" s="214"/>
      <c r="B98" s="259"/>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5.75" customHeight="1" x14ac:dyDescent="0.25">
      <c r="A99" s="214"/>
      <c r="B99" s="259"/>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5.75" customHeight="1" x14ac:dyDescent="0.25">
      <c r="A100" s="214"/>
      <c r="B100" s="259"/>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5.75" customHeight="1" x14ac:dyDescent="0.25">
      <c r="A101" s="214"/>
      <c r="B101" s="259"/>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5.75" customHeight="1" x14ac:dyDescent="0.25">
      <c r="A102" s="214"/>
      <c r="B102" s="259"/>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5.75" customHeight="1" x14ac:dyDescent="0.25">
      <c r="A103" s="214"/>
      <c r="B103" s="259"/>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5.75" customHeight="1" x14ac:dyDescent="0.25">
      <c r="A104" s="214"/>
      <c r="B104" s="259"/>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5.75" customHeight="1" x14ac:dyDescent="0.25">
      <c r="A105" s="214"/>
      <c r="B105" s="259"/>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5.75" customHeight="1" x14ac:dyDescent="0.25">
      <c r="A106" s="214"/>
      <c r="B106" s="259"/>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5.75" customHeight="1" x14ac:dyDescent="0.25">
      <c r="A107" s="214"/>
      <c r="B107" s="259"/>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5.75" customHeight="1" x14ac:dyDescent="0.25">
      <c r="A108" s="214"/>
      <c r="B108" s="259"/>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5.75" customHeight="1" x14ac:dyDescent="0.25">
      <c r="A109" s="214"/>
      <c r="B109" s="259"/>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5.75" customHeight="1" x14ac:dyDescent="0.25">
      <c r="A110" s="214"/>
      <c r="B110" s="259"/>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5.75" customHeight="1" x14ac:dyDescent="0.25">
      <c r="A111" s="214"/>
      <c r="B111" s="259"/>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5.75" customHeight="1" x14ac:dyDescent="0.25">
      <c r="A112" s="214"/>
      <c r="B112" s="259"/>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5.75" customHeight="1" x14ac:dyDescent="0.25">
      <c r="A113" s="214"/>
      <c r="B113" s="259"/>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5.75" customHeight="1" x14ac:dyDescent="0.25">
      <c r="A114" s="214"/>
      <c r="B114" s="259"/>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5.75" customHeight="1" x14ac:dyDescent="0.25">
      <c r="A115" s="214"/>
      <c r="B115" s="259"/>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5.75" customHeight="1" x14ac:dyDescent="0.25">
      <c r="A116" s="214"/>
      <c r="B116" s="259"/>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5.75" customHeight="1" x14ac:dyDescent="0.25">
      <c r="A117" s="214"/>
      <c r="B117" s="259"/>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5.75" customHeight="1" x14ac:dyDescent="0.25">
      <c r="A118" s="214"/>
      <c r="B118" s="259"/>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5.75" customHeight="1" x14ac:dyDescent="0.25">
      <c r="A119" s="214"/>
      <c r="B119" s="259"/>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5.75" customHeight="1" x14ac:dyDescent="0.25">
      <c r="A120" s="214"/>
      <c r="B120" s="259"/>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5.75" customHeight="1" x14ac:dyDescent="0.25">
      <c r="A121" s="214"/>
      <c r="B121" s="25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5.75" customHeight="1" x14ac:dyDescent="0.25">
      <c r="A122" s="214"/>
      <c r="B122" s="259"/>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5.75" customHeight="1" x14ac:dyDescent="0.25">
      <c r="A123" s="214"/>
      <c r="B123" s="259"/>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5.75" customHeight="1" x14ac:dyDescent="0.25">
      <c r="A124" s="214"/>
      <c r="B124" s="259"/>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5.75" customHeight="1" x14ac:dyDescent="0.25">
      <c r="A125" s="214"/>
      <c r="B125" s="259"/>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5.75" customHeight="1" x14ac:dyDescent="0.25">
      <c r="A126" s="214"/>
      <c r="B126" s="259"/>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5.75" customHeight="1" x14ac:dyDescent="0.25">
      <c r="A127" s="214"/>
      <c r="B127" s="259"/>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5.75" customHeight="1" x14ac:dyDescent="0.25">
      <c r="A128" s="214"/>
      <c r="B128" s="259"/>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5.75" customHeight="1" x14ac:dyDescent="0.25">
      <c r="A129" s="214"/>
      <c r="B129" s="259"/>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5.75" customHeight="1" x14ac:dyDescent="0.25">
      <c r="A130" s="214"/>
      <c r="B130" s="259"/>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5.75" customHeight="1" x14ac:dyDescent="0.25">
      <c r="A131" s="214"/>
      <c r="B131" s="259"/>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5.75" customHeight="1" x14ac:dyDescent="0.25">
      <c r="A132" s="214"/>
      <c r="B132" s="259"/>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5.75" customHeight="1" x14ac:dyDescent="0.25">
      <c r="A133" s="214"/>
      <c r="B133" s="259"/>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5.75" customHeight="1" x14ac:dyDescent="0.25">
      <c r="A134" s="214"/>
      <c r="B134" s="259"/>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5.75" customHeight="1" x14ac:dyDescent="0.25">
      <c r="A135" s="214"/>
      <c r="B135" s="259"/>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5.75" customHeight="1" x14ac:dyDescent="0.25">
      <c r="A136" s="214"/>
      <c r="B136" s="259"/>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5.75" customHeight="1" x14ac:dyDescent="0.25">
      <c r="A137" s="214"/>
      <c r="B137" s="259"/>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5.75" customHeight="1" x14ac:dyDescent="0.25">
      <c r="A138" s="214"/>
      <c r="B138" s="259"/>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5.75" customHeight="1" x14ac:dyDescent="0.25">
      <c r="A139" s="214"/>
      <c r="B139" s="259"/>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5.75" customHeight="1" x14ac:dyDescent="0.25">
      <c r="A140" s="214"/>
      <c r="B140" s="259"/>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5.75" customHeight="1" x14ac:dyDescent="0.25">
      <c r="A141" s="214"/>
      <c r="B141" s="259"/>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5.75" customHeight="1" x14ac:dyDescent="0.25">
      <c r="A142" s="214"/>
      <c r="B142" s="259"/>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5.75" customHeight="1" x14ac:dyDescent="0.25">
      <c r="A143" s="214"/>
      <c r="B143" s="259"/>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5.75" customHeight="1" x14ac:dyDescent="0.25">
      <c r="A144" s="214"/>
      <c r="B144" s="259"/>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5.75" customHeight="1" x14ac:dyDescent="0.25">
      <c r="A145" s="214"/>
      <c r="B145" s="259"/>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5.75" customHeight="1" x14ac:dyDescent="0.25">
      <c r="A146" s="214"/>
      <c r="B146" s="259"/>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5.75" customHeight="1" x14ac:dyDescent="0.25">
      <c r="A147" s="214"/>
      <c r="B147" s="259"/>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5.75" customHeight="1" x14ac:dyDescent="0.25">
      <c r="A148" s="214"/>
      <c r="B148" s="259"/>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5.75" customHeight="1" x14ac:dyDescent="0.25">
      <c r="A149" s="214"/>
      <c r="B149" s="259"/>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5.75" customHeight="1" x14ac:dyDescent="0.25">
      <c r="A150" s="214"/>
      <c r="B150" s="259"/>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5.75" customHeight="1" x14ac:dyDescent="0.25">
      <c r="A151" s="214"/>
      <c r="B151" s="259"/>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5.75" customHeight="1" x14ac:dyDescent="0.25">
      <c r="A152" s="214"/>
      <c r="B152" s="259"/>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5.75" customHeight="1" x14ac:dyDescent="0.25">
      <c r="A153" s="214"/>
      <c r="B153" s="259"/>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5.75" customHeight="1" x14ac:dyDescent="0.25">
      <c r="A154" s="214"/>
      <c r="B154" s="259"/>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5.75" customHeight="1" x14ac:dyDescent="0.25">
      <c r="A155" s="214"/>
      <c r="B155" s="259"/>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5.75" customHeight="1" x14ac:dyDescent="0.25">
      <c r="A156" s="214"/>
      <c r="B156" s="259"/>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5.75" customHeight="1" x14ac:dyDescent="0.25">
      <c r="A157" s="214"/>
      <c r="B157" s="259"/>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5.75" customHeight="1" x14ac:dyDescent="0.25">
      <c r="A158" s="214"/>
      <c r="B158" s="259"/>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5.75" customHeight="1" x14ac:dyDescent="0.25">
      <c r="A159" s="214"/>
      <c r="B159" s="259"/>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5.75" customHeight="1" x14ac:dyDescent="0.25">
      <c r="A160" s="214"/>
      <c r="B160" s="259"/>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5.75" customHeight="1" x14ac:dyDescent="0.25">
      <c r="A161" s="214"/>
      <c r="B161" s="259"/>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5.75" customHeight="1" x14ac:dyDescent="0.25">
      <c r="A162" s="214"/>
      <c r="B162" s="259"/>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5.75" customHeight="1" x14ac:dyDescent="0.25">
      <c r="A163" s="214"/>
      <c r="B163" s="259"/>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5.75" customHeight="1" x14ac:dyDescent="0.25">
      <c r="A164" s="214"/>
      <c r="B164" s="259"/>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5.75" customHeight="1" x14ac:dyDescent="0.25">
      <c r="A165" s="214"/>
      <c r="B165" s="259"/>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5.75" customHeight="1" x14ac:dyDescent="0.25">
      <c r="A166" s="214"/>
      <c r="B166" s="259"/>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5.75" customHeight="1" x14ac:dyDescent="0.25">
      <c r="A167" s="214"/>
      <c r="B167" s="259"/>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5.75" customHeight="1" x14ac:dyDescent="0.25">
      <c r="A168" s="214"/>
      <c r="B168" s="259"/>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5.75" customHeight="1" x14ac:dyDescent="0.25">
      <c r="A169" s="214"/>
      <c r="B169" s="259"/>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5.75" customHeight="1" x14ac:dyDescent="0.25">
      <c r="A170" s="214"/>
      <c r="B170" s="259"/>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5.75" customHeight="1" x14ac:dyDescent="0.25">
      <c r="A171" s="214"/>
      <c r="B171" s="259"/>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5.75" customHeight="1" x14ac:dyDescent="0.25">
      <c r="A172" s="214"/>
      <c r="B172" s="259"/>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5.75" customHeight="1" x14ac:dyDescent="0.25">
      <c r="A173" s="214"/>
      <c r="B173" s="259"/>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5.75" customHeight="1" x14ac:dyDescent="0.25">
      <c r="A174" s="214"/>
      <c r="B174" s="259"/>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5.75" customHeight="1" x14ac:dyDescent="0.25">
      <c r="A175" s="214"/>
      <c r="B175" s="259"/>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5.75" customHeight="1" x14ac:dyDescent="0.25">
      <c r="A176" s="214"/>
      <c r="B176" s="259"/>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5.75" customHeight="1" x14ac:dyDescent="0.25">
      <c r="A177" s="214"/>
      <c r="B177" s="259"/>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5.75" customHeight="1" x14ac:dyDescent="0.25">
      <c r="A178" s="214"/>
      <c r="B178" s="259"/>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5.75" customHeight="1" x14ac:dyDescent="0.25">
      <c r="A179" s="214"/>
      <c r="B179" s="259"/>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5.75" customHeight="1" x14ac:dyDescent="0.25">
      <c r="A180" s="214"/>
      <c r="B180" s="259"/>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5.75" customHeight="1" x14ac:dyDescent="0.25">
      <c r="A181" s="214"/>
      <c r="B181" s="259"/>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5.75" customHeight="1" x14ac:dyDescent="0.25">
      <c r="A182" s="214"/>
      <c r="B182" s="259"/>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5.75" customHeight="1" x14ac:dyDescent="0.25">
      <c r="A183" s="214"/>
      <c r="B183" s="259"/>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5.75" customHeight="1" x14ac:dyDescent="0.25">
      <c r="A184" s="214"/>
      <c r="B184" s="259"/>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5.75" customHeight="1" x14ac:dyDescent="0.25">
      <c r="A185" s="214"/>
      <c r="B185" s="259"/>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5.75" customHeight="1" x14ac:dyDescent="0.25">
      <c r="A186" s="214"/>
      <c r="B186" s="259"/>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5.75" customHeight="1" x14ac:dyDescent="0.25">
      <c r="A187" s="214"/>
      <c r="B187" s="259"/>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5.75" customHeight="1" x14ac:dyDescent="0.25">
      <c r="A188" s="214"/>
      <c r="B188" s="259"/>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5.75" customHeight="1" x14ac:dyDescent="0.25">
      <c r="A189" s="214"/>
      <c r="B189" s="259"/>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5.75" customHeight="1" x14ac:dyDescent="0.25">
      <c r="A190" s="214"/>
      <c r="B190" s="259"/>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5.75" customHeight="1" x14ac:dyDescent="0.25">
      <c r="A191" s="214"/>
      <c r="B191" s="259"/>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5.75" customHeight="1" x14ac:dyDescent="0.25">
      <c r="A192" s="214"/>
      <c r="B192" s="259"/>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5.75" customHeight="1" x14ac:dyDescent="0.25">
      <c r="A193" s="214"/>
      <c r="B193" s="259"/>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5.75" customHeight="1" x14ac:dyDescent="0.25">
      <c r="A194" s="214"/>
      <c r="B194" s="259"/>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5.75" customHeight="1" x14ac:dyDescent="0.25">
      <c r="A195" s="214"/>
      <c r="B195" s="259"/>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5.75" customHeight="1" x14ac:dyDescent="0.25">
      <c r="A196" s="214"/>
      <c r="B196" s="259"/>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5.75" customHeight="1" x14ac:dyDescent="0.25">
      <c r="A197" s="214"/>
      <c r="B197" s="259"/>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5.75" customHeight="1" x14ac:dyDescent="0.25">
      <c r="A198" s="214"/>
      <c r="B198" s="259"/>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5.75" customHeight="1" x14ac:dyDescent="0.25">
      <c r="A199" s="214"/>
      <c r="B199" s="259"/>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5.75" customHeight="1" x14ac:dyDescent="0.25">
      <c r="A200" s="214"/>
      <c r="B200" s="259"/>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5.75" customHeight="1" x14ac:dyDescent="0.25">
      <c r="A201" s="214"/>
      <c r="B201" s="259"/>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5.75" customHeight="1" x14ac:dyDescent="0.25">
      <c r="A202" s="214"/>
      <c r="B202" s="259"/>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5.75" customHeight="1" x14ac:dyDescent="0.25">
      <c r="A203" s="214"/>
      <c r="B203" s="259"/>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5.75" customHeight="1" x14ac:dyDescent="0.25">
      <c r="A204" s="214"/>
      <c r="B204" s="259"/>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5.75" customHeight="1" x14ac:dyDescent="0.25">
      <c r="A205" s="214"/>
      <c r="B205" s="259"/>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5.75" customHeight="1" x14ac:dyDescent="0.25">
      <c r="A206" s="214"/>
      <c r="B206" s="259"/>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5.75" customHeight="1" x14ac:dyDescent="0.25">
      <c r="A207" s="214"/>
      <c r="B207" s="259"/>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5.75" customHeight="1" x14ac:dyDescent="0.25">
      <c r="A208" s="214"/>
      <c r="B208" s="259"/>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5.75" customHeight="1" x14ac:dyDescent="0.25">
      <c r="A209" s="214"/>
      <c r="B209" s="259"/>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5.75" customHeight="1" x14ac:dyDescent="0.25">
      <c r="A210" s="214"/>
      <c r="B210" s="259"/>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5.75" customHeight="1" x14ac:dyDescent="0.25">
      <c r="A211" s="214"/>
      <c r="B211" s="259"/>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5.75" customHeight="1" x14ac:dyDescent="0.25">
      <c r="A212" s="214"/>
      <c r="B212" s="259"/>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5.75" customHeight="1" x14ac:dyDescent="0.25">
      <c r="A213" s="214"/>
      <c r="B213" s="259"/>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5.75" customHeight="1" x14ac:dyDescent="0.25">
      <c r="A214" s="214"/>
      <c r="B214" s="259"/>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5.75" customHeight="1" x14ac:dyDescent="0.25">
      <c r="A215" s="214"/>
      <c r="B215" s="259"/>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5.75" customHeight="1" x14ac:dyDescent="0.25">
      <c r="A216" s="214"/>
      <c r="B216" s="259"/>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5.75" customHeight="1" x14ac:dyDescent="0.25">
      <c r="A217" s="214"/>
      <c r="B217" s="259"/>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5.75" customHeight="1" x14ac:dyDescent="0.25">
      <c r="A218" s="214"/>
      <c r="B218" s="259"/>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5.75" customHeight="1" x14ac:dyDescent="0.25">
      <c r="A219" s="214"/>
      <c r="B219" s="259"/>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5.75" customHeight="1" x14ac:dyDescent="0.25">
      <c r="A220" s="214"/>
      <c r="B220" s="259"/>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5.75" customHeight="1" x14ac:dyDescent="0.25">
      <c r="A221" s="214"/>
      <c r="B221" s="259"/>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5.75" customHeight="1" x14ac:dyDescent="0.25">
      <c r="A222" s="214"/>
      <c r="B222" s="259"/>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5.75" customHeight="1" x14ac:dyDescent="0.25">
      <c r="A223" s="214"/>
      <c r="B223" s="259"/>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5.75" customHeight="1" x14ac:dyDescent="0.25">
      <c r="A224" s="214"/>
      <c r="B224" s="259"/>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5.75" customHeight="1" x14ac:dyDescent="0.25">
      <c r="A225" s="214"/>
      <c r="B225" s="259"/>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5.75" customHeight="1" x14ac:dyDescent="0.25">
      <c r="A226" s="214"/>
      <c r="B226" s="259"/>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5.75" customHeight="1" x14ac:dyDescent="0.25">
      <c r="A227" s="214"/>
      <c r="B227" s="259"/>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5.75" customHeight="1" x14ac:dyDescent="0.25">
      <c r="A228" s="214"/>
      <c r="B228" s="259"/>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5.75" customHeight="1" x14ac:dyDescent="0.25">
      <c r="A229" s="214"/>
      <c r="B229" s="259"/>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5.75" customHeight="1" x14ac:dyDescent="0.25">
      <c r="A230" s="214"/>
      <c r="B230" s="259"/>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5.75" customHeight="1" x14ac:dyDescent="0.25">
      <c r="A231" s="214"/>
      <c r="B231" s="259"/>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5.75" customHeight="1" x14ac:dyDescent="0.25">
      <c r="A232" s="214"/>
      <c r="B232" s="259"/>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5.75" customHeight="1" x14ac:dyDescent="0.25">
      <c r="A233" s="214"/>
      <c r="B233" s="259"/>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5.75" customHeight="1" x14ac:dyDescent="0.25">
      <c r="A234" s="214"/>
      <c r="B234" s="259"/>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5.75" customHeight="1" x14ac:dyDescent="0.25">
      <c r="A235" s="214"/>
      <c r="B235" s="259"/>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5.75" customHeight="1" x14ac:dyDescent="0.25">
      <c r="A236" s="214"/>
      <c r="B236" s="259"/>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5.75" customHeight="1" x14ac:dyDescent="0.25">
      <c r="A237" s="214"/>
      <c r="B237" s="259"/>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5.75" customHeight="1" x14ac:dyDescent="0.25">
      <c r="A238" s="214"/>
      <c r="B238" s="259"/>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5.75" customHeight="1" x14ac:dyDescent="0.25">
      <c r="A239" s="214"/>
      <c r="B239" s="259"/>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5.75" customHeight="1" x14ac:dyDescent="0.25">
      <c r="A240" s="214"/>
      <c r="B240" s="259"/>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5.75" customHeight="1" x14ac:dyDescent="0.25">
      <c r="A241" s="214"/>
      <c r="B241" s="259"/>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5.75" customHeight="1" x14ac:dyDescent="0.25">
      <c r="A242" s="214"/>
      <c r="B242" s="259"/>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5.75" customHeight="1" x14ac:dyDescent="0.25">
      <c r="A243" s="214"/>
      <c r="B243" s="259"/>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5.75" customHeight="1" x14ac:dyDescent="0.25">
      <c r="A244" s="214"/>
      <c r="B244" s="259"/>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5.75" customHeight="1" x14ac:dyDescent="0.25">
      <c r="A245" s="214"/>
      <c r="B245" s="259"/>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5.75" customHeight="1" x14ac:dyDescent="0.25">
      <c r="A246" s="214"/>
      <c r="B246" s="259"/>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5.75" customHeight="1" x14ac:dyDescent="0.25">
      <c r="A247" s="214"/>
      <c r="B247" s="259"/>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5.75" customHeight="1" x14ac:dyDescent="0.25">
      <c r="A248" s="214"/>
      <c r="B248" s="259"/>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5.75" customHeight="1" x14ac:dyDescent="0.25">
      <c r="A249" s="214"/>
      <c r="B249" s="259"/>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5.75" customHeight="1" x14ac:dyDescent="0.25">
      <c r="A250" s="214"/>
      <c r="B250" s="259"/>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5.75" customHeight="1" x14ac:dyDescent="0.25">
      <c r="A251" s="214"/>
      <c r="B251" s="259"/>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5.75" customHeight="1" x14ac:dyDescent="0.25">
      <c r="A252" s="214"/>
      <c r="B252" s="259"/>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5.75" customHeight="1" x14ac:dyDescent="0.25">
      <c r="A253" s="214"/>
      <c r="B253" s="259"/>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5.75" customHeight="1" x14ac:dyDescent="0.25">
      <c r="A254" s="214"/>
      <c r="B254" s="259"/>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5.75" customHeight="1" x14ac:dyDescent="0.25">
      <c r="A255" s="214"/>
      <c r="B255" s="259"/>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5.75" customHeight="1" x14ac:dyDescent="0.25">
      <c r="A256" s="214"/>
      <c r="B256" s="259"/>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5.75" customHeight="1" x14ac:dyDescent="0.25">
      <c r="A257" s="214"/>
      <c r="B257" s="259"/>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5.75" customHeight="1" x14ac:dyDescent="0.25">
      <c r="A258" s="214"/>
      <c r="B258" s="259"/>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5.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5.75" customHeight="1"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5.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5.75" customHeight="1"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5.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5.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5.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5.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5.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5.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5.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5.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5.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5.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5.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5.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5.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5.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5.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5.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5.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5.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5.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5.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5.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5.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5.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5.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5.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5.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5.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5.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5.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5.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5.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5.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5.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5.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5.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5.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5.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5.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5.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5.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5.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5.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5.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5.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5.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5.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5.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5.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5.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5.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sheetData>
  <mergeCells count="49">
    <mergeCell ref="C55:M55"/>
    <mergeCell ref="C56:M56"/>
    <mergeCell ref="C48:M48"/>
    <mergeCell ref="C49:M49"/>
    <mergeCell ref="C50:M50"/>
    <mergeCell ref="C51:M51"/>
    <mergeCell ref="C52:M52"/>
    <mergeCell ref="C53:M53"/>
    <mergeCell ref="C54:M54"/>
    <mergeCell ref="C2:M2"/>
    <mergeCell ref="C3:M3"/>
    <mergeCell ref="E4:F4"/>
    <mergeCell ref="C5:M5"/>
    <mergeCell ref="C6:M6"/>
    <mergeCell ref="I7:L7"/>
    <mergeCell ref="C8:M8"/>
    <mergeCell ref="C9:D9"/>
    <mergeCell ref="C13:D13"/>
    <mergeCell ref="F13:M13"/>
    <mergeCell ref="C7:G7"/>
    <mergeCell ref="F9:G9"/>
    <mergeCell ref="I9:J9"/>
    <mergeCell ref="K9:M9"/>
    <mergeCell ref="C10:M10"/>
    <mergeCell ref="C11:M11"/>
    <mergeCell ref="C12:M12"/>
    <mergeCell ref="G42:J43"/>
    <mergeCell ref="C45:M45"/>
    <mergeCell ref="F14:M14"/>
    <mergeCell ref="C15:M15"/>
    <mergeCell ref="F21:M21"/>
    <mergeCell ref="L23:M26"/>
    <mergeCell ref="J28:M28"/>
    <mergeCell ref="C58:M58"/>
    <mergeCell ref="A2:A12"/>
    <mergeCell ref="B8:B9"/>
    <mergeCell ref="A14:A48"/>
    <mergeCell ref="B16:B22"/>
    <mergeCell ref="B23:B26"/>
    <mergeCell ref="B27:B29"/>
    <mergeCell ref="B30:B32"/>
    <mergeCell ref="C46:M46"/>
    <mergeCell ref="C47:M47"/>
    <mergeCell ref="A49:A54"/>
    <mergeCell ref="A55:A57"/>
    <mergeCell ref="C57:M57"/>
    <mergeCell ref="B33:B40"/>
    <mergeCell ref="B41:B44"/>
    <mergeCell ref="F42:F43"/>
  </mergeCells>
  <dataValidations count="2">
    <dataValidation type="list" allowBlank="1" showErrorMessage="1" sqref="I7" xr:uid="{00000000-0002-0000-3400-000000000000}">
      <formula1>INDIRECT(C7)</formula1>
    </dataValidation>
    <dataValidation type="custom" allowBlank="1" showErrorMessage="1" sqref="C2" xr:uid="{00000000-0002-0000-3400-000001000000}">
      <formula1>ISTEXT(C2)</formula1>
    </dataValidation>
  </dataValidations>
  <hyperlinks>
    <hyperlink ref="C53" r:id="rId1" xr:uid="{00000000-0004-0000-3400-000000000000}"/>
  </hyperlinks>
  <pageMargins left="0.70866141732283472" right="0.70866141732283472" top="0.74803149606299213" bottom="0.74803149606299213" header="0" footer="0"/>
  <pageSetup paperSize="5" scale="8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953</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209" t="s">
        <v>1015</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13" t="s">
        <v>1016</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5</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096" t="s">
        <v>11</v>
      </c>
      <c r="D7" s="967"/>
      <c r="E7" s="358"/>
      <c r="F7" s="358"/>
      <c r="G7" s="359"/>
      <c r="H7" s="360" t="s">
        <v>51</v>
      </c>
      <c r="I7" s="1109" t="s">
        <v>793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362"/>
      <c r="D8" s="363"/>
      <c r="E8" s="363"/>
      <c r="F8" s="363"/>
      <c r="G8" s="363"/>
      <c r="H8" s="363"/>
      <c r="I8" s="363"/>
      <c r="J8" s="363"/>
      <c r="K8" s="363"/>
      <c r="L8" s="364"/>
      <c r="M8" s="365"/>
      <c r="N8" s="67"/>
      <c r="O8" s="67"/>
      <c r="P8" s="67"/>
      <c r="Q8" s="67"/>
      <c r="R8" s="67"/>
      <c r="S8" s="67"/>
      <c r="T8" s="67"/>
      <c r="U8" s="67"/>
      <c r="V8" s="67"/>
      <c r="W8" s="67"/>
      <c r="X8" s="67"/>
      <c r="Y8" s="67"/>
      <c r="Z8" s="67"/>
    </row>
    <row r="9" spans="1:26" ht="28.5" customHeight="1" x14ac:dyDescent="0.25">
      <c r="A9" s="1094"/>
      <c r="B9" s="1024"/>
      <c r="C9" s="1206" t="s">
        <v>13</v>
      </c>
      <c r="D9" s="997"/>
      <c r="E9" s="287"/>
      <c r="F9" s="1100"/>
      <c r="G9" s="997"/>
      <c r="H9" s="287"/>
      <c r="I9" s="1100"/>
      <c r="J9" s="997"/>
      <c r="K9" s="287"/>
      <c r="L9" s="67"/>
      <c r="M9" s="366"/>
      <c r="N9" s="67"/>
      <c r="O9" s="67"/>
      <c r="P9" s="67"/>
      <c r="Q9" s="67"/>
      <c r="R9" s="67"/>
      <c r="S9" s="67"/>
      <c r="T9" s="67"/>
      <c r="U9" s="67"/>
      <c r="V9" s="67"/>
      <c r="W9" s="67"/>
      <c r="X9" s="67"/>
      <c r="Y9" s="67"/>
      <c r="Z9" s="67"/>
    </row>
    <row r="10" spans="1:26" ht="15.75" customHeight="1" x14ac:dyDescent="0.25">
      <c r="A10" s="1094"/>
      <c r="B10" s="1025"/>
      <c r="C10" s="1097" t="s">
        <v>504</v>
      </c>
      <c r="D10" s="997"/>
      <c r="E10" s="367"/>
      <c r="F10" s="1100" t="s">
        <v>504</v>
      </c>
      <c r="G10" s="997"/>
      <c r="H10" s="367"/>
      <c r="I10" s="1100" t="s">
        <v>504</v>
      </c>
      <c r="J10" s="997"/>
      <c r="K10" s="367"/>
      <c r="L10" s="368"/>
      <c r="M10" s="369"/>
      <c r="N10" s="67"/>
      <c r="O10" s="67"/>
      <c r="P10" s="67"/>
      <c r="Q10" s="67"/>
      <c r="R10" s="67"/>
      <c r="S10" s="67"/>
      <c r="T10" s="67"/>
      <c r="U10" s="67"/>
      <c r="V10" s="67"/>
      <c r="W10" s="67"/>
      <c r="X10" s="67"/>
      <c r="Y10" s="67"/>
      <c r="Z10" s="67"/>
    </row>
    <row r="11" spans="1:26" ht="51" customHeight="1" x14ac:dyDescent="0.25">
      <c r="A11" s="1094"/>
      <c r="B11" s="91" t="s">
        <v>505</v>
      </c>
      <c r="C11" s="1013" t="s">
        <v>1017</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9" customHeight="1" x14ac:dyDescent="0.25">
      <c r="A12" s="1094"/>
      <c r="B12" s="91" t="s">
        <v>507</v>
      </c>
      <c r="C12" s="1013" t="s">
        <v>1018</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94"/>
      <c r="B13" s="91" t="s">
        <v>509</v>
      </c>
      <c r="C13" s="1013" t="s">
        <v>1019</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13" t="s">
        <v>1020</v>
      </c>
      <c r="D14" s="967"/>
      <c r="E14" s="456" t="s">
        <v>512</v>
      </c>
      <c r="F14" s="1103" t="s">
        <v>1021</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13"/>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8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13" t="s">
        <v>1022</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372"/>
      <c r="D18" s="373"/>
      <c r="E18" s="373"/>
      <c r="F18" s="373"/>
      <c r="G18" s="373"/>
      <c r="H18" s="373"/>
      <c r="I18" s="373"/>
      <c r="J18" s="373"/>
      <c r="K18" s="373"/>
      <c r="L18" s="373"/>
      <c r="M18" s="374"/>
      <c r="N18" s="67"/>
      <c r="O18" s="67"/>
      <c r="P18" s="67"/>
      <c r="Q18" s="67"/>
      <c r="R18" s="67"/>
      <c r="S18" s="67"/>
      <c r="T18" s="67"/>
      <c r="U18" s="67"/>
      <c r="V18" s="67"/>
      <c r="W18" s="67"/>
      <c r="X18" s="67"/>
      <c r="Y18" s="67"/>
      <c r="Z18" s="67"/>
    </row>
    <row r="19" spans="1:26" ht="9" customHeight="1" x14ac:dyDescent="0.25">
      <c r="A19" s="1094"/>
      <c r="B19" s="1024"/>
      <c r="C19" s="375"/>
      <c r="D19" s="376"/>
      <c r="E19" s="377"/>
      <c r="F19" s="376"/>
      <c r="G19" s="377"/>
      <c r="H19" s="376"/>
      <c r="I19" s="377"/>
      <c r="J19" s="376"/>
      <c r="K19" s="377"/>
      <c r="L19" s="377"/>
      <c r="M19" s="288"/>
      <c r="N19" s="67"/>
      <c r="O19" s="67"/>
      <c r="P19" s="67"/>
      <c r="Q19" s="67"/>
      <c r="R19" s="67"/>
      <c r="S19" s="67"/>
      <c r="T19" s="67"/>
      <c r="U19" s="67"/>
      <c r="V19" s="67"/>
      <c r="W19" s="67"/>
      <c r="X19" s="67"/>
      <c r="Y19" s="67"/>
      <c r="Z19" s="67"/>
    </row>
    <row r="20" spans="1:26" ht="15.75" customHeight="1" x14ac:dyDescent="0.25">
      <c r="A20" s="1094"/>
      <c r="B20" s="1024"/>
      <c r="C20" s="378" t="s">
        <v>518</v>
      </c>
      <c r="D20" s="379"/>
      <c r="E20" s="380" t="s">
        <v>519</v>
      </c>
      <c r="F20" s="379"/>
      <c r="G20" s="380" t="s">
        <v>520</v>
      </c>
      <c r="H20" s="379"/>
      <c r="I20" s="380" t="s">
        <v>521</v>
      </c>
      <c r="J20" s="355" t="s">
        <v>697</v>
      </c>
      <c r="K20" s="380"/>
      <c r="L20" s="380"/>
      <c r="M20" s="288"/>
      <c r="N20" s="67"/>
      <c r="O20" s="67"/>
      <c r="P20" s="67"/>
      <c r="Q20" s="67"/>
      <c r="R20" s="67"/>
      <c r="S20" s="67"/>
      <c r="T20" s="67"/>
      <c r="U20" s="67"/>
      <c r="V20" s="67"/>
      <c r="W20" s="67"/>
      <c r="X20" s="67"/>
      <c r="Y20" s="67"/>
      <c r="Z20" s="67"/>
    </row>
    <row r="21" spans="1:26" ht="15.75" customHeight="1" x14ac:dyDescent="0.25">
      <c r="A21" s="1094"/>
      <c r="B21" s="1024"/>
      <c r="C21" s="378" t="s">
        <v>522</v>
      </c>
      <c r="D21" s="381"/>
      <c r="E21" s="380" t="s">
        <v>523</v>
      </c>
      <c r="F21" s="382"/>
      <c r="G21" s="380" t="s">
        <v>524</v>
      </c>
      <c r="H21" s="382"/>
      <c r="I21" s="380"/>
      <c r="J21" s="377"/>
      <c r="K21" s="380"/>
      <c r="L21" s="380"/>
      <c r="M21" s="288"/>
      <c r="N21" s="67"/>
      <c r="O21" s="67"/>
      <c r="P21" s="67"/>
      <c r="Q21" s="67"/>
      <c r="R21" s="67"/>
      <c r="S21" s="67"/>
      <c r="T21" s="67"/>
      <c r="U21" s="67"/>
      <c r="V21" s="67"/>
      <c r="W21" s="67"/>
      <c r="X21" s="67"/>
      <c r="Y21" s="67"/>
      <c r="Z21" s="67"/>
    </row>
    <row r="22" spans="1:26" ht="15.75" customHeight="1" x14ac:dyDescent="0.25">
      <c r="A22" s="1094"/>
      <c r="B22" s="1024"/>
      <c r="C22" s="378" t="s">
        <v>525</v>
      </c>
      <c r="D22" s="381"/>
      <c r="E22" s="380" t="s">
        <v>527</v>
      </c>
      <c r="F22" s="381"/>
      <c r="G22" s="380"/>
      <c r="H22" s="377"/>
      <c r="I22" s="380"/>
      <c r="J22" s="377"/>
      <c r="K22" s="380"/>
      <c r="L22" s="380"/>
      <c r="M22" s="288"/>
      <c r="N22" s="67"/>
      <c r="O22" s="67"/>
      <c r="P22" s="67"/>
      <c r="Q22" s="67"/>
      <c r="R22" s="67"/>
      <c r="S22" s="67"/>
      <c r="T22" s="67"/>
      <c r="U22" s="67"/>
      <c r="V22" s="67"/>
      <c r="W22" s="67"/>
      <c r="X22" s="67"/>
      <c r="Y22" s="67"/>
      <c r="Z22" s="67"/>
    </row>
    <row r="23" spans="1:26" ht="15.75" customHeight="1" x14ac:dyDescent="0.25">
      <c r="A23" s="1094"/>
      <c r="B23" s="1024"/>
      <c r="C23" s="378" t="s">
        <v>528</v>
      </c>
      <c r="D23" s="382"/>
      <c r="E23" s="380" t="s">
        <v>529</v>
      </c>
      <c r="F23" s="1100"/>
      <c r="G23" s="997"/>
      <c r="H23" s="997"/>
      <c r="I23" s="997"/>
      <c r="J23" s="997"/>
      <c r="K23" s="997"/>
      <c r="L23" s="997"/>
      <c r="M23" s="1012"/>
      <c r="N23" s="67"/>
      <c r="O23" s="67"/>
      <c r="P23" s="67"/>
      <c r="Q23" s="67"/>
      <c r="R23" s="67"/>
      <c r="S23" s="67"/>
      <c r="T23" s="67"/>
      <c r="U23" s="67"/>
      <c r="V23" s="67"/>
      <c r="W23" s="67"/>
      <c r="X23" s="67"/>
      <c r="Y23" s="67"/>
      <c r="Z23" s="67"/>
    </row>
    <row r="24" spans="1:26" ht="9.75" customHeight="1" x14ac:dyDescent="0.25">
      <c r="A24" s="1094"/>
      <c r="B24" s="1025"/>
      <c r="C24" s="384"/>
      <c r="D24" s="385"/>
      <c r="E24" s="385"/>
      <c r="F24" s="385"/>
      <c r="G24" s="385"/>
      <c r="H24" s="385"/>
      <c r="I24" s="385"/>
      <c r="J24" s="385"/>
      <c r="K24" s="385"/>
      <c r="L24" s="385"/>
      <c r="M24" s="386"/>
      <c r="N24" s="67"/>
      <c r="O24" s="67"/>
      <c r="P24" s="67"/>
      <c r="Q24" s="67"/>
      <c r="R24" s="67"/>
      <c r="S24" s="67"/>
      <c r="T24" s="67"/>
      <c r="U24" s="67"/>
      <c r="V24" s="67"/>
      <c r="W24" s="67"/>
      <c r="X24" s="67"/>
      <c r="Y24" s="67"/>
      <c r="Z24" s="67"/>
    </row>
    <row r="25" spans="1:26" ht="15.75" customHeight="1" x14ac:dyDescent="0.25">
      <c r="A25" s="1094"/>
      <c r="B25" s="1023" t="s">
        <v>530</v>
      </c>
      <c r="C25" s="387"/>
      <c r="D25" s="373"/>
      <c r="E25" s="373"/>
      <c r="F25" s="373"/>
      <c r="G25" s="373"/>
      <c r="H25" s="373"/>
      <c r="I25" s="373"/>
      <c r="J25" s="373"/>
      <c r="K25" s="373"/>
      <c r="L25" s="364"/>
      <c r="M25" s="365"/>
      <c r="N25" s="67"/>
      <c r="O25" s="67"/>
      <c r="P25" s="67"/>
      <c r="Q25" s="67"/>
      <c r="R25" s="67"/>
      <c r="S25" s="67"/>
      <c r="T25" s="67"/>
      <c r="U25" s="67"/>
      <c r="V25" s="67"/>
      <c r="W25" s="67"/>
      <c r="X25" s="67"/>
      <c r="Y25" s="67"/>
      <c r="Z25" s="67"/>
    </row>
    <row r="26" spans="1:26" ht="15.75" customHeight="1" x14ac:dyDescent="0.25">
      <c r="A26" s="1094"/>
      <c r="B26" s="1024"/>
      <c r="C26" s="378" t="s">
        <v>531</v>
      </c>
      <c r="D26" s="382"/>
      <c r="E26" s="286"/>
      <c r="F26" s="380" t="s">
        <v>532</v>
      </c>
      <c r="G26" s="381"/>
      <c r="H26" s="286"/>
      <c r="I26" s="380" t="s">
        <v>533</v>
      </c>
      <c r="J26" s="381" t="s">
        <v>697</v>
      </c>
      <c r="K26" s="286"/>
      <c r="L26" s="67"/>
      <c r="M26" s="366"/>
      <c r="N26" s="67"/>
      <c r="O26" s="67"/>
      <c r="P26" s="67"/>
      <c r="Q26" s="67"/>
      <c r="R26" s="67"/>
      <c r="S26" s="67"/>
      <c r="T26" s="67"/>
      <c r="U26" s="67"/>
      <c r="V26" s="67"/>
      <c r="W26" s="67"/>
      <c r="X26" s="67"/>
      <c r="Y26" s="67"/>
      <c r="Z26" s="67"/>
    </row>
    <row r="27" spans="1:26" ht="15.75" customHeight="1" x14ac:dyDescent="0.25">
      <c r="A27" s="1094"/>
      <c r="B27" s="1024"/>
      <c r="C27" s="378" t="s">
        <v>534</v>
      </c>
      <c r="D27" s="388"/>
      <c r="E27" s="67"/>
      <c r="F27" s="380" t="s">
        <v>535</v>
      </c>
      <c r="G27" s="382"/>
      <c r="H27" s="67"/>
      <c r="I27" s="389"/>
      <c r="J27" s="67"/>
      <c r="K27" s="287"/>
      <c r="L27" s="67"/>
      <c r="M27" s="366"/>
      <c r="N27" s="67"/>
      <c r="O27" s="67"/>
      <c r="P27" s="67"/>
      <c r="Q27" s="67"/>
      <c r="R27" s="67"/>
      <c r="S27" s="67"/>
      <c r="T27" s="67"/>
      <c r="U27" s="67"/>
      <c r="V27" s="67"/>
      <c r="W27" s="67"/>
      <c r="X27" s="67"/>
      <c r="Y27" s="67"/>
      <c r="Z27" s="67"/>
    </row>
    <row r="28" spans="1:26" ht="15.75" customHeight="1" x14ac:dyDescent="0.25">
      <c r="A28" s="1094"/>
      <c r="B28" s="1025"/>
      <c r="C28" s="390"/>
      <c r="D28" s="376"/>
      <c r="E28" s="376"/>
      <c r="F28" s="376"/>
      <c r="G28" s="376"/>
      <c r="H28" s="376"/>
      <c r="I28" s="376"/>
      <c r="J28" s="376"/>
      <c r="K28" s="376"/>
      <c r="L28" s="368"/>
      <c r="M28" s="369"/>
      <c r="N28" s="67"/>
      <c r="O28" s="67"/>
      <c r="P28" s="67"/>
      <c r="Q28" s="67"/>
      <c r="R28" s="67"/>
      <c r="S28" s="67"/>
      <c r="T28" s="67"/>
      <c r="U28" s="67"/>
      <c r="V28" s="67"/>
      <c r="W28" s="67"/>
      <c r="X28" s="67"/>
      <c r="Y28" s="67"/>
      <c r="Z28" s="67"/>
    </row>
    <row r="29" spans="1:26" ht="15.75" customHeight="1" x14ac:dyDescent="0.25">
      <c r="A29" s="1094"/>
      <c r="B29" s="393" t="s">
        <v>536</v>
      </c>
      <c r="C29" s="392"/>
      <c r="D29" s="292"/>
      <c r="E29" s="292"/>
      <c r="F29" s="292"/>
      <c r="G29" s="292"/>
      <c r="H29" s="292"/>
      <c r="I29" s="292"/>
      <c r="J29" s="292"/>
      <c r="K29" s="292"/>
      <c r="L29" s="292"/>
      <c r="M29" s="293"/>
      <c r="N29" s="67"/>
      <c r="O29" s="67"/>
      <c r="P29" s="67"/>
      <c r="Q29" s="67"/>
      <c r="R29" s="67"/>
      <c r="S29" s="67"/>
      <c r="T29" s="67"/>
      <c r="U29" s="67"/>
      <c r="V29" s="67"/>
      <c r="W29" s="67"/>
      <c r="X29" s="67"/>
      <c r="Y29" s="67"/>
      <c r="Z29" s="67"/>
    </row>
    <row r="30" spans="1:26" ht="15.75" customHeight="1" x14ac:dyDescent="0.25">
      <c r="A30" s="1094"/>
      <c r="B30" s="393"/>
      <c r="C30" s="394" t="s">
        <v>537</v>
      </c>
      <c r="D30" s="543">
        <v>0.89</v>
      </c>
      <c r="E30" s="286"/>
      <c r="F30" s="396" t="s">
        <v>538</v>
      </c>
      <c r="G30" s="382">
        <v>2019</v>
      </c>
      <c r="H30" s="286"/>
      <c r="I30" s="396" t="s">
        <v>539</v>
      </c>
      <c r="J30" s="282" t="s">
        <v>100</v>
      </c>
      <c r="K30" s="290"/>
      <c r="L30" s="283"/>
      <c r="M30" s="296"/>
      <c r="N30" s="67"/>
      <c r="O30" s="67"/>
      <c r="P30" s="67"/>
      <c r="Q30" s="67"/>
      <c r="R30" s="67"/>
      <c r="S30" s="67"/>
      <c r="T30" s="67"/>
      <c r="U30" s="67"/>
      <c r="V30" s="67"/>
      <c r="W30" s="67"/>
      <c r="X30" s="67"/>
      <c r="Y30" s="67"/>
      <c r="Z30" s="67"/>
    </row>
    <row r="31" spans="1:26" ht="15.75" customHeight="1" x14ac:dyDescent="0.25">
      <c r="A31" s="1094"/>
      <c r="B31" s="260"/>
      <c r="C31" s="384"/>
      <c r="D31" s="385"/>
      <c r="E31" s="385"/>
      <c r="F31" s="385"/>
      <c r="G31" s="385"/>
      <c r="H31" s="385"/>
      <c r="I31" s="385"/>
      <c r="J31" s="385"/>
      <c r="K31" s="385"/>
      <c r="L31" s="385"/>
      <c r="M31" s="386"/>
      <c r="N31" s="67"/>
      <c r="O31" s="67"/>
      <c r="P31" s="67"/>
      <c r="Q31" s="67"/>
      <c r="R31" s="67"/>
      <c r="S31" s="67"/>
      <c r="T31" s="67"/>
      <c r="U31" s="67"/>
      <c r="V31" s="67"/>
      <c r="W31" s="67"/>
      <c r="X31" s="67"/>
      <c r="Y31" s="67"/>
      <c r="Z31" s="67"/>
    </row>
    <row r="32" spans="1:26" ht="15.75" customHeight="1" x14ac:dyDescent="0.25">
      <c r="A32" s="1094"/>
      <c r="B32" s="1023" t="s">
        <v>540</v>
      </c>
      <c r="C32" s="397"/>
      <c r="D32" s="398"/>
      <c r="E32" s="398"/>
      <c r="F32" s="398"/>
      <c r="G32" s="398"/>
      <c r="H32" s="398"/>
      <c r="I32" s="398"/>
      <c r="J32" s="398"/>
      <c r="K32" s="398"/>
      <c r="L32" s="364"/>
      <c r="M32" s="365"/>
      <c r="N32" s="67"/>
      <c r="O32" s="67"/>
      <c r="P32" s="67"/>
      <c r="Q32" s="67"/>
      <c r="R32" s="67"/>
      <c r="S32" s="67"/>
      <c r="T32" s="67"/>
      <c r="U32" s="67"/>
      <c r="V32" s="67"/>
      <c r="W32" s="67"/>
      <c r="X32" s="67"/>
      <c r="Y32" s="67"/>
      <c r="Z32" s="67"/>
    </row>
    <row r="33" spans="1:26" ht="15.75" customHeight="1" x14ac:dyDescent="0.25">
      <c r="A33" s="1094"/>
      <c r="B33" s="1024"/>
      <c r="C33" s="399" t="s">
        <v>541</v>
      </c>
      <c r="D33" s="400">
        <v>2019</v>
      </c>
      <c r="E33" s="401"/>
      <c r="F33" s="286" t="s">
        <v>542</v>
      </c>
      <c r="G33" s="458" t="s">
        <v>601</v>
      </c>
      <c r="H33" s="401"/>
      <c r="I33" s="396"/>
      <c r="J33" s="401"/>
      <c r="K33" s="401"/>
      <c r="L33" s="67"/>
      <c r="M33" s="366"/>
      <c r="N33" s="67"/>
      <c r="O33" s="67"/>
      <c r="P33" s="67"/>
      <c r="Q33" s="67"/>
      <c r="R33" s="67"/>
      <c r="S33" s="67"/>
      <c r="T33" s="67"/>
      <c r="U33" s="67"/>
      <c r="V33" s="67"/>
      <c r="W33" s="67"/>
      <c r="X33" s="67"/>
      <c r="Y33" s="67"/>
      <c r="Z33" s="67"/>
    </row>
    <row r="34" spans="1:26" ht="15.75" customHeight="1" x14ac:dyDescent="0.25">
      <c r="A34" s="1094"/>
      <c r="B34" s="1025"/>
      <c r="C34" s="384"/>
      <c r="D34" s="459"/>
      <c r="E34" s="460"/>
      <c r="F34" s="385"/>
      <c r="G34" s="460"/>
      <c r="H34" s="460"/>
      <c r="I34" s="461"/>
      <c r="J34" s="460"/>
      <c r="K34" s="460"/>
      <c r="L34" s="368"/>
      <c r="M34" s="369"/>
      <c r="N34" s="67"/>
      <c r="O34" s="67"/>
      <c r="P34" s="67"/>
      <c r="Q34" s="67"/>
      <c r="R34" s="67"/>
      <c r="S34" s="67"/>
      <c r="T34" s="67"/>
      <c r="U34" s="67"/>
      <c r="V34" s="67"/>
      <c r="W34" s="67"/>
      <c r="X34" s="67"/>
      <c r="Y34" s="67"/>
      <c r="Z34" s="67"/>
    </row>
    <row r="35" spans="1:26" ht="15.75" customHeight="1" x14ac:dyDescent="0.25">
      <c r="A35" s="1094"/>
      <c r="B35" s="1023" t="s">
        <v>544</v>
      </c>
      <c r="C35" s="404"/>
      <c r="D35" s="405"/>
      <c r="E35" s="405"/>
      <c r="F35" s="405"/>
      <c r="G35" s="405"/>
      <c r="H35" s="405"/>
      <c r="I35" s="405"/>
      <c r="J35" s="405"/>
      <c r="K35" s="405"/>
      <c r="L35" s="405"/>
      <c r="M35" s="406"/>
      <c r="N35" s="67"/>
      <c r="O35" s="67"/>
      <c r="P35" s="67"/>
      <c r="Q35" s="67"/>
      <c r="R35" s="67"/>
      <c r="S35" s="67"/>
      <c r="T35" s="67"/>
      <c r="U35" s="67"/>
      <c r="V35" s="67"/>
      <c r="W35" s="67"/>
      <c r="X35" s="67"/>
      <c r="Y35" s="67"/>
      <c r="Z35" s="67"/>
    </row>
    <row r="36" spans="1:26" ht="15.75" customHeight="1" x14ac:dyDescent="0.25">
      <c r="A36" s="1094"/>
      <c r="B36" s="1024"/>
      <c r="C36" s="378"/>
      <c r="D36" s="381" t="s">
        <v>545</v>
      </c>
      <c r="E36" s="381"/>
      <c r="F36" s="381" t="s">
        <v>546</v>
      </c>
      <c r="G36" s="381"/>
      <c r="H36" s="416" t="s">
        <v>547</v>
      </c>
      <c r="I36" s="416"/>
      <c r="J36" s="416" t="s">
        <v>548</v>
      </c>
      <c r="K36" s="381"/>
      <c r="L36" s="381" t="s">
        <v>549</v>
      </c>
      <c r="M36" s="355"/>
      <c r="N36" s="67"/>
      <c r="O36" s="67"/>
      <c r="P36" s="67"/>
      <c r="Q36" s="67"/>
      <c r="R36" s="67"/>
      <c r="S36" s="67"/>
      <c r="T36" s="67"/>
      <c r="U36" s="67"/>
      <c r="V36" s="67"/>
      <c r="W36" s="67"/>
      <c r="X36" s="67"/>
      <c r="Y36" s="67"/>
      <c r="Z36" s="67"/>
    </row>
    <row r="37" spans="1:26" ht="15.75" customHeight="1" x14ac:dyDescent="0.25">
      <c r="A37" s="1094"/>
      <c r="B37" s="1024"/>
      <c r="C37" s="652"/>
      <c r="D37" s="381">
        <v>2019</v>
      </c>
      <c r="E37" s="653">
        <v>0.89</v>
      </c>
      <c r="F37" s="381">
        <v>2020</v>
      </c>
      <c r="G37" s="49">
        <v>0.89</v>
      </c>
      <c r="H37" s="381">
        <v>2021</v>
      </c>
      <c r="I37" s="653">
        <v>0.89</v>
      </c>
      <c r="J37" s="381">
        <v>2022</v>
      </c>
      <c r="K37" s="653">
        <v>0.9</v>
      </c>
      <c r="L37" s="381">
        <v>2023</v>
      </c>
      <c r="M37" s="653">
        <v>0.91</v>
      </c>
      <c r="N37" s="654"/>
      <c r="O37" s="654"/>
      <c r="P37" s="654"/>
      <c r="Q37" s="654"/>
      <c r="R37" s="654"/>
      <c r="S37" s="654"/>
      <c r="T37" s="654"/>
      <c r="U37" s="654"/>
      <c r="V37" s="654"/>
      <c r="W37" s="654"/>
      <c r="X37" s="654"/>
      <c r="Y37" s="654"/>
      <c r="Z37" s="654"/>
    </row>
    <row r="38" spans="1:26" ht="15.75" customHeight="1" x14ac:dyDescent="0.25">
      <c r="A38" s="1094"/>
      <c r="B38" s="1024"/>
      <c r="C38" s="378"/>
      <c r="D38" s="381" t="s">
        <v>550</v>
      </c>
      <c r="E38" s="381"/>
      <c r="F38" s="381" t="s">
        <v>551</v>
      </c>
      <c r="G38" s="381"/>
      <c r="H38" s="416" t="s">
        <v>552</v>
      </c>
      <c r="I38" s="416"/>
      <c r="J38" s="416" t="s">
        <v>553</v>
      </c>
      <c r="K38" s="381"/>
      <c r="L38" s="381" t="s">
        <v>554</v>
      </c>
      <c r="M38" s="382"/>
      <c r="N38" s="67"/>
      <c r="O38" s="67"/>
      <c r="P38" s="67"/>
      <c r="Q38" s="67"/>
      <c r="R38" s="67"/>
      <c r="S38" s="67"/>
      <c r="T38" s="67"/>
      <c r="U38" s="67"/>
      <c r="V38" s="67"/>
      <c r="W38" s="67"/>
      <c r="X38" s="67"/>
      <c r="Y38" s="67"/>
      <c r="Z38" s="67"/>
    </row>
    <row r="39" spans="1:26" ht="15.75" customHeight="1" x14ac:dyDescent="0.25">
      <c r="A39" s="1094"/>
      <c r="B39" s="1024"/>
      <c r="C39" s="652"/>
      <c r="D39" s="381">
        <v>2024</v>
      </c>
      <c r="E39" s="653">
        <v>0.92</v>
      </c>
      <c r="F39" s="381">
        <v>2025</v>
      </c>
      <c r="G39" s="653">
        <v>0.93</v>
      </c>
      <c r="H39" s="381">
        <v>2026</v>
      </c>
      <c r="I39" s="653">
        <v>0.94</v>
      </c>
      <c r="J39" s="381">
        <v>2027</v>
      </c>
      <c r="K39" s="653">
        <v>0.95</v>
      </c>
      <c r="L39" s="381">
        <v>2028</v>
      </c>
      <c r="M39" s="653">
        <v>0.96</v>
      </c>
      <c r="N39" s="654"/>
      <c r="O39" s="654"/>
      <c r="P39" s="654"/>
      <c r="Q39" s="654"/>
      <c r="R39" s="654"/>
      <c r="S39" s="654"/>
      <c r="T39" s="654"/>
      <c r="U39" s="654"/>
      <c r="V39" s="654"/>
      <c r="W39" s="654"/>
      <c r="X39" s="654"/>
      <c r="Y39" s="654"/>
      <c r="Z39" s="654"/>
    </row>
    <row r="40" spans="1:26" ht="15.75" customHeight="1" x14ac:dyDescent="0.25">
      <c r="A40" s="1094"/>
      <c r="B40" s="1024"/>
      <c r="C40" s="378"/>
      <c r="D40" s="381" t="s">
        <v>555</v>
      </c>
      <c r="E40" s="381"/>
      <c r="F40" s="381" t="s">
        <v>556</v>
      </c>
      <c r="G40" s="381"/>
      <c r="H40" s="416" t="s">
        <v>557</v>
      </c>
      <c r="I40" s="416"/>
      <c r="J40" s="655" t="s">
        <v>560</v>
      </c>
      <c r="K40" s="381"/>
      <c r="L40" s="381"/>
      <c r="M40" s="382"/>
      <c r="N40" s="67"/>
      <c r="O40" s="67"/>
      <c r="P40" s="67"/>
      <c r="Q40" s="67"/>
      <c r="R40" s="67"/>
      <c r="S40" s="67"/>
      <c r="T40" s="67"/>
      <c r="U40" s="67"/>
      <c r="V40" s="67"/>
      <c r="W40" s="67"/>
      <c r="X40" s="67"/>
      <c r="Y40" s="67"/>
      <c r="Z40" s="67"/>
    </row>
    <row r="41" spans="1:26" ht="15.75" customHeight="1" x14ac:dyDescent="0.25">
      <c r="A41" s="1094"/>
      <c r="B41" s="1024"/>
      <c r="C41" s="652"/>
      <c r="D41" s="381">
        <v>2029</v>
      </c>
      <c r="E41" s="653">
        <v>0.97</v>
      </c>
      <c r="F41" s="381">
        <v>2030</v>
      </c>
      <c r="G41" s="656">
        <v>0.98</v>
      </c>
      <c r="H41" s="286">
        <v>2031</v>
      </c>
      <c r="I41" s="656">
        <v>1</v>
      </c>
      <c r="J41" s="286">
        <v>2031</v>
      </c>
      <c r="K41" s="657">
        <v>1</v>
      </c>
      <c r="L41" s="657"/>
      <c r="M41" s="658"/>
      <c r="N41" s="654"/>
      <c r="O41" s="654"/>
      <c r="P41" s="654"/>
      <c r="Q41" s="654"/>
      <c r="R41" s="654"/>
      <c r="S41" s="654"/>
      <c r="T41" s="654"/>
      <c r="U41" s="654"/>
      <c r="V41" s="654"/>
      <c r="W41" s="654"/>
      <c r="X41" s="654"/>
      <c r="Y41" s="654"/>
      <c r="Z41" s="654"/>
    </row>
    <row r="42" spans="1:26" ht="15.75" customHeight="1" x14ac:dyDescent="0.25">
      <c r="A42" s="1094"/>
      <c r="B42" s="1024"/>
      <c r="C42" s="378"/>
      <c r="D42" s="410"/>
      <c r="E42" s="385"/>
      <c r="F42" s="67"/>
      <c r="G42" s="290"/>
      <c r="H42" s="291"/>
      <c r="I42" s="292"/>
      <c r="J42" s="291"/>
      <c r="K42" s="292"/>
      <c r="L42" s="291"/>
      <c r="M42" s="293"/>
      <c r="N42" s="67"/>
      <c r="O42" s="67"/>
      <c r="P42" s="67"/>
      <c r="Q42" s="67"/>
      <c r="R42" s="67"/>
      <c r="S42" s="67"/>
      <c r="T42" s="67"/>
      <c r="U42" s="67"/>
      <c r="V42" s="67"/>
      <c r="W42" s="67"/>
      <c r="X42" s="67"/>
      <c r="Y42" s="67"/>
      <c r="Z42" s="67"/>
    </row>
    <row r="43" spans="1:26" ht="15.75" customHeight="1" x14ac:dyDescent="0.25">
      <c r="A43" s="1094"/>
      <c r="B43" s="1024"/>
      <c r="C43" s="378"/>
      <c r="D43" s="282"/>
      <c r="E43" s="283"/>
      <c r="F43" s="1103"/>
      <c r="G43" s="963"/>
      <c r="H43" s="1208"/>
      <c r="I43" s="1099"/>
      <c r="J43" s="295"/>
      <c r="K43" s="286"/>
      <c r="L43" s="295"/>
      <c r="M43" s="296"/>
      <c r="N43" s="67"/>
      <c r="O43" s="67"/>
      <c r="P43" s="67"/>
      <c r="Q43" s="67"/>
      <c r="R43" s="67"/>
      <c r="S43" s="67"/>
      <c r="T43" s="67"/>
      <c r="U43" s="67"/>
      <c r="V43" s="67"/>
      <c r="W43" s="67"/>
      <c r="X43" s="67"/>
      <c r="Y43" s="67"/>
      <c r="Z43" s="67"/>
    </row>
    <row r="44" spans="1:26" ht="15.75" customHeight="1" x14ac:dyDescent="0.25">
      <c r="A44" s="1094"/>
      <c r="B44" s="1024"/>
      <c r="C44" s="409"/>
      <c r="D44" s="289"/>
      <c r="E44" s="290"/>
      <c r="F44" s="289"/>
      <c r="G44" s="290"/>
      <c r="H44" s="410"/>
      <c r="I44" s="385"/>
      <c r="J44" s="410"/>
      <c r="K44" s="385"/>
      <c r="L44" s="410"/>
      <c r="M44" s="386"/>
      <c r="N44" s="67"/>
      <c r="O44" s="67"/>
      <c r="P44" s="67"/>
      <c r="Q44" s="67"/>
      <c r="R44" s="67"/>
      <c r="S44" s="67"/>
      <c r="T44" s="67"/>
      <c r="U44" s="67"/>
      <c r="V44" s="67"/>
      <c r="W44" s="67"/>
      <c r="X44" s="67"/>
      <c r="Y44" s="67"/>
      <c r="Z44" s="67"/>
    </row>
    <row r="45" spans="1:26" ht="18" customHeight="1" x14ac:dyDescent="0.25">
      <c r="A45" s="1094"/>
      <c r="B45" s="1023" t="s">
        <v>561</v>
      </c>
      <c r="C45" s="387"/>
      <c r="D45" s="373"/>
      <c r="E45" s="373"/>
      <c r="F45" s="373"/>
      <c r="G45" s="373"/>
      <c r="H45" s="373"/>
      <c r="I45" s="373"/>
      <c r="J45" s="373"/>
      <c r="K45" s="373"/>
      <c r="L45" s="67"/>
      <c r="M45" s="366"/>
      <c r="N45" s="67"/>
      <c r="O45" s="67"/>
      <c r="P45" s="67"/>
      <c r="Q45" s="67"/>
      <c r="R45" s="67"/>
      <c r="S45" s="67"/>
      <c r="T45" s="67"/>
      <c r="U45" s="67"/>
      <c r="V45" s="67"/>
      <c r="W45" s="67"/>
      <c r="X45" s="67"/>
      <c r="Y45" s="67"/>
      <c r="Z45" s="67"/>
    </row>
    <row r="46" spans="1:26" ht="15.75" customHeight="1" x14ac:dyDescent="0.25">
      <c r="A46" s="1094"/>
      <c r="B46" s="1024"/>
      <c r="C46" s="412"/>
      <c r="D46" s="413" t="s">
        <v>125</v>
      </c>
      <c r="E46" s="414" t="s">
        <v>84</v>
      </c>
      <c r="F46" s="1089" t="s">
        <v>562</v>
      </c>
      <c r="G46" s="1086"/>
      <c r="H46" s="976"/>
      <c r="I46" s="976"/>
      <c r="J46" s="965"/>
      <c r="K46" s="415" t="s">
        <v>563</v>
      </c>
      <c r="L46" s="1091"/>
      <c r="M46" s="1011"/>
      <c r="N46" s="67"/>
      <c r="O46" s="67"/>
      <c r="P46" s="67"/>
      <c r="Q46" s="67"/>
      <c r="R46" s="67"/>
      <c r="S46" s="67"/>
      <c r="T46" s="67"/>
      <c r="U46" s="67"/>
      <c r="V46" s="67"/>
      <c r="W46" s="67"/>
      <c r="X46" s="67"/>
      <c r="Y46" s="67"/>
      <c r="Z46" s="67"/>
    </row>
    <row r="47" spans="1:26" ht="15.75" customHeight="1" x14ac:dyDescent="0.25">
      <c r="A47" s="1094"/>
      <c r="B47" s="1024"/>
      <c r="C47" s="412"/>
      <c r="D47" s="416"/>
      <c r="E47" s="381" t="s">
        <v>697</v>
      </c>
      <c r="F47" s="1090"/>
      <c r="G47" s="990"/>
      <c r="H47" s="997"/>
      <c r="I47" s="997"/>
      <c r="J47" s="991"/>
      <c r="K47" s="67"/>
      <c r="L47" s="990"/>
      <c r="M47" s="1012"/>
      <c r="N47" s="67"/>
      <c r="O47" s="67"/>
      <c r="P47" s="67"/>
      <c r="Q47" s="67"/>
      <c r="R47" s="67"/>
      <c r="S47" s="67"/>
      <c r="T47" s="67"/>
      <c r="U47" s="67"/>
      <c r="V47" s="67"/>
      <c r="W47" s="67"/>
      <c r="X47" s="67"/>
      <c r="Y47" s="67"/>
      <c r="Z47" s="67"/>
    </row>
    <row r="48" spans="1:26" ht="15.75" customHeight="1" x14ac:dyDescent="0.25">
      <c r="A48" s="1094"/>
      <c r="B48" s="1025"/>
      <c r="C48" s="417"/>
      <c r="D48" s="368"/>
      <c r="E48" s="368"/>
      <c r="F48" s="368"/>
      <c r="G48" s="368"/>
      <c r="H48" s="368"/>
      <c r="I48" s="368"/>
      <c r="J48" s="368"/>
      <c r="K48" s="368"/>
      <c r="L48" s="67"/>
      <c r="M48" s="366"/>
      <c r="N48" s="67"/>
      <c r="O48" s="67" t="s">
        <v>1023</v>
      </c>
      <c r="P48" s="67"/>
      <c r="Q48" s="67"/>
      <c r="R48" s="67"/>
      <c r="S48" s="67"/>
      <c r="T48" s="67"/>
      <c r="U48" s="67"/>
      <c r="V48" s="67"/>
      <c r="W48" s="67"/>
      <c r="X48" s="67"/>
      <c r="Y48" s="67"/>
      <c r="Z48" s="67"/>
    </row>
    <row r="49" spans="1:26" ht="81.75" customHeight="1" x14ac:dyDescent="0.25">
      <c r="A49" s="1094"/>
      <c r="B49" s="91" t="s">
        <v>564</v>
      </c>
      <c r="C49" s="1205" t="s">
        <v>1024</v>
      </c>
      <c r="D49" s="967"/>
      <c r="E49" s="967"/>
      <c r="F49" s="967"/>
      <c r="G49" s="967"/>
      <c r="H49" s="967"/>
      <c r="I49" s="967"/>
      <c r="J49" s="967"/>
      <c r="K49" s="967"/>
      <c r="L49" s="967"/>
      <c r="M49" s="999"/>
      <c r="N49" s="67"/>
      <c r="O49" s="67" t="s">
        <v>1025</v>
      </c>
      <c r="P49" s="67"/>
      <c r="Q49" s="67"/>
      <c r="R49" s="67"/>
      <c r="S49" s="67"/>
      <c r="T49" s="67"/>
      <c r="U49" s="67"/>
      <c r="V49" s="67"/>
      <c r="W49" s="67"/>
      <c r="X49" s="67"/>
      <c r="Y49" s="67"/>
      <c r="Z49" s="67"/>
    </row>
    <row r="50" spans="1:26" ht="15.75" customHeight="1" x14ac:dyDescent="0.25">
      <c r="A50" s="1094"/>
      <c r="B50" s="91" t="s">
        <v>566</v>
      </c>
      <c r="C50" s="154" t="s">
        <v>100</v>
      </c>
      <c r="D50" s="356"/>
      <c r="E50" s="356"/>
      <c r="F50" s="356"/>
      <c r="G50" s="356"/>
      <c r="H50" s="356"/>
      <c r="I50" s="356"/>
      <c r="J50" s="356"/>
      <c r="K50" s="356"/>
      <c r="L50" s="356"/>
      <c r="M50" s="357"/>
      <c r="N50" s="67"/>
      <c r="O50" s="67"/>
      <c r="P50" s="67"/>
      <c r="Q50" s="67"/>
      <c r="R50" s="67"/>
      <c r="S50" s="67"/>
      <c r="T50" s="67"/>
      <c r="U50" s="67"/>
      <c r="V50" s="67"/>
      <c r="W50" s="67"/>
      <c r="X50" s="67"/>
      <c r="Y50" s="67"/>
      <c r="Z50" s="67"/>
    </row>
    <row r="51" spans="1:26" ht="15.75" customHeight="1" x14ac:dyDescent="0.25">
      <c r="A51" s="1094"/>
      <c r="B51" s="91" t="s">
        <v>568</v>
      </c>
      <c r="C51" s="154">
        <v>30</v>
      </c>
      <c r="D51" s="356"/>
      <c r="E51" s="356"/>
      <c r="F51" s="356"/>
      <c r="G51" s="356"/>
      <c r="H51" s="356"/>
      <c r="I51" s="356"/>
      <c r="J51" s="356"/>
      <c r="K51" s="356"/>
      <c r="L51" s="356"/>
      <c r="M51" s="357"/>
      <c r="N51" s="67"/>
      <c r="O51" s="67"/>
      <c r="P51" s="67"/>
      <c r="Q51" s="67"/>
      <c r="R51" s="67"/>
      <c r="S51" s="67"/>
      <c r="T51" s="67"/>
      <c r="U51" s="67"/>
      <c r="V51" s="67"/>
      <c r="W51" s="67"/>
      <c r="X51" s="67"/>
      <c r="Y51" s="67"/>
      <c r="Z51" s="67"/>
    </row>
    <row r="52" spans="1:26" ht="15.75" customHeight="1" x14ac:dyDescent="0.25">
      <c r="A52" s="1094"/>
      <c r="B52" s="91" t="s">
        <v>570</v>
      </c>
      <c r="C52" s="154"/>
      <c r="D52" s="356"/>
      <c r="E52" s="356"/>
      <c r="F52" s="356"/>
      <c r="G52" s="356"/>
      <c r="H52" s="356"/>
      <c r="I52" s="356"/>
      <c r="J52" s="356"/>
      <c r="K52" s="356"/>
      <c r="L52" s="356"/>
      <c r="M52" s="357"/>
      <c r="N52" s="67"/>
      <c r="O52" s="67"/>
      <c r="P52" s="67"/>
      <c r="Q52" s="67"/>
      <c r="R52" s="67"/>
      <c r="S52" s="67"/>
      <c r="T52" s="67"/>
      <c r="U52" s="67"/>
      <c r="V52" s="67"/>
      <c r="W52" s="67"/>
      <c r="X52" s="67"/>
      <c r="Y52" s="67"/>
      <c r="Z52" s="67"/>
    </row>
    <row r="53" spans="1:26" ht="15.75" customHeight="1" x14ac:dyDescent="0.25">
      <c r="A53" s="1093" t="s">
        <v>572</v>
      </c>
      <c r="B53" s="147" t="s">
        <v>573</v>
      </c>
      <c r="C53" s="1000" t="s">
        <v>442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358" t="s">
        <v>1026</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13"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13" t="s">
        <v>840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13" t="s">
        <v>830</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13"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500-000000000000}">
      <formula1>INDIRECT($C$7)</formula1>
    </dataValidation>
  </dataValidations>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953</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393" t="s">
        <v>449</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00" t="s">
        <v>1016</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5</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000" t="s">
        <v>1040</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9" customHeight="1" x14ac:dyDescent="0.25">
      <c r="A12" s="1094"/>
      <c r="B12" s="91" t="s">
        <v>507</v>
      </c>
      <c r="C12" s="1000" t="s">
        <v>1041</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94"/>
      <c r="B13" s="91" t="s">
        <v>509</v>
      </c>
      <c r="C13" s="1000" t="s">
        <v>1019</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00" t="s">
        <v>1042</v>
      </c>
      <c r="D14" s="967"/>
      <c r="E14" s="90" t="s">
        <v>512</v>
      </c>
      <c r="F14" s="1006" t="s">
        <v>1043</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111" customHeight="1" x14ac:dyDescent="0.25">
      <c r="A17" s="1094"/>
      <c r="B17" s="91" t="s">
        <v>515</v>
      </c>
      <c r="C17" s="1000" t="s">
        <v>450</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372"/>
      <c r="D18" s="373"/>
      <c r="E18" s="373"/>
      <c r="F18" s="373"/>
      <c r="G18" s="373"/>
      <c r="H18" s="373"/>
      <c r="I18" s="373"/>
      <c r="J18" s="373"/>
      <c r="K18" s="373"/>
      <c r="L18" s="373"/>
      <c r="M18" s="374"/>
      <c r="N18" s="67"/>
      <c r="O18" s="67"/>
      <c r="P18" s="67"/>
      <c r="Q18" s="67"/>
      <c r="R18" s="67"/>
      <c r="S18" s="67"/>
      <c r="T18" s="67"/>
      <c r="U18" s="67"/>
      <c r="V18" s="67"/>
      <c r="W18" s="67"/>
      <c r="X18" s="67"/>
      <c r="Y18" s="67"/>
      <c r="Z18" s="67"/>
    </row>
    <row r="19" spans="1:26" ht="9" customHeight="1" x14ac:dyDescent="0.25">
      <c r="A19" s="1094"/>
      <c r="B19" s="1024"/>
      <c r="C19" s="375"/>
      <c r="D19" s="376"/>
      <c r="E19" s="377"/>
      <c r="F19" s="376"/>
      <c r="G19" s="377"/>
      <c r="H19" s="376"/>
      <c r="I19" s="377"/>
      <c r="J19" s="376"/>
      <c r="K19" s="377"/>
      <c r="L19" s="377"/>
      <c r="M19" s="288"/>
      <c r="N19" s="67"/>
      <c r="O19" s="67"/>
      <c r="P19" s="67"/>
      <c r="Q19" s="67"/>
      <c r="R19" s="67"/>
      <c r="S19" s="67"/>
      <c r="T19" s="67"/>
      <c r="U19" s="67"/>
      <c r="V19" s="67"/>
      <c r="W19" s="67"/>
      <c r="X19" s="67"/>
      <c r="Y19" s="67"/>
      <c r="Z19" s="67"/>
    </row>
    <row r="20" spans="1:26" ht="15.75" customHeight="1" x14ac:dyDescent="0.25">
      <c r="A20" s="1094"/>
      <c r="B20" s="1024"/>
      <c r="C20" s="378" t="s">
        <v>518</v>
      </c>
      <c r="D20" s="379"/>
      <c r="E20" s="380" t="s">
        <v>519</v>
      </c>
      <c r="F20" s="379"/>
      <c r="G20" s="380" t="s">
        <v>520</v>
      </c>
      <c r="H20" s="379"/>
      <c r="I20" s="380" t="s">
        <v>521</v>
      </c>
      <c r="J20" s="355"/>
      <c r="K20" s="380"/>
      <c r="L20" s="380"/>
      <c r="M20" s="288"/>
      <c r="N20" s="67"/>
      <c r="O20" s="67"/>
      <c r="P20" s="67"/>
      <c r="Q20" s="67"/>
      <c r="R20" s="67"/>
      <c r="S20" s="67"/>
      <c r="T20" s="67"/>
      <c r="U20" s="67"/>
      <c r="V20" s="67"/>
      <c r="W20" s="67"/>
      <c r="X20" s="67"/>
      <c r="Y20" s="67"/>
      <c r="Z20" s="67"/>
    </row>
    <row r="21" spans="1:26" ht="15.75" customHeight="1" x14ac:dyDescent="0.25">
      <c r="A21" s="1094"/>
      <c r="B21" s="1024"/>
      <c r="C21" s="378" t="s">
        <v>522</v>
      </c>
      <c r="D21" s="381"/>
      <c r="E21" s="380" t="s">
        <v>523</v>
      </c>
      <c r="F21" s="382"/>
      <c r="G21" s="380" t="s">
        <v>524</v>
      </c>
      <c r="H21" s="382"/>
      <c r="I21" s="380"/>
      <c r="J21" s="377"/>
      <c r="K21" s="380"/>
      <c r="L21" s="380"/>
      <c r="M21" s="288"/>
      <c r="N21" s="67"/>
      <c r="O21" s="67"/>
      <c r="P21" s="67"/>
      <c r="Q21" s="67"/>
      <c r="R21" s="67"/>
      <c r="S21" s="67"/>
      <c r="T21" s="67"/>
      <c r="U21" s="67"/>
      <c r="V21" s="67"/>
      <c r="W21" s="67"/>
      <c r="X21" s="67"/>
      <c r="Y21" s="67"/>
      <c r="Z21" s="67"/>
    </row>
    <row r="22" spans="1:26" ht="15.75" customHeight="1" x14ac:dyDescent="0.25">
      <c r="A22" s="1094"/>
      <c r="B22" s="1024"/>
      <c r="C22" s="378" t="s">
        <v>525</v>
      </c>
      <c r="D22" s="381"/>
      <c r="E22" s="380" t="s">
        <v>527</v>
      </c>
      <c r="F22" s="381"/>
      <c r="G22" s="380"/>
      <c r="H22" s="377"/>
      <c r="I22" s="380"/>
      <c r="J22" s="377"/>
      <c r="K22" s="380"/>
      <c r="L22" s="380"/>
      <c r="M22" s="288"/>
      <c r="N22" s="67"/>
      <c r="O22" s="67"/>
      <c r="P22" s="67"/>
      <c r="Q22" s="67"/>
      <c r="R22" s="67"/>
      <c r="S22" s="67"/>
      <c r="T22" s="67"/>
      <c r="U22" s="67"/>
      <c r="V22" s="67"/>
      <c r="W22" s="67"/>
      <c r="X22" s="67"/>
      <c r="Y22" s="67"/>
      <c r="Z22" s="67"/>
    </row>
    <row r="23" spans="1:26" ht="15.75" customHeight="1" x14ac:dyDescent="0.25">
      <c r="A23" s="1094"/>
      <c r="B23" s="1024"/>
      <c r="C23" s="378" t="s">
        <v>528</v>
      </c>
      <c r="D23" s="382" t="s">
        <v>697</v>
      </c>
      <c r="E23" s="380" t="s">
        <v>529</v>
      </c>
      <c r="F23" s="1100" t="s">
        <v>1044</v>
      </c>
      <c r="G23" s="997"/>
      <c r="H23" s="997"/>
      <c r="I23" s="997"/>
      <c r="J23" s="997"/>
      <c r="K23" s="997"/>
      <c r="L23" s="997"/>
      <c r="M23" s="1012"/>
      <c r="N23" s="67"/>
      <c r="O23" s="67"/>
      <c r="P23" s="67"/>
      <c r="Q23" s="67"/>
      <c r="R23" s="67"/>
      <c r="S23" s="67"/>
      <c r="T23" s="67"/>
      <c r="U23" s="67"/>
      <c r="V23" s="67"/>
      <c r="W23" s="67"/>
      <c r="X23" s="67"/>
      <c r="Y23" s="67"/>
      <c r="Z23" s="67"/>
    </row>
    <row r="24" spans="1:26" ht="9.75" customHeight="1" x14ac:dyDescent="0.25">
      <c r="A24" s="1094"/>
      <c r="B24" s="1025"/>
      <c r="C24" s="384">
        <v>0</v>
      </c>
      <c r="D24" s="385"/>
      <c r="E24" s="385"/>
      <c r="F24" s="385"/>
      <c r="G24" s="385"/>
      <c r="H24" s="385"/>
      <c r="I24" s="385"/>
      <c r="J24" s="385"/>
      <c r="K24" s="385"/>
      <c r="L24" s="385"/>
      <c r="M24" s="386"/>
      <c r="N24" s="67"/>
      <c r="O24" s="67"/>
      <c r="P24" s="67"/>
      <c r="Q24" s="67"/>
      <c r="R24" s="67"/>
      <c r="S24" s="67"/>
      <c r="T24" s="67"/>
      <c r="U24" s="67"/>
      <c r="V24" s="67"/>
      <c r="W24" s="67"/>
      <c r="X24" s="67"/>
      <c r="Y24" s="67"/>
      <c r="Z24" s="67"/>
    </row>
    <row r="25" spans="1:26" ht="15.75" customHeight="1" x14ac:dyDescent="0.25">
      <c r="A25" s="1094"/>
      <c r="B25" s="1023" t="s">
        <v>530</v>
      </c>
      <c r="C25" s="387"/>
      <c r="D25" s="373"/>
      <c r="E25" s="373"/>
      <c r="F25" s="373"/>
      <c r="G25" s="373"/>
      <c r="H25" s="373"/>
      <c r="I25" s="373"/>
      <c r="J25" s="373"/>
      <c r="K25" s="373"/>
      <c r="L25" s="364"/>
      <c r="M25" s="365"/>
      <c r="N25" s="67"/>
      <c r="O25" s="67"/>
      <c r="P25" s="67"/>
      <c r="Q25" s="67"/>
      <c r="R25" s="67"/>
      <c r="S25" s="67"/>
      <c r="T25" s="67"/>
      <c r="U25" s="67"/>
      <c r="V25" s="67"/>
      <c r="W25" s="67"/>
      <c r="X25" s="67"/>
      <c r="Y25" s="67"/>
      <c r="Z25" s="67"/>
    </row>
    <row r="26" spans="1:26" ht="15.75" customHeight="1" x14ac:dyDescent="0.25">
      <c r="A26" s="1094"/>
      <c r="B26" s="1024"/>
      <c r="C26" s="378" t="s">
        <v>531</v>
      </c>
      <c r="D26" s="382"/>
      <c r="E26" s="286"/>
      <c r="F26" s="380" t="s">
        <v>532</v>
      </c>
      <c r="G26" s="381"/>
      <c r="H26" s="286"/>
      <c r="I26" s="380" t="s">
        <v>533</v>
      </c>
      <c r="J26" s="381" t="s">
        <v>697</v>
      </c>
      <c r="K26" s="286"/>
      <c r="L26" s="67"/>
      <c r="M26" s="366"/>
      <c r="N26" s="67"/>
      <c r="O26" s="67"/>
      <c r="P26" s="67"/>
      <c r="Q26" s="67"/>
      <c r="R26" s="67"/>
      <c r="S26" s="67"/>
      <c r="T26" s="67"/>
      <c r="U26" s="67"/>
      <c r="V26" s="67"/>
      <c r="W26" s="67"/>
      <c r="X26" s="67"/>
      <c r="Y26" s="67"/>
      <c r="Z26" s="67"/>
    </row>
    <row r="27" spans="1:26" ht="15.75" customHeight="1" x14ac:dyDescent="0.25">
      <c r="A27" s="1094"/>
      <c r="B27" s="1024"/>
      <c r="C27" s="378" t="s">
        <v>534</v>
      </c>
      <c r="D27" s="388"/>
      <c r="E27" s="67"/>
      <c r="F27" s="380" t="s">
        <v>535</v>
      </c>
      <c r="G27" s="382"/>
      <c r="H27" s="67"/>
      <c r="I27" s="389"/>
      <c r="J27" s="67"/>
      <c r="K27" s="287"/>
      <c r="L27" s="67"/>
      <c r="M27" s="366"/>
      <c r="N27" s="67"/>
      <c r="O27" s="67"/>
      <c r="P27" s="67"/>
      <c r="Q27" s="67"/>
      <c r="R27" s="67"/>
      <c r="S27" s="67"/>
      <c r="T27" s="67"/>
      <c r="U27" s="67"/>
      <c r="V27" s="67"/>
      <c r="W27" s="67"/>
      <c r="X27" s="67"/>
      <c r="Y27" s="67"/>
      <c r="Z27" s="67"/>
    </row>
    <row r="28" spans="1:26" ht="15.75" customHeight="1" x14ac:dyDescent="0.25">
      <c r="A28" s="1094"/>
      <c r="B28" s="1025"/>
      <c r="C28" s="390"/>
      <c r="D28" s="376"/>
      <c r="E28" s="376"/>
      <c r="F28" s="376"/>
      <c r="G28" s="376"/>
      <c r="H28" s="376"/>
      <c r="I28" s="376"/>
      <c r="J28" s="376"/>
      <c r="K28" s="376"/>
      <c r="L28" s="368"/>
      <c r="M28" s="369"/>
      <c r="N28" s="67"/>
      <c r="O28" s="67"/>
      <c r="P28" s="67"/>
      <c r="Q28" s="67"/>
      <c r="R28" s="67"/>
      <c r="S28" s="67"/>
      <c r="T28" s="67"/>
      <c r="U28" s="67"/>
      <c r="V28" s="67"/>
      <c r="W28" s="67"/>
      <c r="X28" s="67"/>
      <c r="Y28" s="67"/>
      <c r="Z28" s="67"/>
    </row>
    <row r="29" spans="1:26" ht="15.75" customHeight="1" x14ac:dyDescent="0.25">
      <c r="A29" s="1094"/>
      <c r="B29" s="393" t="s">
        <v>536</v>
      </c>
      <c r="C29" s="392"/>
      <c r="D29" s="292"/>
      <c r="E29" s="292"/>
      <c r="F29" s="292"/>
      <c r="G29" s="292"/>
      <c r="H29" s="292"/>
      <c r="I29" s="292"/>
      <c r="J29" s="292"/>
      <c r="K29" s="292"/>
      <c r="L29" s="292"/>
      <c r="M29" s="293"/>
      <c r="N29" s="67"/>
      <c r="O29" s="67"/>
      <c r="P29" s="67"/>
      <c r="Q29" s="67"/>
      <c r="R29" s="67"/>
      <c r="S29" s="67"/>
      <c r="T29" s="67"/>
      <c r="U29" s="67"/>
      <c r="V29" s="67"/>
      <c r="W29" s="67"/>
      <c r="X29" s="67"/>
      <c r="Y29" s="67"/>
      <c r="Z29" s="67"/>
    </row>
    <row r="30" spans="1:26" ht="15.75" customHeight="1" x14ac:dyDescent="0.25">
      <c r="A30" s="1094"/>
      <c r="B30" s="393"/>
      <c r="C30" s="394" t="s">
        <v>537</v>
      </c>
      <c r="D30" s="664">
        <v>0</v>
      </c>
      <c r="E30" s="286"/>
      <c r="F30" s="396" t="s">
        <v>538</v>
      </c>
      <c r="G30" s="382">
        <v>2019</v>
      </c>
      <c r="H30" s="286"/>
      <c r="I30" s="396" t="s">
        <v>539</v>
      </c>
      <c r="J30" s="282" t="s">
        <v>100</v>
      </c>
      <c r="K30" s="290"/>
      <c r="L30" s="283"/>
      <c r="M30" s="296"/>
      <c r="N30" s="67"/>
      <c r="O30" s="67"/>
      <c r="P30" s="67"/>
      <c r="Q30" s="67"/>
      <c r="R30" s="67"/>
      <c r="S30" s="67"/>
      <c r="T30" s="67"/>
      <c r="U30" s="67"/>
      <c r="V30" s="67"/>
      <c r="W30" s="67"/>
      <c r="X30" s="67"/>
      <c r="Y30" s="67"/>
      <c r="Z30" s="67"/>
    </row>
    <row r="31" spans="1:26" ht="15.75" customHeight="1" x14ac:dyDescent="0.25">
      <c r="A31" s="1094"/>
      <c r="B31" s="260"/>
      <c r="C31" s="384"/>
      <c r="D31" s="385"/>
      <c r="E31" s="385"/>
      <c r="F31" s="385"/>
      <c r="G31" s="385"/>
      <c r="H31" s="385"/>
      <c r="I31" s="385"/>
      <c r="J31" s="385"/>
      <c r="K31" s="385"/>
      <c r="L31" s="385"/>
      <c r="M31" s="386"/>
      <c r="N31" s="67"/>
      <c r="O31" s="67"/>
      <c r="P31" s="67"/>
      <c r="Q31" s="67"/>
      <c r="R31" s="67"/>
      <c r="S31" s="67"/>
      <c r="T31" s="67"/>
      <c r="U31" s="67"/>
      <c r="V31" s="67"/>
      <c r="W31" s="67"/>
      <c r="X31" s="67"/>
      <c r="Y31" s="67"/>
      <c r="Z31" s="67"/>
    </row>
    <row r="32" spans="1:26" ht="15.75" customHeight="1" x14ac:dyDescent="0.25">
      <c r="A32" s="1094"/>
      <c r="B32" s="1023" t="s">
        <v>540</v>
      </c>
      <c r="C32" s="397"/>
      <c r="D32" s="398"/>
      <c r="E32" s="398"/>
      <c r="F32" s="398"/>
      <c r="G32" s="398"/>
      <c r="H32" s="398"/>
      <c r="I32" s="398"/>
      <c r="J32" s="398"/>
      <c r="K32" s="398"/>
      <c r="L32" s="364"/>
      <c r="M32" s="365"/>
      <c r="N32" s="67"/>
      <c r="O32" s="67"/>
      <c r="P32" s="67"/>
      <c r="Q32" s="67"/>
      <c r="R32" s="67"/>
      <c r="S32" s="67"/>
      <c r="T32" s="67"/>
      <c r="U32" s="67"/>
      <c r="V32" s="67"/>
      <c r="W32" s="67"/>
      <c r="X32" s="67"/>
      <c r="Y32" s="67"/>
      <c r="Z32" s="67"/>
    </row>
    <row r="33" spans="1:26" ht="15.75" customHeight="1" x14ac:dyDescent="0.25">
      <c r="A33" s="1094"/>
      <c r="B33" s="1024"/>
      <c r="C33" s="399" t="s">
        <v>541</v>
      </c>
      <c r="D33" s="400">
        <v>2020</v>
      </c>
      <c r="E33" s="401"/>
      <c r="F33" s="286" t="s">
        <v>542</v>
      </c>
      <c r="G33" s="458" t="s">
        <v>601</v>
      </c>
      <c r="H33" s="401"/>
      <c r="I33" s="396"/>
      <c r="J33" s="401"/>
      <c r="K33" s="401"/>
      <c r="L33" s="67"/>
      <c r="M33" s="366"/>
      <c r="N33" s="67"/>
      <c r="O33" s="67"/>
      <c r="P33" s="67"/>
      <c r="Q33" s="67"/>
      <c r="R33" s="67"/>
      <c r="S33" s="67"/>
      <c r="T33" s="67"/>
      <c r="U33" s="67"/>
      <c r="V33" s="67"/>
      <c r="W33" s="67"/>
      <c r="X33" s="67"/>
      <c r="Y33" s="67"/>
      <c r="Z33" s="67"/>
    </row>
    <row r="34" spans="1:26" ht="15.75" customHeight="1" x14ac:dyDescent="0.25">
      <c r="A34" s="1094"/>
      <c r="B34" s="1025"/>
      <c r="C34" s="384"/>
      <c r="D34" s="459"/>
      <c r="E34" s="460"/>
      <c r="F34" s="385"/>
      <c r="G34" s="460"/>
      <c r="H34" s="460"/>
      <c r="I34" s="461"/>
      <c r="J34" s="460"/>
      <c r="K34" s="460"/>
      <c r="L34" s="368"/>
      <c r="M34" s="369"/>
      <c r="N34" s="67"/>
      <c r="O34" s="67"/>
      <c r="P34" s="67"/>
      <c r="Q34" s="67"/>
      <c r="R34" s="67"/>
      <c r="S34" s="67"/>
      <c r="T34" s="67"/>
      <c r="U34" s="67"/>
      <c r="V34" s="67"/>
      <c r="W34" s="67"/>
      <c r="X34" s="67"/>
      <c r="Y34" s="67"/>
      <c r="Z34" s="67"/>
    </row>
    <row r="35" spans="1:26" ht="15.75" customHeight="1" x14ac:dyDescent="0.25">
      <c r="A35" s="1094"/>
      <c r="B35" s="1023" t="s">
        <v>544</v>
      </c>
      <c r="C35" s="404"/>
      <c r="D35" s="405"/>
      <c r="E35" s="405"/>
      <c r="F35" s="405"/>
      <c r="G35" s="405"/>
      <c r="H35" s="405"/>
      <c r="I35" s="405"/>
      <c r="J35" s="405"/>
      <c r="K35" s="405"/>
      <c r="L35" s="405"/>
      <c r="M35" s="406"/>
      <c r="N35" s="67"/>
      <c r="O35" s="67"/>
      <c r="P35" s="67"/>
      <c r="Q35" s="67"/>
      <c r="R35" s="67"/>
      <c r="S35" s="67"/>
      <c r="T35" s="67"/>
      <c r="U35" s="67"/>
      <c r="V35" s="67"/>
      <c r="W35" s="67"/>
      <c r="X35" s="67"/>
      <c r="Y35" s="67"/>
      <c r="Z35" s="67"/>
    </row>
    <row r="36" spans="1:26" ht="15.75" customHeight="1" x14ac:dyDescent="0.25">
      <c r="A36" s="1094"/>
      <c r="B36" s="1024"/>
      <c r="C36" s="378"/>
      <c r="D36" s="286" t="s">
        <v>545</v>
      </c>
      <c r="E36" s="286"/>
      <c r="F36" s="286" t="s">
        <v>546</v>
      </c>
      <c r="G36" s="286"/>
      <c r="H36" s="287" t="s">
        <v>547</v>
      </c>
      <c r="I36" s="287"/>
      <c r="J36" s="287" t="s">
        <v>548</v>
      </c>
      <c r="K36" s="286"/>
      <c r="L36" s="286" t="s">
        <v>549</v>
      </c>
      <c r="M36" s="407"/>
      <c r="N36" s="67"/>
      <c r="O36" s="67"/>
      <c r="P36" s="67"/>
      <c r="Q36" s="67"/>
      <c r="R36" s="67"/>
      <c r="S36" s="67"/>
      <c r="T36" s="67"/>
      <c r="U36" s="67"/>
      <c r="V36" s="67"/>
      <c r="W36" s="67"/>
      <c r="X36" s="67"/>
      <c r="Y36" s="67"/>
      <c r="Z36" s="67"/>
    </row>
    <row r="37" spans="1:26" ht="15.75" customHeight="1" x14ac:dyDescent="0.25">
      <c r="A37" s="1094"/>
      <c r="B37" s="1024"/>
      <c r="C37" s="652"/>
      <c r="D37" s="665">
        <v>2019</v>
      </c>
      <c r="E37" s="44">
        <v>0</v>
      </c>
      <c r="F37" s="665">
        <v>2020</v>
      </c>
      <c r="G37" s="44">
        <v>8.3000000000000007</v>
      </c>
      <c r="H37" s="665">
        <v>2021</v>
      </c>
      <c r="I37" s="284">
        <v>0.16600000000000001</v>
      </c>
      <c r="J37" s="665">
        <v>2022</v>
      </c>
      <c r="K37" s="284">
        <v>0.249</v>
      </c>
      <c r="L37" s="665">
        <v>2023</v>
      </c>
      <c r="M37" s="284">
        <v>0.33200000000000002</v>
      </c>
      <c r="N37" s="654"/>
      <c r="O37" s="654"/>
      <c r="P37" s="654"/>
      <c r="Q37" s="654"/>
      <c r="R37" s="654"/>
      <c r="S37" s="654"/>
      <c r="T37" s="654"/>
      <c r="U37" s="654"/>
      <c r="V37" s="654"/>
      <c r="W37" s="654"/>
      <c r="X37" s="654"/>
      <c r="Y37" s="654"/>
      <c r="Z37" s="654"/>
    </row>
    <row r="38" spans="1:26" ht="15.75" customHeight="1" x14ac:dyDescent="0.25">
      <c r="A38" s="1094"/>
      <c r="B38" s="1024"/>
      <c r="C38" s="378"/>
      <c r="D38" s="286" t="s">
        <v>550</v>
      </c>
      <c r="E38" s="286"/>
      <c r="F38" s="286" t="s">
        <v>551</v>
      </c>
      <c r="G38" s="286"/>
      <c r="H38" s="287" t="s">
        <v>552</v>
      </c>
      <c r="I38" s="287"/>
      <c r="J38" s="287" t="s">
        <v>553</v>
      </c>
      <c r="K38" s="286"/>
      <c r="L38" s="286" t="s">
        <v>554</v>
      </c>
      <c r="M38" s="288"/>
      <c r="N38" s="67"/>
      <c r="O38" s="67"/>
      <c r="P38" s="67"/>
      <c r="Q38" s="67"/>
      <c r="R38" s="67"/>
      <c r="S38" s="67"/>
      <c r="T38" s="67"/>
      <c r="U38" s="67"/>
      <c r="V38" s="67"/>
      <c r="W38" s="67"/>
      <c r="X38" s="67"/>
      <c r="Y38" s="67"/>
      <c r="Z38" s="67"/>
    </row>
    <row r="39" spans="1:26" ht="15.75" customHeight="1" x14ac:dyDescent="0.25">
      <c r="A39" s="1094"/>
      <c r="B39" s="1024"/>
      <c r="C39" s="652"/>
      <c r="D39" s="665">
        <v>2024</v>
      </c>
      <c r="E39" s="284">
        <v>0.41499999999999998</v>
      </c>
      <c r="F39" s="665">
        <v>2025</v>
      </c>
      <c r="G39" s="284">
        <v>0.498</v>
      </c>
      <c r="H39" s="665">
        <v>2026</v>
      </c>
      <c r="I39" s="284">
        <v>0.58099999999999996</v>
      </c>
      <c r="J39" s="665">
        <v>2027</v>
      </c>
      <c r="K39" s="284">
        <v>0.66400000000000003</v>
      </c>
      <c r="L39" s="665">
        <v>2028</v>
      </c>
      <c r="M39" s="284">
        <v>0.747</v>
      </c>
      <c r="N39" s="654"/>
      <c r="O39" s="654"/>
      <c r="P39" s="654"/>
      <c r="Q39" s="654"/>
      <c r="R39" s="654"/>
      <c r="S39" s="654"/>
      <c r="T39" s="654"/>
      <c r="U39" s="654"/>
      <c r="V39" s="654"/>
      <c r="W39" s="654"/>
      <c r="X39" s="654"/>
      <c r="Y39" s="654"/>
      <c r="Z39" s="654"/>
    </row>
    <row r="40" spans="1:26" ht="15.75" customHeight="1" x14ac:dyDescent="0.25">
      <c r="A40" s="1094"/>
      <c r="B40" s="1024"/>
      <c r="C40" s="378"/>
      <c r="D40" s="286" t="s">
        <v>554</v>
      </c>
      <c r="E40" s="286"/>
      <c r="F40" s="286" t="s">
        <v>555</v>
      </c>
      <c r="G40" s="286"/>
      <c r="H40" s="287" t="s">
        <v>556</v>
      </c>
      <c r="I40" s="287"/>
      <c r="J40" s="289" t="s">
        <v>560</v>
      </c>
      <c r="K40" s="286"/>
      <c r="L40" s="286"/>
      <c r="M40" s="288"/>
      <c r="N40" s="67"/>
      <c r="O40" s="67"/>
      <c r="P40" s="67"/>
      <c r="Q40" s="67"/>
      <c r="R40" s="67"/>
      <c r="S40" s="67"/>
      <c r="T40" s="67"/>
      <c r="U40" s="67"/>
      <c r="V40" s="67"/>
      <c r="W40" s="67"/>
      <c r="X40" s="67"/>
      <c r="Y40" s="67"/>
      <c r="Z40" s="67"/>
    </row>
    <row r="41" spans="1:26" ht="15.75" customHeight="1" x14ac:dyDescent="0.25">
      <c r="A41" s="1094"/>
      <c r="B41" s="1024"/>
      <c r="C41" s="652"/>
      <c r="D41" s="665">
        <v>2029</v>
      </c>
      <c r="E41" s="284">
        <v>0.83</v>
      </c>
      <c r="F41" s="665">
        <v>2030</v>
      </c>
      <c r="G41" s="49">
        <v>0.91300000000000003</v>
      </c>
      <c r="H41" s="665">
        <v>2031</v>
      </c>
      <c r="I41" s="49">
        <v>1</v>
      </c>
      <c r="J41" s="284"/>
      <c r="K41" s="666"/>
      <c r="L41" s="284"/>
      <c r="M41" s="667"/>
      <c r="N41" s="654"/>
      <c r="O41" s="654"/>
      <c r="P41" s="654"/>
      <c r="Q41" s="654"/>
      <c r="R41" s="654"/>
      <c r="S41" s="654"/>
      <c r="T41" s="654"/>
      <c r="U41" s="654"/>
      <c r="V41" s="654"/>
      <c r="W41" s="654"/>
      <c r="X41" s="654"/>
      <c r="Y41" s="654"/>
      <c r="Z41" s="654"/>
    </row>
    <row r="42" spans="1:26" ht="15.75" customHeight="1" x14ac:dyDescent="0.25">
      <c r="A42" s="1094"/>
      <c r="B42" s="1024"/>
      <c r="C42" s="378"/>
      <c r="D42" s="289"/>
      <c r="E42" s="290"/>
      <c r="F42" s="67"/>
      <c r="G42" s="290"/>
      <c r="H42" s="291"/>
      <c r="I42" s="292"/>
      <c r="J42" s="291"/>
      <c r="K42" s="292"/>
      <c r="L42" s="291"/>
      <c r="M42" s="293"/>
      <c r="N42" s="67"/>
      <c r="O42" s="67"/>
      <c r="P42" s="67"/>
      <c r="Q42" s="67"/>
      <c r="R42" s="67"/>
      <c r="S42" s="67"/>
      <c r="T42" s="67"/>
      <c r="U42" s="67"/>
      <c r="V42" s="67"/>
      <c r="W42" s="67"/>
      <c r="X42" s="67"/>
      <c r="Y42" s="67"/>
      <c r="Z42" s="67"/>
    </row>
    <row r="43" spans="1:26" ht="15.75" customHeight="1" x14ac:dyDescent="0.25">
      <c r="A43" s="1094"/>
      <c r="B43" s="1024"/>
      <c r="C43" s="378"/>
      <c r="D43" s="282"/>
      <c r="E43" s="283"/>
      <c r="F43" s="1103"/>
      <c r="G43" s="963"/>
      <c r="H43" s="1208"/>
      <c r="I43" s="1099"/>
      <c r="J43" s="295"/>
      <c r="K43" s="286"/>
      <c r="L43" s="295"/>
      <c r="M43" s="296"/>
      <c r="N43" s="67"/>
      <c r="O43" s="67"/>
      <c r="P43" s="67"/>
      <c r="Q43" s="67"/>
      <c r="R43" s="67"/>
      <c r="S43" s="67"/>
      <c r="T43" s="67"/>
      <c r="U43" s="67"/>
      <c r="V43" s="67"/>
      <c r="W43" s="67"/>
      <c r="X43" s="67"/>
      <c r="Y43" s="67"/>
      <c r="Z43" s="67"/>
    </row>
    <row r="44" spans="1:26" ht="15.75" customHeight="1" x14ac:dyDescent="0.25">
      <c r="A44" s="1094"/>
      <c r="B44" s="1024"/>
      <c r="C44" s="409"/>
      <c r="D44" s="289"/>
      <c r="E44" s="290"/>
      <c r="F44" s="289"/>
      <c r="G44" s="290"/>
      <c r="H44" s="410"/>
      <c r="I44" s="385"/>
      <c r="J44" s="410"/>
      <c r="K44" s="385"/>
      <c r="L44" s="410"/>
      <c r="M44" s="386"/>
      <c r="N44" s="67"/>
      <c r="O44" s="67"/>
      <c r="P44" s="67"/>
      <c r="Q44" s="67"/>
      <c r="R44" s="67"/>
      <c r="S44" s="67"/>
      <c r="T44" s="67"/>
      <c r="U44" s="67"/>
      <c r="V44" s="67"/>
      <c r="W44" s="67"/>
      <c r="X44" s="67"/>
      <c r="Y44" s="67"/>
      <c r="Z44" s="67"/>
    </row>
    <row r="45" spans="1:26" ht="18" customHeight="1" x14ac:dyDescent="0.25">
      <c r="A45" s="1094"/>
      <c r="B45" s="1023" t="s">
        <v>561</v>
      </c>
      <c r="C45" s="387"/>
      <c r="D45" s="373"/>
      <c r="E45" s="373"/>
      <c r="F45" s="373"/>
      <c r="G45" s="373"/>
      <c r="H45" s="373"/>
      <c r="I45" s="373"/>
      <c r="J45" s="373"/>
      <c r="K45" s="373"/>
      <c r="L45" s="67"/>
      <c r="M45" s="366"/>
      <c r="N45" s="67"/>
      <c r="O45" s="67"/>
      <c r="P45" s="67"/>
      <c r="Q45" s="67"/>
      <c r="R45" s="67"/>
      <c r="S45" s="67"/>
      <c r="T45" s="67"/>
      <c r="U45" s="67"/>
      <c r="V45" s="67"/>
      <c r="W45" s="67"/>
      <c r="X45" s="67"/>
      <c r="Y45" s="67"/>
      <c r="Z45" s="67"/>
    </row>
    <row r="46" spans="1:26" ht="15.75" customHeight="1" x14ac:dyDescent="0.25">
      <c r="A46" s="1094"/>
      <c r="B46" s="1024"/>
      <c r="C46" s="412"/>
      <c r="D46" s="413" t="s">
        <v>125</v>
      </c>
      <c r="E46" s="414" t="s">
        <v>84</v>
      </c>
      <c r="F46" s="1089" t="s">
        <v>562</v>
      </c>
      <c r="G46" s="1086"/>
      <c r="H46" s="976"/>
      <c r="I46" s="976"/>
      <c r="J46" s="965"/>
      <c r="K46" s="415" t="s">
        <v>563</v>
      </c>
      <c r="L46" s="1091"/>
      <c r="M46" s="1011"/>
      <c r="N46" s="67"/>
      <c r="O46" s="67"/>
      <c r="P46" s="67"/>
      <c r="Q46" s="67"/>
      <c r="R46" s="67"/>
      <c r="S46" s="67"/>
      <c r="T46" s="67"/>
      <c r="U46" s="67"/>
      <c r="V46" s="67"/>
      <c r="W46" s="67"/>
      <c r="X46" s="67"/>
      <c r="Y46" s="67"/>
      <c r="Z46" s="67"/>
    </row>
    <row r="47" spans="1:26" ht="15.75" customHeight="1" x14ac:dyDescent="0.25">
      <c r="A47" s="1094"/>
      <c r="B47" s="1024"/>
      <c r="C47" s="412"/>
      <c r="D47" s="416"/>
      <c r="E47" s="381" t="s">
        <v>697</v>
      </c>
      <c r="F47" s="1090"/>
      <c r="G47" s="990"/>
      <c r="H47" s="997"/>
      <c r="I47" s="997"/>
      <c r="J47" s="991"/>
      <c r="K47" s="67"/>
      <c r="L47" s="990"/>
      <c r="M47" s="1012"/>
      <c r="N47" s="67"/>
      <c r="O47" s="67"/>
      <c r="P47" s="67"/>
      <c r="Q47" s="67"/>
      <c r="R47" s="67"/>
      <c r="S47" s="67"/>
      <c r="T47" s="67"/>
      <c r="U47" s="67"/>
      <c r="V47" s="67"/>
      <c r="W47" s="67"/>
      <c r="X47" s="67"/>
      <c r="Y47" s="67"/>
      <c r="Z47" s="67"/>
    </row>
    <row r="48" spans="1:26" ht="15.75" customHeight="1" x14ac:dyDescent="0.25">
      <c r="A48" s="1094"/>
      <c r="B48" s="1025"/>
      <c r="C48" s="417"/>
      <c r="D48" s="368"/>
      <c r="E48" s="368"/>
      <c r="F48" s="368"/>
      <c r="G48" s="368"/>
      <c r="H48" s="368"/>
      <c r="I48" s="368"/>
      <c r="J48" s="368"/>
      <c r="K48" s="368"/>
      <c r="L48" s="67"/>
      <c r="M48" s="366"/>
      <c r="N48" s="67"/>
      <c r="O48" s="67"/>
      <c r="P48" s="67"/>
      <c r="Q48" s="67"/>
      <c r="R48" s="67"/>
      <c r="S48" s="67"/>
      <c r="T48" s="67"/>
      <c r="U48" s="67"/>
      <c r="V48" s="67"/>
      <c r="W48" s="67"/>
      <c r="X48" s="67"/>
      <c r="Y48" s="67"/>
      <c r="Z48" s="67"/>
    </row>
    <row r="49" spans="1:26" ht="81.75" customHeight="1" x14ac:dyDescent="0.25">
      <c r="A49" s="1094"/>
      <c r="B49" s="91" t="s">
        <v>564</v>
      </c>
      <c r="C49" s="1013" t="s">
        <v>1045</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91" t="s">
        <v>566</v>
      </c>
      <c r="C50" s="154" t="s">
        <v>100</v>
      </c>
      <c r="D50" s="356"/>
      <c r="E50" s="356"/>
      <c r="F50" s="356"/>
      <c r="G50" s="356"/>
      <c r="H50" s="356"/>
      <c r="I50" s="356"/>
      <c r="J50" s="356"/>
      <c r="K50" s="356"/>
      <c r="L50" s="356"/>
      <c r="M50" s="357"/>
      <c r="N50" s="67"/>
      <c r="O50" s="67"/>
      <c r="P50" s="67"/>
      <c r="Q50" s="67"/>
      <c r="R50" s="67"/>
      <c r="S50" s="67"/>
      <c r="T50" s="67"/>
      <c r="U50" s="67"/>
      <c r="V50" s="67"/>
      <c r="W50" s="67"/>
      <c r="X50" s="67"/>
      <c r="Y50" s="67"/>
      <c r="Z50" s="67"/>
    </row>
    <row r="51" spans="1:26" ht="15.75" customHeight="1" x14ac:dyDescent="0.25">
      <c r="A51" s="1094"/>
      <c r="B51" s="91" t="s">
        <v>568</v>
      </c>
      <c r="C51" s="154">
        <v>30</v>
      </c>
      <c r="D51" s="356"/>
      <c r="E51" s="356"/>
      <c r="F51" s="356"/>
      <c r="G51" s="356"/>
      <c r="H51" s="356"/>
      <c r="I51" s="356"/>
      <c r="J51" s="356"/>
      <c r="K51" s="356"/>
      <c r="L51" s="356"/>
      <c r="M51" s="357"/>
      <c r="N51" s="67"/>
      <c r="O51" s="67"/>
      <c r="P51" s="67"/>
      <c r="Q51" s="67"/>
      <c r="R51" s="67"/>
      <c r="S51" s="67"/>
      <c r="T51" s="67"/>
      <c r="U51" s="67"/>
      <c r="V51" s="67"/>
      <c r="W51" s="67"/>
      <c r="X51" s="67"/>
      <c r="Y51" s="67"/>
      <c r="Z51" s="67"/>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1039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147" t="s">
        <v>443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01"/>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600-000000000000}">
      <formula1>INDIRECT($C$7)</formula1>
    </dataValidation>
  </dataValidations>
  <hyperlinks>
    <hyperlink ref="C57" r:id="rId1" xr:uid="{00000000-0004-0000-3600-000000000000}"/>
  </hyperlinks>
  <pageMargins left="0.7" right="0.7" top="0.75" bottom="0.75" header="0" footer="0"/>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2" width="10" customWidth="1"/>
    <col min="13" max="13" width="27.875" customWidth="1"/>
    <col min="14" max="26" width="9.125" customWidth="1"/>
  </cols>
  <sheetData>
    <row r="1" spans="1:26" ht="15.75" customHeight="1" x14ac:dyDescent="0.25">
      <c r="A1" s="349"/>
      <c r="B1" s="350" t="s">
        <v>953</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393" t="s">
        <v>1027</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00" t="s">
        <v>1028</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4</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393" t="s">
        <v>1029</v>
      </c>
      <c r="D11" s="985"/>
      <c r="E11" s="985"/>
      <c r="F11" s="985"/>
      <c r="G11" s="985"/>
      <c r="H11" s="985"/>
      <c r="I11" s="985"/>
      <c r="J11" s="985"/>
      <c r="K11" s="985"/>
      <c r="L11" s="985"/>
      <c r="M11" s="1107"/>
      <c r="N11" s="67"/>
      <c r="O11" s="67"/>
      <c r="P11" s="67"/>
      <c r="Q11" s="67"/>
      <c r="R11" s="67"/>
      <c r="S11" s="67"/>
      <c r="T11" s="67"/>
      <c r="U11" s="67"/>
      <c r="V11" s="67"/>
      <c r="W11" s="67"/>
      <c r="X11" s="67"/>
      <c r="Y11" s="67"/>
      <c r="Z11" s="67"/>
    </row>
    <row r="12" spans="1:26" ht="118.5" customHeight="1" x14ac:dyDescent="0.25">
      <c r="A12" s="1094"/>
      <c r="B12" s="91" t="s">
        <v>507</v>
      </c>
      <c r="C12" s="1000" t="s">
        <v>1030</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94"/>
      <c r="B13" s="91" t="s">
        <v>509</v>
      </c>
      <c r="C13" s="1000" t="s">
        <v>1019</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129.75" customHeight="1" x14ac:dyDescent="0.25">
      <c r="A14" s="1094"/>
      <c r="B14" s="1023" t="s">
        <v>511</v>
      </c>
      <c r="C14" s="1000" t="s">
        <v>1031</v>
      </c>
      <c r="D14" s="967"/>
      <c r="E14" s="90" t="s">
        <v>512</v>
      </c>
      <c r="F14" s="1006" t="s">
        <v>1032</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00" t="s">
        <v>1033</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94"/>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94"/>
      <c r="B20" s="1024"/>
      <c r="C20" s="96" t="s">
        <v>518</v>
      </c>
      <c r="D20" s="263"/>
      <c r="E20" s="97" t="s">
        <v>519</v>
      </c>
      <c r="F20" s="263"/>
      <c r="G20" s="97" t="s">
        <v>520</v>
      </c>
      <c r="H20" s="263"/>
      <c r="I20" s="97" t="s">
        <v>521</v>
      </c>
      <c r="J20" s="56"/>
      <c r="K20" s="97"/>
      <c r="L20" s="97"/>
      <c r="M20" s="98"/>
      <c r="N20" s="67"/>
      <c r="O20" s="67"/>
      <c r="P20" s="67"/>
      <c r="Q20" s="67"/>
      <c r="R20" s="67"/>
      <c r="S20" s="67"/>
      <c r="T20" s="67"/>
      <c r="U20" s="67"/>
      <c r="V20" s="67"/>
      <c r="W20" s="67"/>
      <c r="X20" s="67"/>
      <c r="Y20" s="67"/>
      <c r="Z20" s="67"/>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94"/>
      <c r="B23" s="1024"/>
      <c r="C23" s="96" t="s">
        <v>528</v>
      </c>
      <c r="D23" s="99" t="s">
        <v>697</v>
      </c>
      <c r="E23" s="97" t="s">
        <v>529</v>
      </c>
      <c r="F23" s="1004" t="s">
        <v>1034</v>
      </c>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94"/>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94"/>
      <c r="B30" s="393"/>
      <c r="C30" s="116" t="s">
        <v>537</v>
      </c>
      <c r="D30" s="659">
        <v>0</v>
      </c>
      <c r="E30" s="107"/>
      <c r="F30" s="117" t="s">
        <v>538</v>
      </c>
      <c r="G30" s="99">
        <v>2019</v>
      </c>
      <c r="H30" s="107"/>
      <c r="I30" s="117" t="s">
        <v>539</v>
      </c>
      <c r="J30" s="133" t="s">
        <v>100</v>
      </c>
      <c r="K30" s="136"/>
      <c r="L30" s="132"/>
      <c r="M30" s="118"/>
      <c r="N30" s="67"/>
      <c r="O30" s="67"/>
      <c r="P30" s="67"/>
      <c r="Q30" s="67"/>
      <c r="R30" s="67"/>
      <c r="S30" s="67"/>
      <c r="T30" s="67"/>
      <c r="U30" s="67"/>
      <c r="V30" s="67"/>
      <c r="W30" s="67"/>
      <c r="X30" s="67"/>
      <c r="Y30" s="67"/>
      <c r="Z30" s="67"/>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94"/>
      <c r="B33" s="1024"/>
      <c r="C33" s="121" t="s">
        <v>541</v>
      </c>
      <c r="D33" s="660">
        <v>2021</v>
      </c>
      <c r="E33" s="123"/>
      <c r="F33" s="107" t="s">
        <v>542</v>
      </c>
      <c r="G33" s="661"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94"/>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94"/>
      <c r="B37" s="1024"/>
      <c r="C37" s="662"/>
      <c r="D37" s="663">
        <v>0</v>
      </c>
      <c r="E37" s="453"/>
      <c r="F37" s="663">
        <v>0</v>
      </c>
      <c r="G37" s="453"/>
      <c r="H37" s="454">
        <v>6</v>
      </c>
      <c r="I37" s="453"/>
      <c r="J37" s="454">
        <v>9</v>
      </c>
      <c r="K37" s="453"/>
      <c r="L37" s="454">
        <v>12</v>
      </c>
      <c r="M37" s="455"/>
      <c r="N37" s="562"/>
      <c r="O37" s="562"/>
      <c r="P37" s="562"/>
      <c r="Q37" s="562"/>
      <c r="R37" s="562"/>
      <c r="S37" s="562"/>
      <c r="T37" s="562"/>
      <c r="U37" s="562"/>
      <c r="V37" s="562"/>
      <c r="W37" s="562"/>
      <c r="X37" s="562"/>
      <c r="Y37" s="562"/>
      <c r="Z37" s="562"/>
    </row>
    <row r="38" spans="1:26" ht="15.75" customHeight="1" x14ac:dyDescent="0.25">
      <c r="A38" s="1094"/>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94"/>
      <c r="B39" s="1024"/>
      <c r="C39" s="662"/>
      <c r="D39" s="454">
        <v>15</v>
      </c>
      <c r="E39" s="453"/>
      <c r="F39" s="454">
        <v>18</v>
      </c>
      <c r="G39" s="453"/>
      <c r="H39" s="454">
        <v>21</v>
      </c>
      <c r="I39" s="453"/>
      <c r="J39" s="454">
        <v>24</v>
      </c>
      <c r="K39" s="453"/>
      <c r="L39" s="454">
        <v>27</v>
      </c>
      <c r="M39" s="455"/>
      <c r="N39" s="562"/>
      <c r="O39" s="562"/>
      <c r="P39" s="562"/>
      <c r="Q39" s="562"/>
      <c r="R39" s="562"/>
      <c r="S39" s="562"/>
      <c r="T39" s="562"/>
      <c r="U39" s="562"/>
      <c r="V39" s="562"/>
      <c r="W39" s="562"/>
      <c r="X39" s="562"/>
      <c r="Y39" s="562"/>
      <c r="Z39" s="562"/>
    </row>
    <row r="40" spans="1:26" ht="15.75" customHeight="1" x14ac:dyDescent="0.25">
      <c r="A40" s="1094"/>
      <c r="B40" s="1024"/>
      <c r="C40" s="96"/>
      <c r="D40" s="107" t="s">
        <v>871</v>
      </c>
      <c r="E40" s="107"/>
      <c r="F40" s="107" t="s">
        <v>872</v>
      </c>
      <c r="G40" s="107"/>
      <c r="H40" s="83" t="s">
        <v>873</v>
      </c>
      <c r="I40" s="83"/>
      <c r="J40" s="135" t="s">
        <v>560</v>
      </c>
      <c r="K40" s="107"/>
      <c r="L40" s="107"/>
      <c r="M40" s="98"/>
      <c r="N40" s="67"/>
      <c r="O40" s="67"/>
      <c r="P40" s="67"/>
      <c r="Q40" s="67"/>
      <c r="R40" s="67"/>
      <c r="S40" s="67"/>
      <c r="T40" s="67"/>
      <c r="U40" s="67"/>
      <c r="V40" s="67"/>
      <c r="W40" s="67"/>
      <c r="X40" s="67"/>
      <c r="Y40" s="67"/>
      <c r="Z40" s="67"/>
    </row>
    <row r="41" spans="1:26" ht="15.75" customHeight="1" x14ac:dyDescent="0.25">
      <c r="A41" s="1094"/>
      <c r="B41" s="1024"/>
      <c r="C41" s="662"/>
      <c r="D41" s="454">
        <v>30</v>
      </c>
      <c r="E41" s="453"/>
      <c r="F41" s="663">
        <v>33</v>
      </c>
      <c r="G41" s="453"/>
      <c r="H41" s="663">
        <v>35</v>
      </c>
      <c r="I41" s="453"/>
      <c r="J41" s="454">
        <v>35</v>
      </c>
      <c r="K41" s="453"/>
      <c r="L41" s="454"/>
      <c r="M41" s="455"/>
      <c r="N41" s="562"/>
      <c r="O41" s="562"/>
      <c r="P41" s="562"/>
      <c r="Q41" s="562"/>
      <c r="R41" s="562"/>
      <c r="S41" s="562"/>
      <c r="T41" s="562"/>
      <c r="U41" s="562"/>
      <c r="V41" s="562"/>
      <c r="W41" s="562"/>
      <c r="X41" s="562"/>
      <c r="Y41" s="562"/>
      <c r="Z41" s="562"/>
    </row>
    <row r="42" spans="1:26" ht="15.75" customHeight="1" x14ac:dyDescent="0.25">
      <c r="A42" s="1094"/>
      <c r="B42" s="1024"/>
      <c r="C42" s="96"/>
      <c r="D42" s="135"/>
      <c r="E42" s="136"/>
      <c r="F42" s="84"/>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94"/>
      <c r="B43" s="1024"/>
      <c r="C43" s="96"/>
      <c r="D43" s="133"/>
      <c r="E43" s="132"/>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94"/>
      <c r="B46" s="1024"/>
      <c r="C46" s="141"/>
      <c r="D46" s="142" t="s">
        <v>125</v>
      </c>
      <c r="E46" s="143" t="s">
        <v>84</v>
      </c>
      <c r="F46" s="1008" t="s">
        <v>562</v>
      </c>
      <c r="G46" s="1035" t="s">
        <v>1035</v>
      </c>
      <c r="H46" s="976"/>
      <c r="I46" s="976"/>
      <c r="J46" s="965"/>
      <c r="K46" s="144" t="s">
        <v>563</v>
      </c>
      <c r="L46" s="1394" t="s">
        <v>1036</v>
      </c>
      <c r="M46" s="1011"/>
      <c r="N46" s="67"/>
      <c r="O46" s="67"/>
      <c r="P46" s="67"/>
      <c r="Q46" s="67"/>
      <c r="R46" s="67"/>
      <c r="S46" s="67"/>
      <c r="T46" s="67"/>
      <c r="U46" s="67"/>
      <c r="V46" s="67"/>
      <c r="W46" s="67"/>
      <c r="X46" s="67"/>
      <c r="Y46" s="67"/>
      <c r="Z46" s="67"/>
    </row>
    <row r="47" spans="1:26" ht="23.25" customHeight="1" x14ac:dyDescent="0.25">
      <c r="A47" s="1094"/>
      <c r="B47" s="1024"/>
      <c r="C47" s="141"/>
      <c r="D47" s="145" t="s">
        <v>1037</v>
      </c>
      <c r="E47" s="50"/>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94"/>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81.75" customHeight="1" x14ac:dyDescent="0.25">
      <c r="A49" s="1094"/>
      <c r="B49" s="91" t="s">
        <v>564</v>
      </c>
      <c r="C49" s="1000" t="s">
        <v>1038</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94"/>
      <c r="B51" s="91" t="s">
        <v>568</v>
      </c>
      <c r="C51" s="261">
        <v>30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1039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147" t="s">
        <v>443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279"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830</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700-000000000000}">
      <formula1>INDIRECT($C$7)</formula1>
    </dataValidation>
  </dataValidations>
  <hyperlinks>
    <hyperlink ref="C57" r:id="rId1" xr:uid="{00000000-0004-0000-3700-000000000000}"/>
  </hyperlinks>
  <pageMargins left="0.25" right="0.25" top="0.75" bottom="0.75" header="0" footer="0"/>
  <pageSetup scale="50"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1297</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15.75" customHeight="1" x14ac:dyDescent="0.25">
      <c r="A2" s="1164" t="s">
        <v>493</v>
      </c>
      <c r="B2" s="812" t="s">
        <v>494</v>
      </c>
      <c r="C2" s="1161" t="s">
        <v>1298</v>
      </c>
      <c r="D2" s="1162"/>
      <c r="E2" s="1162"/>
      <c r="F2" s="1162"/>
      <c r="G2" s="1162"/>
      <c r="H2" s="1162"/>
      <c r="I2" s="1162"/>
      <c r="J2" s="1162"/>
      <c r="K2" s="1162"/>
      <c r="L2" s="1162"/>
      <c r="M2" s="820"/>
      <c r="N2" s="810"/>
      <c r="O2" s="810"/>
      <c r="P2" s="810"/>
      <c r="Q2" s="810"/>
      <c r="R2" s="810"/>
      <c r="S2" s="810"/>
      <c r="T2" s="810"/>
      <c r="U2" s="810"/>
      <c r="V2" s="810"/>
      <c r="W2" s="810"/>
      <c r="X2" s="810"/>
      <c r="Y2" s="810"/>
      <c r="Z2" s="810"/>
    </row>
    <row r="3" spans="1:26" ht="15.75" customHeight="1" x14ac:dyDescent="0.25">
      <c r="A3" s="1165"/>
      <c r="B3" s="838" t="s">
        <v>496</v>
      </c>
      <c r="C3" s="1161" t="s">
        <v>1278</v>
      </c>
      <c r="D3" s="1162"/>
      <c r="E3" s="1162"/>
      <c r="F3" s="1162"/>
      <c r="G3" s="1162"/>
      <c r="H3" s="1162"/>
      <c r="I3" s="1162"/>
      <c r="J3" s="1162"/>
      <c r="K3" s="1162"/>
      <c r="L3" s="1162"/>
      <c r="M3" s="820"/>
      <c r="N3" s="810"/>
      <c r="O3" s="810"/>
      <c r="P3" s="810"/>
      <c r="Q3" s="810"/>
      <c r="R3" s="810"/>
      <c r="S3" s="810"/>
      <c r="T3" s="810"/>
      <c r="U3" s="810"/>
      <c r="V3" s="810"/>
      <c r="W3" s="810"/>
      <c r="X3" s="810"/>
      <c r="Y3" s="810"/>
      <c r="Z3" s="810"/>
    </row>
    <row r="4" spans="1:26" ht="15.75" customHeight="1" x14ac:dyDescent="0.25">
      <c r="A4" s="1165"/>
      <c r="B4" s="949" t="s">
        <v>38</v>
      </c>
      <c r="C4" s="950" t="s">
        <v>84</v>
      </c>
      <c r="D4" s="951"/>
      <c r="E4" s="952"/>
      <c r="F4" s="1298" t="s">
        <v>638</v>
      </c>
      <c r="G4" s="1170"/>
      <c r="H4" s="819"/>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819"/>
      <c r="D5" s="819"/>
      <c r="E5" s="819"/>
      <c r="F5" s="819"/>
      <c r="G5" s="819"/>
      <c r="H5" s="819"/>
      <c r="I5" s="819"/>
      <c r="J5" s="819"/>
      <c r="K5" s="819"/>
      <c r="L5" s="819"/>
      <c r="M5" s="820"/>
      <c r="N5" s="810"/>
      <c r="O5" s="810"/>
      <c r="P5" s="810"/>
      <c r="Q5" s="810"/>
      <c r="R5" s="810"/>
      <c r="S5" s="810"/>
      <c r="T5" s="810"/>
      <c r="U5" s="810"/>
      <c r="V5" s="810"/>
      <c r="W5" s="810"/>
      <c r="X5" s="810"/>
      <c r="Y5" s="810"/>
      <c r="Z5" s="810"/>
    </row>
    <row r="6" spans="1:26" ht="15.75" customHeight="1" x14ac:dyDescent="0.25">
      <c r="A6" s="1165"/>
      <c r="B6" s="901" t="s">
        <v>500</v>
      </c>
      <c r="C6" s="819"/>
      <c r="D6" s="819"/>
      <c r="E6" s="819"/>
      <c r="F6" s="819"/>
      <c r="G6" s="819"/>
      <c r="H6" s="819"/>
      <c r="I6" s="819"/>
      <c r="J6" s="819"/>
      <c r="K6" s="819"/>
      <c r="L6" s="819"/>
      <c r="M6" s="820"/>
      <c r="N6" s="810"/>
      <c r="O6" s="810"/>
      <c r="P6" s="810"/>
      <c r="Q6" s="810"/>
      <c r="R6" s="810"/>
      <c r="S6" s="810"/>
      <c r="T6" s="810"/>
      <c r="U6" s="810"/>
      <c r="V6" s="810"/>
      <c r="W6" s="810"/>
      <c r="X6" s="810"/>
      <c r="Y6" s="810"/>
      <c r="Z6" s="810"/>
    </row>
    <row r="7" spans="1:26" ht="15.75" customHeight="1" x14ac:dyDescent="0.25">
      <c r="A7" s="1165"/>
      <c r="B7" s="838" t="s">
        <v>501</v>
      </c>
      <c r="C7" s="926" t="s">
        <v>1299</v>
      </c>
      <c r="D7" s="927"/>
      <c r="E7" s="927"/>
      <c r="F7" s="927"/>
      <c r="G7" s="928"/>
      <c r="H7" s="929" t="s">
        <v>51</v>
      </c>
      <c r="I7" s="930" t="s">
        <v>744</v>
      </c>
      <c r="J7" s="927"/>
      <c r="K7" s="927"/>
      <c r="L7" s="927"/>
      <c r="M7" s="931"/>
      <c r="N7" s="810"/>
      <c r="O7" s="810"/>
      <c r="P7" s="810"/>
      <c r="Q7" s="810"/>
      <c r="R7" s="810"/>
      <c r="S7" s="810"/>
      <c r="T7" s="810"/>
      <c r="U7" s="810"/>
      <c r="V7" s="810"/>
      <c r="W7" s="810"/>
      <c r="X7" s="810"/>
      <c r="Y7" s="810"/>
      <c r="Z7" s="810"/>
    </row>
    <row r="8" spans="1:26" ht="15.75" customHeight="1" x14ac:dyDescent="0.25">
      <c r="A8" s="1165"/>
      <c r="B8" s="1283" t="s">
        <v>502</v>
      </c>
      <c r="C8" s="932"/>
      <c r="D8" s="933"/>
      <c r="E8" s="933"/>
      <c r="F8" s="933"/>
      <c r="G8" s="933"/>
      <c r="H8" s="933"/>
      <c r="I8" s="933"/>
      <c r="J8" s="933"/>
      <c r="K8" s="933"/>
      <c r="L8" s="934"/>
      <c r="M8" s="935"/>
      <c r="N8" s="810"/>
      <c r="O8" s="810"/>
      <c r="P8" s="810"/>
      <c r="Q8" s="810"/>
      <c r="R8" s="810"/>
      <c r="S8" s="810"/>
      <c r="T8" s="810"/>
      <c r="U8" s="810"/>
      <c r="V8" s="810"/>
      <c r="W8" s="810"/>
      <c r="X8" s="810"/>
      <c r="Y8" s="810"/>
      <c r="Z8" s="810"/>
    </row>
    <row r="9" spans="1:26" ht="15.75" customHeight="1" x14ac:dyDescent="0.25">
      <c r="A9" s="1165"/>
      <c r="B9" s="1174"/>
      <c r="C9" s="1178"/>
      <c r="D9" s="1177"/>
      <c r="E9" s="830"/>
      <c r="F9" s="1178"/>
      <c r="G9" s="1177"/>
      <c r="H9" s="830"/>
      <c r="I9" s="1178"/>
      <c r="J9" s="1177"/>
      <c r="K9" s="830"/>
      <c r="L9" s="810"/>
      <c r="M9" s="936"/>
      <c r="N9" s="810"/>
      <c r="O9" s="810"/>
      <c r="P9" s="810"/>
      <c r="Q9" s="810"/>
      <c r="R9" s="810"/>
      <c r="S9" s="810"/>
      <c r="T9" s="810"/>
      <c r="U9" s="810"/>
      <c r="V9" s="810"/>
      <c r="W9" s="810"/>
      <c r="X9" s="810"/>
      <c r="Y9" s="810"/>
      <c r="Z9" s="810"/>
    </row>
    <row r="10" spans="1:26" ht="15.75" customHeight="1" x14ac:dyDescent="0.25">
      <c r="A10" s="1165"/>
      <c r="B10" s="1175"/>
      <c r="C10" s="1284" t="s">
        <v>504</v>
      </c>
      <c r="D10" s="1189"/>
      <c r="E10" s="830"/>
      <c r="F10" s="1284" t="s">
        <v>504</v>
      </c>
      <c r="G10" s="1189"/>
      <c r="H10" s="830"/>
      <c r="I10" s="1284" t="s">
        <v>504</v>
      </c>
      <c r="J10" s="1189"/>
      <c r="K10" s="830"/>
      <c r="L10" s="810"/>
      <c r="M10" s="936"/>
      <c r="N10" s="810"/>
      <c r="O10" s="810"/>
      <c r="P10" s="810"/>
      <c r="Q10" s="810"/>
      <c r="R10" s="810"/>
      <c r="S10" s="810"/>
      <c r="T10" s="810"/>
      <c r="U10" s="810"/>
      <c r="V10" s="810"/>
      <c r="W10" s="810"/>
      <c r="X10" s="810"/>
      <c r="Y10" s="810"/>
      <c r="Z10" s="810"/>
    </row>
    <row r="11" spans="1:26" ht="108.75" customHeight="1" x14ac:dyDescent="0.25">
      <c r="A11" s="1165"/>
      <c r="B11" s="960" t="s">
        <v>505</v>
      </c>
      <c r="C11" s="1280" t="s">
        <v>1300</v>
      </c>
      <c r="D11" s="1162"/>
      <c r="E11" s="1162"/>
      <c r="F11" s="1162"/>
      <c r="G11" s="1162"/>
      <c r="H11" s="1162"/>
      <c r="I11" s="1162"/>
      <c r="J11" s="1162"/>
      <c r="K11" s="1162"/>
      <c r="L11" s="1162"/>
      <c r="M11" s="1170"/>
      <c r="N11" s="810"/>
      <c r="O11" s="810"/>
      <c r="P11" s="810"/>
      <c r="Q11" s="810"/>
      <c r="R11" s="810"/>
      <c r="S11" s="810"/>
      <c r="T11" s="810"/>
      <c r="U11" s="810"/>
      <c r="V11" s="810"/>
      <c r="W11" s="810"/>
      <c r="X11" s="810"/>
      <c r="Y11" s="810"/>
      <c r="Z11" s="810"/>
    </row>
    <row r="12" spans="1:26" ht="34.5" customHeight="1" x14ac:dyDescent="0.25">
      <c r="A12" s="1165"/>
      <c r="B12" s="906" t="s">
        <v>507</v>
      </c>
      <c r="C12" s="1187" t="s">
        <v>1301</v>
      </c>
      <c r="D12" s="1162"/>
      <c r="E12" s="1162"/>
      <c r="F12" s="1162"/>
      <c r="G12" s="1162"/>
      <c r="H12" s="1162"/>
      <c r="I12" s="1162"/>
      <c r="J12" s="1162"/>
      <c r="K12" s="1162"/>
      <c r="L12" s="1162"/>
      <c r="M12" s="1170"/>
      <c r="N12" s="810"/>
      <c r="O12" s="810"/>
      <c r="P12" s="810"/>
      <c r="Q12" s="810"/>
      <c r="R12" s="810"/>
      <c r="S12" s="810"/>
      <c r="T12" s="810"/>
      <c r="U12" s="810"/>
      <c r="V12" s="810"/>
      <c r="W12" s="810"/>
      <c r="X12" s="810"/>
      <c r="Y12" s="810"/>
      <c r="Z12" s="810"/>
    </row>
    <row r="13" spans="1:26" ht="31.5" customHeight="1" x14ac:dyDescent="0.25">
      <c r="A13" s="1165"/>
      <c r="B13" s="906" t="s">
        <v>509</v>
      </c>
      <c r="C13" s="1192" t="s">
        <v>1278</v>
      </c>
      <c r="D13" s="1193"/>
      <c r="E13" s="1193"/>
      <c r="F13" s="1193"/>
      <c r="G13" s="1193"/>
      <c r="H13" s="1193"/>
      <c r="I13" s="1193"/>
      <c r="J13" s="1193"/>
      <c r="K13" s="1193"/>
      <c r="L13" s="1193"/>
      <c r="M13" s="1194"/>
      <c r="N13" s="810"/>
      <c r="O13" s="810"/>
      <c r="P13" s="810"/>
      <c r="Q13" s="810"/>
      <c r="R13" s="810"/>
      <c r="S13" s="810"/>
      <c r="T13" s="810"/>
      <c r="U13" s="810"/>
      <c r="V13" s="810"/>
      <c r="W13" s="810"/>
      <c r="X13" s="810"/>
      <c r="Y13" s="810"/>
      <c r="Z13" s="810"/>
    </row>
    <row r="14" spans="1:26" ht="63.75" customHeight="1" x14ac:dyDescent="0.25">
      <c r="A14" s="1263"/>
      <c r="B14" s="937" t="s">
        <v>511</v>
      </c>
      <c r="C14" s="1300" t="s">
        <v>1302</v>
      </c>
      <c r="D14" s="1170"/>
      <c r="E14" s="954" t="s">
        <v>512</v>
      </c>
      <c r="F14" s="1280" t="s">
        <v>369</v>
      </c>
      <c r="G14" s="1162"/>
      <c r="H14" s="1162"/>
      <c r="I14" s="1162"/>
      <c r="J14" s="1162"/>
      <c r="K14" s="1162"/>
      <c r="L14" s="1162"/>
      <c r="M14" s="1170"/>
      <c r="N14" s="810"/>
      <c r="O14" s="810"/>
      <c r="P14" s="810"/>
      <c r="Q14" s="810"/>
      <c r="R14" s="810"/>
      <c r="S14" s="810"/>
      <c r="T14" s="810"/>
      <c r="U14" s="810"/>
      <c r="V14" s="810"/>
      <c r="W14" s="810"/>
      <c r="X14" s="810"/>
      <c r="Y14" s="810"/>
      <c r="Z14" s="810"/>
    </row>
    <row r="15" spans="1:26" ht="15.75" customHeight="1" x14ac:dyDescent="0.25">
      <c r="A15" s="1269" t="s">
        <v>513</v>
      </c>
      <c r="B15" s="949" t="s">
        <v>36</v>
      </c>
      <c r="C15" s="958" t="s">
        <v>402</v>
      </c>
      <c r="D15" s="853"/>
      <c r="E15" s="853"/>
      <c r="F15" s="853"/>
      <c r="G15" s="853"/>
      <c r="H15" s="853"/>
      <c r="I15" s="853"/>
      <c r="J15" s="853"/>
      <c r="K15" s="853"/>
      <c r="L15" s="810"/>
      <c r="M15" s="936"/>
      <c r="N15" s="810"/>
      <c r="O15" s="810"/>
      <c r="P15" s="810"/>
      <c r="Q15" s="810"/>
      <c r="R15" s="810"/>
      <c r="S15" s="810"/>
      <c r="T15" s="810"/>
      <c r="U15" s="810"/>
      <c r="V15" s="810"/>
      <c r="W15" s="810"/>
      <c r="X15" s="810"/>
      <c r="Y15" s="810"/>
      <c r="Z15" s="810"/>
    </row>
    <row r="16" spans="1:26" ht="15.75" customHeight="1" x14ac:dyDescent="0.25">
      <c r="A16" s="1165"/>
      <c r="B16" s="838" t="s">
        <v>515</v>
      </c>
      <c r="C16" s="1171" t="s">
        <v>461</v>
      </c>
      <c r="D16" s="1162"/>
      <c r="E16" s="1162"/>
      <c r="F16" s="1162"/>
      <c r="G16" s="1162"/>
      <c r="H16" s="1162"/>
      <c r="I16" s="1162"/>
      <c r="J16" s="1162"/>
      <c r="K16" s="1162"/>
      <c r="L16" s="1162"/>
      <c r="M16" s="878"/>
      <c r="N16" s="810"/>
      <c r="O16" s="810"/>
      <c r="P16" s="810"/>
      <c r="Q16" s="810"/>
      <c r="R16" s="810"/>
      <c r="S16" s="810"/>
      <c r="T16" s="810"/>
      <c r="U16" s="810"/>
      <c r="V16" s="810"/>
      <c r="W16" s="810"/>
      <c r="X16" s="810"/>
      <c r="Y16" s="810"/>
      <c r="Z16" s="810"/>
    </row>
    <row r="17" spans="1:26" ht="8.25" customHeight="1" x14ac:dyDescent="0.25">
      <c r="A17" s="1165"/>
      <c r="B17" s="1283" t="s">
        <v>517</v>
      </c>
      <c r="C17" s="940"/>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9" customHeight="1" x14ac:dyDescent="0.25">
      <c r="A18" s="1165"/>
      <c r="B18" s="1174"/>
      <c r="C18" s="941"/>
      <c r="D18" s="857"/>
      <c r="E18" s="847"/>
      <c r="F18" s="857"/>
      <c r="G18" s="847"/>
      <c r="H18" s="857"/>
      <c r="I18" s="847"/>
      <c r="J18" s="857"/>
      <c r="K18" s="847"/>
      <c r="L18" s="847"/>
      <c r="M18" s="845"/>
      <c r="N18" s="810"/>
      <c r="O18" s="810"/>
      <c r="P18" s="810"/>
      <c r="Q18" s="810"/>
      <c r="R18" s="810"/>
      <c r="S18" s="810"/>
      <c r="T18" s="810"/>
      <c r="U18" s="810"/>
      <c r="V18" s="810"/>
      <c r="W18" s="810"/>
      <c r="X18" s="810"/>
      <c r="Y18" s="810"/>
      <c r="Z18" s="810"/>
    </row>
    <row r="19" spans="1:26" ht="15.75" customHeight="1" x14ac:dyDescent="0.25">
      <c r="A19" s="1165"/>
      <c r="B19" s="1174"/>
      <c r="C19" s="844" t="s">
        <v>518</v>
      </c>
      <c r="D19" s="908"/>
      <c r="E19" s="844" t="s">
        <v>519</v>
      </c>
      <c r="F19" s="908"/>
      <c r="G19" s="844" t="s">
        <v>520</v>
      </c>
      <c r="H19" s="908"/>
      <c r="I19" s="844" t="s">
        <v>521</v>
      </c>
      <c r="J19" s="908"/>
      <c r="K19" s="844" t="s">
        <v>750</v>
      </c>
      <c r="L19" s="942"/>
      <c r="M19" s="943"/>
      <c r="N19" s="810"/>
      <c r="O19" s="810"/>
      <c r="P19" s="810"/>
      <c r="Q19" s="810"/>
      <c r="R19" s="810"/>
      <c r="S19" s="810"/>
      <c r="T19" s="810"/>
      <c r="U19" s="810"/>
      <c r="V19" s="810"/>
      <c r="W19" s="810"/>
      <c r="X19" s="810"/>
      <c r="Y19" s="810"/>
      <c r="Z19" s="810"/>
    </row>
    <row r="20" spans="1:26" ht="15.75" customHeight="1" x14ac:dyDescent="0.25">
      <c r="A20" s="1165"/>
      <c r="B20" s="1174"/>
      <c r="C20" s="844" t="s">
        <v>522</v>
      </c>
      <c r="D20" s="818"/>
      <c r="E20" s="844" t="s">
        <v>523</v>
      </c>
      <c r="F20" s="846"/>
      <c r="G20" s="844" t="s">
        <v>524</v>
      </c>
      <c r="H20" s="846"/>
      <c r="I20" s="844" t="s">
        <v>751</v>
      </c>
      <c r="J20" s="818" t="s">
        <v>697</v>
      </c>
      <c r="K20" s="844" t="s">
        <v>752</v>
      </c>
      <c r="L20" s="942"/>
      <c r="M20" s="943"/>
      <c r="N20" s="810"/>
      <c r="O20" s="810"/>
      <c r="P20" s="810"/>
      <c r="Q20" s="810"/>
      <c r="R20" s="810"/>
      <c r="S20" s="810"/>
      <c r="T20" s="810"/>
      <c r="U20" s="810"/>
      <c r="V20" s="810"/>
      <c r="W20" s="810"/>
      <c r="X20" s="810"/>
      <c r="Y20" s="810"/>
      <c r="Z20" s="810"/>
    </row>
    <row r="21" spans="1:26" ht="15.75" customHeight="1" x14ac:dyDescent="0.25">
      <c r="A21" s="1165"/>
      <c r="B21" s="1174"/>
      <c r="C21" s="844"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65"/>
      <c r="B22" s="1175"/>
      <c r="C22" s="850"/>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65"/>
      <c r="B23" s="1283" t="s">
        <v>530</v>
      </c>
      <c r="C23" s="840"/>
      <c r="D23" s="840"/>
      <c r="E23" s="840"/>
      <c r="F23" s="840"/>
      <c r="G23" s="840"/>
      <c r="H23" s="840"/>
      <c r="I23" s="840"/>
      <c r="J23" s="840"/>
      <c r="K23" s="840"/>
      <c r="L23" s="810"/>
      <c r="M23" s="936"/>
      <c r="N23" s="810"/>
      <c r="O23" s="810"/>
      <c r="P23" s="810"/>
      <c r="Q23" s="810"/>
      <c r="R23" s="810"/>
      <c r="S23" s="810"/>
      <c r="T23" s="810"/>
      <c r="U23" s="810"/>
      <c r="V23" s="810"/>
      <c r="W23" s="810"/>
      <c r="X23" s="810"/>
      <c r="Y23" s="810"/>
      <c r="Z23" s="810"/>
    </row>
    <row r="24" spans="1:26" ht="15.75" customHeight="1" x14ac:dyDescent="0.25">
      <c r="A24" s="1165"/>
      <c r="B24" s="1174"/>
      <c r="C24" s="844" t="s">
        <v>531</v>
      </c>
      <c r="D24" s="846"/>
      <c r="E24" s="853"/>
      <c r="F24" s="844" t="s">
        <v>532</v>
      </c>
      <c r="G24" s="818"/>
      <c r="H24" s="853"/>
      <c r="I24" s="844" t="s">
        <v>533</v>
      </c>
      <c r="J24" s="818"/>
      <c r="K24" s="853"/>
      <c r="L24" s="810"/>
      <c r="M24" s="936"/>
      <c r="N24" s="810"/>
      <c r="O24" s="810"/>
      <c r="P24" s="810"/>
      <c r="Q24" s="810"/>
      <c r="R24" s="810"/>
      <c r="S24" s="810"/>
      <c r="T24" s="810"/>
      <c r="U24" s="810"/>
      <c r="V24" s="810"/>
      <c r="W24" s="810"/>
      <c r="X24" s="810"/>
      <c r="Y24" s="810"/>
      <c r="Z24" s="810"/>
    </row>
    <row r="25" spans="1:26" ht="15.75" customHeight="1" x14ac:dyDescent="0.25">
      <c r="A25" s="1165"/>
      <c r="B25" s="1174"/>
      <c r="C25" s="844" t="s">
        <v>534</v>
      </c>
      <c r="D25" s="854"/>
      <c r="E25" s="831"/>
      <c r="F25" s="844" t="s">
        <v>535</v>
      </c>
      <c r="G25" s="818" t="s">
        <v>697</v>
      </c>
      <c r="H25" s="810"/>
      <c r="I25" s="855"/>
      <c r="J25" s="810"/>
      <c r="K25" s="830"/>
      <c r="L25" s="810"/>
      <c r="M25" s="936"/>
      <c r="N25" s="810"/>
      <c r="O25" s="810"/>
      <c r="P25" s="810"/>
      <c r="Q25" s="810"/>
      <c r="R25" s="810"/>
      <c r="S25" s="810"/>
      <c r="T25" s="810"/>
      <c r="U25" s="810"/>
      <c r="V25" s="810"/>
      <c r="W25" s="810"/>
      <c r="X25" s="810"/>
      <c r="Y25" s="810"/>
      <c r="Z25" s="810"/>
    </row>
    <row r="26" spans="1:26" ht="15.75" customHeight="1" x14ac:dyDescent="0.25">
      <c r="A26" s="1165"/>
      <c r="B26" s="1174"/>
      <c r="C26" s="857"/>
      <c r="D26" s="857"/>
      <c r="E26" s="857"/>
      <c r="F26" s="857"/>
      <c r="G26" s="857"/>
      <c r="H26" s="857"/>
      <c r="I26" s="857"/>
      <c r="J26" s="857"/>
      <c r="K26" s="857"/>
      <c r="L26" s="810"/>
      <c r="M26" s="936"/>
      <c r="N26" s="810"/>
      <c r="O26" s="810"/>
      <c r="P26" s="810"/>
      <c r="Q26" s="810"/>
      <c r="R26" s="810"/>
      <c r="S26" s="810"/>
      <c r="T26" s="810"/>
      <c r="U26" s="810"/>
      <c r="V26" s="810"/>
      <c r="W26" s="810"/>
      <c r="X26" s="810"/>
      <c r="Y26" s="810"/>
      <c r="Z26" s="810"/>
    </row>
    <row r="27" spans="1:26" ht="15.75" customHeight="1" x14ac:dyDescent="0.25">
      <c r="A27" s="1165"/>
      <c r="B27" s="944" t="s">
        <v>536</v>
      </c>
      <c r="C27" s="853"/>
      <c r="D27" s="853"/>
      <c r="E27" s="853"/>
      <c r="F27" s="853"/>
      <c r="G27" s="853"/>
      <c r="H27" s="853"/>
      <c r="I27" s="853"/>
      <c r="J27" s="853"/>
      <c r="K27" s="853"/>
      <c r="L27" s="853"/>
      <c r="M27" s="867"/>
      <c r="N27" s="810"/>
      <c r="O27" s="810"/>
      <c r="P27" s="810"/>
      <c r="Q27" s="810"/>
      <c r="R27" s="810"/>
      <c r="S27" s="810"/>
      <c r="T27" s="810"/>
      <c r="U27" s="810"/>
      <c r="V27" s="810"/>
      <c r="W27" s="810"/>
      <c r="X27" s="810"/>
      <c r="Y27" s="810"/>
      <c r="Z27" s="810"/>
    </row>
    <row r="28" spans="1:26" ht="15.75" customHeight="1" x14ac:dyDescent="0.25">
      <c r="A28" s="1165"/>
      <c r="B28" s="944"/>
      <c r="C28" s="945" t="s">
        <v>537</v>
      </c>
      <c r="D28" s="946">
        <v>1</v>
      </c>
      <c r="E28" s="853"/>
      <c r="F28" s="863" t="s">
        <v>538</v>
      </c>
      <c r="G28" s="846">
        <v>2019</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65"/>
      <c r="B29" s="901"/>
      <c r="C29" s="850"/>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65"/>
      <c r="B30" s="1283" t="s">
        <v>540</v>
      </c>
      <c r="C30" s="869"/>
      <c r="D30" s="869"/>
      <c r="E30" s="869"/>
      <c r="F30" s="869"/>
      <c r="G30" s="869"/>
      <c r="H30" s="869"/>
      <c r="I30" s="869"/>
      <c r="J30" s="869"/>
      <c r="K30" s="869"/>
      <c r="L30" s="810"/>
      <c r="M30" s="936"/>
      <c r="N30" s="810"/>
      <c r="O30" s="810"/>
      <c r="P30" s="810"/>
      <c r="Q30" s="810"/>
      <c r="R30" s="810"/>
      <c r="S30" s="810"/>
      <c r="T30" s="810"/>
      <c r="U30" s="810"/>
      <c r="V30" s="810"/>
      <c r="W30" s="810"/>
      <c r="X30" s="810"/>
      <c r="Y30" s="810"/>
      <c r="Z30" s="810"/>
    </row>
    <row r="31" spans="1:26" ht="15.75" customHeight="1" x14ac:dyDescent="0.25">
      <c r="A31" s="1165"/>
      <c r="B31" s="1174"/>
      <c r="C31" s="853" t="s">
        <v>541</v>
      </c>
      <c r="D31" s="911">
        <v>2020</v>
      </c>
      <c r="E31" s="872"/>
      <c r="F31" s="853" t="s">
        <v>542</v>
      </c>
      <c r="G31" s="871" t="s">
        <v>601</v>
      </c>
      <c r="H31" s="872"/>
      <c r="I31" s="863"/>
      <c r="J31" s="872"/>
      <c r="K31" s="872"/>
      <c r="L31" s="810"/>
      <c r="M31" s="936"/>
      <c r="N31" s="810"/>
      <c r="O31" s="810"/>
      <c r="P31" s="810"/>
      <c r="Q31" s="810"/>
      <c r="R31" s="810"/>
      <c r="S31" s="810"/>
      <c r="T31" s="810"/>
      <c r="U31" s="810"/>
      <c r="V31" s="810"/>
      <c r="W31" s="810"/>
      <c r="X31" s="810"/>
      <c r="Y31" s="810"/>
      <c r="Z31" s="810"/>
    </row>
    <row r="32" spans="1:26" ht="15.75" customHeight="1" x14ac:dyDescent="0.25">
      <c r="A32" s="1165"/>
      <c r="B32" s="1175"/>
      <c r="C32" s="850"/>
      <c r="D32" s="873"/>
      <c r="E32" s="874"/>
      <c r="F32" s="850"/>
      <c r="G32" s="874"/>
      <c r="H32" s="874"/>
      <c r="I32" s="875"/>
      <c r="J32" s="874"/>
      <c r="K32" s="874"/>
      <c r="L32" s="810"/>
      <c r="M32" s="936"/>
      <c r="N32" s="810"/>
      <c r="O32" s="810"/>
      <c r="P32" s="810"/>
      <c r="Q32" s="810"/>
      <c r="R32" s="810"/>
      <c r="S32" s="810"/>
      <c r="T32" s="810"/>
      <c r="U32" s="810"/>
      <c r="V32" s="810"/>
      <c r="W32" s="810"/>
      <c r="X32" s="810"/>
      <c r="Y32" s="810"/>
      <c r="Z32" s="810"/>
    </row>
    <row r="33" spans="1:26" ht="15.75" customHeight="1" x14ac:dyDescent="0.25">
      <c r="A33" s="1165"/>
      <c r="B33" s="1283" t="s">
        <v>544</v>
      </c>
      <c r="C33" s="889"/>
      <c r="D33" s="889"/>
      <c r="E33" s="889"/>
      <c r="F33" s="889"/>
      <c r="G33" s="889"/>
      <c r="H33" s="889"/>
      <c r="I33" s="889"/>
      <c r="J33" s="889"/>
      <c r="K33" s="889"/>
      <c r="L33" s="889"/>
      <c r="M33" s="879"/>
      <c r="N33" s="810"/>
      <c r="O33" s="810"/>
      <c r="P33" s="810"/>
      <c r="Q33" s="810"/>
      <c r="R33" s="810"/>
      <c r="S33" s="810"/>
      <c r="T33" s="810"/>
      <c r="U33" s="810"/>
      <c r="V33" s="810"/>
      <c r="W33" s="810"/>
      <c r="X33" s="810"/>
      <c r="Y33" s="810"/>
      <c r="Z33" s="810"/>
    </row>
    <row r="34" spans="1:26" ht="15.75" customHeight="1" x14ac:dyDescent="0.25">
      <c r="A34" s="1165"/>
      <c r="B34" s="1174"/>
      <c r="C34" s="844"/>
      <c r="D34" s="853">
        <v>2019</v>
      </c>
      <c r="E34" s="853"/>
      <c r="F34" s="853">
        <v>2020</v>
      </c>
      <c r="G34" s="853"/>
      <c r="H34" s="830">
        <v>2021</v>
      </c>
      <c r="I34" s="830"/>
      <c r="J34" s="830">
        <v>2022</v>
      </c>
      <c r="K34" s="853"/>
      <c r="L34" s="853">
        <v>2023</v>
      </c>
      <c r="M34" s="879"/>
      <c r="N34" s="810"/>
      <c r="O34" s="810"/>
      <c r="P34" s="810"/>
      <c r="Q34" s="810"/>
      <c r="R34" s="810"/>
      <c r="S34" s="810"/>
      <c r="T34" s="810"/>
      <c r="U34" s="810"/>
      <c r="V34" s="810"/>
      <c r="W34" s="810"/>
      <c r="X34" s="810"/>
      <c r="Y34" s="810"/>
      <c r="Z34" s="810"/>
    </row>
    <row r="35" spans="1:26" ht="15.75" customHeight="1" x14ac:dyDescent="0.25">
      <c r="A35" s="1165"/>
      <c r="B35" s="1174"/>
      <c r="C35" s="844"/>
      <c r="D35" s="914" t="s">
        <v>769</v>
      </c>
      <c r="E35" s="866"/>
      <c r="F35" s="914">
        <v>1</v>
      </c>
      <c r="G35" s="866"/>
      <c r="H35" s="914">
        <v>1</v>
      </c>
      <c r="I35" s="866"/>
      <c r="J35" s="914">
        <v>1</v>
      </c>
      <c r="K35" s="866"/>
      <c r="L35" s="914">
        <v>1</v>
      </c>
      <c r="M35" s="880"/>
      <c r="N35" s="810"/>
      <c r="O35" s="810"/>
      <c r="P35" s="810"/>
      <c r="Q35" s="810"/>
      <c r="R35" s="810"/>
      <c r="S35" s="810"/>
      <c r="T35" s="810"/>
      <c r="U35" s="810"/>
      <c r="V35" s="810"/>
      <c r="W35" s="810"/>
      <c r="X35" s="810"/>
      <c r="Y35" s="810"/>
      <c r="Z35" s="810"/>
    </row>
    <row r="36" spans="1:26" ht="15.75" customHeight="1" x14ac:dyDescent="0.25">
      <c r="A36" s="1165"/>
      <c r="B36" s="1174"/>
      <c r="C36" s="844"/>
      <c r="D36" s="853">
        <v>2024</v>
      </c>
      <c r="E36" s="853"/>
      <c r="F36" s="853">
        <v>2025</v>
      </c>
      <c r="G36" s="853"/>
      <c r="H36" s="830">
        <v>2026</v>
      </c>
      <c r="I36" s="830"/>
      <c r="J36" s="830">
        <v>2027</v>
      </c>
      <c r="K36" s="853"/>
      <c r="L36" s="853">
        <v>2028</v>
      </c>
      <c r="M36" s="845"/>
      <c r="N36" s="810"/>
      <c r="O36" s="810"/>
      <c r="P36" s="810"/>
      <c r="Q36" s="810"/>
      <c r="R36" s="810"/>
      <c r="S36" s="810"/>
      <c r="T36" s="810"/>
      <c r="U36" s="810"/>
      <c r="V36" s="810"/>
      <c r="W36" s="810"/>
      <c r="X36" s="810"/>
      <c r="Y36" s="810"/>
      <c r="Z36" s="810"/>
    </row>
    <row r="37" spans="1:26" ht="15.75" customHeight="1" x14ac:dyDescent="0.25">
      <c r="A37" s="1165"/>
      <c r="B37" s="1174"/>
      <c r="C37" s="844"/>
      <c r="D37" s="914">
        <v>1</v>
      </c>
      <c r="E37" s="866"/>
      <c r="F37" s="914">
        <v>1</v>
      </c>
      <c r="G37" s="866"/>
      <c r="H37" s="914">
        <v>1</v>
      </c>
      <c r="I37" s="866"/>
      <c r="J37" s="914">
        <v>1</v>
      </c>
      <c r="K37" s="866"/>
      <c r="L37" s="914">
        <v>1</v>
      </c>
      <c r="M37" s="880"/>
      <c r="N37" s="810"/>
      <c r="O37" s="810"/>
      <c r="P37" s="810"/>
      <c r="Q37" s="810"/>
      <c r="R37" s="810"/>
      <c r="S37" s="810"/>
      <c r="T37" s="810"/>
      <c r="U37" s="810"/>
      <c r="V37" s="810"/>
      <c r="W37" s="810"/>
      <c r="X37" s="810"/>
      <c r="Y37" s="810"/>
      <c r="Z37" s="810"/>
    </row>
    <row r="38" spans="1:26" ht="15.75" customHeight="1" x14ac:dyDescent="0.25">
      <c r="A38" s="1165"/>
      <c r="B38" s="1174"/>
      <c r="C38" s="844"/>
      <c r="D38" s="853">
        <v>2029</v>
      </c>
      <c r="E38" s="853"/>
      <c r="F38" s="853">
        <v>2030</v>
      </c>
      <c r="G38" s="853"/>
      <c r="H38" s="830">
        <v>2031</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65"/>
      <c r="B39" s="1174"/>
      <c r="C39" s="844"/>
      <c r="D39" s="914">
        <v>1</v>
      </c>
      <c r="E39" s="866"/>
      <c r="F39" s="914">
        <v>1</v>
      </c>
      <c r="G39" s="866"/>
      <c r="H39" s="914">
        <v>1</v>
      </c>
      <c r="I39" s="866"/>
      <c r="J39" s="914"/>
      <c r="K39" s="866"/>
      <c r="L39" s="914"/>
      <c r="M39" s="880"/>
      <c r="N39" s="810"/>
      <c r="O39" s="810"/>
      <c r="P39" s="810"/>
      <c r="Q39" s="810"/>
      <c r="R39" s="810"/>
      <c r="S39" s="810"/>
      <c r="T39" s="810"/>
      <c r="U39" s="810"/>
      <c r="V39" s="810"/>
      <c r="W39" s="810"/>
      <c r="X39" s="810"/>
      <c r="Y39" s="810"/>
      <c r="Z39" s="810"/>
    </row>
    <row r="40" spans="1:26" ht="15.75" customHeight="1" x14ac:dyDescent="0.25">
      <c r="A40" s="1165"/>
      <c r="B40" s="1174"/>
      <c r="C40" s="844"/>
      <c r="D40" s="881" t="s">
        <v>559</v>
      </c>
      <c r="E40" s="865"/>
      <c r="F40" s="881" t="s">
        <v>560</v>
      </c>
      <c r="G40" s="865"/>
      <c r="H40" s="881"/>
      <c r="I40" s="865"/>
      <c r="J40" s="881"/>
      <c r="K40" s="865"/>
      <c r="L40" s="881"/>
      <c r="M40" s="880"/>
      <c r="N40" s="810"/>
      <c r="O40" s="810"/>
      <c r="P40" s="810"/>
      <c r="Q40" s="810"/>
      <c r="R40" s="810"/>
      <c r="S40" s="810"/>
      <c r="T40" s="810"/>
      <c r="U40" s="810"/>
      <c r="V40" s="810"/>
      <c r="W40" s="810"/>
      <c r="X40" s="810"/>
      <c r="Y40" s="810"/>
      <c r="Z40" s="810"/>
    </row>
    <row r="41" spans="1:26" ht="15.75" customHeight="1" x14ac:dyDescent="0.25">
      <c r="A41" s="1165"/>
      <c r="B41" s="1174"/>
      <c r="C41" s="844"/>
      <c r="D41" s="947">
        <v>2020</v>
      </c>
      <c r="E41" s="866"/>
      <c r="F41" s="1287">
        <v>2031</v>
      </c>
      <c r="G41" s="1170"/>
      <c r="H41" s="1276"/>
      <c r="I41" s="1170"/>
      <c r="J41" s="881"/>
      <c r="K41" s="865"/>
      <c r="L41" s="881"/>
      <c r="M41" s="880"/>
      <c r="N41" s="810"/>
      <c r="O41" s="810"/>
      <c r="P41" s="810"/>
      <c r="Q41" s="810"/>
      <c r="R41" s="810"/>
      <c r="S41" s="810"/>
      <c r="T41" s="810"/>
      <c r="U41" s="810"/>
      <c r="V41" s="810"/>
      <c r="W41" s="810"/>
      <c r="X41" s="810"/>
      <c r="Y41" s="810"/>
      <c r="Z41" s="810"/>
    </row>
    <row r="42" spans="1:26" ht="15.75" customHeight="1" x14ac:dyDescent="0.25">
      <c r="A42" s="1165"/>
      <c r="B42" s="1174"/>
      <c r="C42" s="844"/>
      <c r="D42" s="881"/>
      <c r="E42" s="865"/>
      <c r="F42" s="881"/>
      <c r="G42" s="865"/>
      <c r="H42" s="881"/>
      <c r="I42" s="865"/>
      <c r="J42" s="881"/>
      <c r="K42" s="865"/>
      <c r="L42" s="881"/>
      <c r="M42" s="880"/>
      <c r="N42" s="810"/>
      <c r="O42" s="810"/>
      <c r="P42" s="810"/>
      <c r="Q42" s="810"/>
      <c r="R42" s="810"/>
      <c r="S42" s="810"/>
      <c r="T42" s="810"/>
      <c r="U42" s="810"/>
      <c r="V42" s="810"/>
      <c r="W42" s="810"/>
      <c r="X42" s="810"/>
      <c r="Y42" s="810"/>
      <c r="Z42" s="810"/>
    </row>
    <row r="43" spans="1:26" ht="18" customHeight="1" x14ac:dyDescent="0.25">
      <c r="A43" s="1165"/>
      <c r="B43" s="1283" t="s">
        <v>561</v>
      </c>
      <c r="C43" s="840"/>
      <c r="D43" s="840"/>
      <c r="E43" s="840"/>
      <c r="F43" s="840"/>
      <c r="G43" s="840"/>
      <c r="H43" s="840"/>
      <c r="I43" s="840"/>
      <c r="J43" s="840"/>
      <c r="K43" s="840"/>
      <c r="L43" s="810"/>
      <c r="M43" s="936"/>
      <c r="N43" s="810"/>
      <c r="O43" s="810"/>
      <c r="P43" s="810"/>
      <c r="Q43" s="810"/>
      <c r="R43" s="810"/>
      <c r="S43" s="810"/>
      <c r="T43" s="810"/>
      <c r="U43" s="810"/>
      <c r="V43" s="810"/>
      <c r="W43" s="810"/>
      <c r="X43" s="810"/>
      <c r="Y43" s="810"/>
      <c r="Z43" s="810"/>
    </row>
    <row r="44" spans="1:26" ht="15.75" customHeight="1" x14ac:dyDescent="0.25">
      <c r="A44" s="1165"/>
      <c r="B44" s="1174"/>
      <c r="C44" s="810"/>
      <c r="D44" s="887" t="s">
        <v>290</v>
      </c>
      <c r="E44" s="888" t="s">
        <v>84</v>
      </c>
      <c r="F44" s="1190" t="s">
        <v>562</v>
      </c>
      <c r="G44" s="1288" t="s">
        <v>602</v>
      </c>
      <c r="H44" s="853"/>
      <c r="I44" s="889" t="s">
        <v>529</v>
      </c>
      <c r="J44" s="889"/>
      <c r="K44" s="889"/>
      <c r="L44" s="810"/>
      <c r="M44" s="936"/>
      <c r="N44" s="810"/>
      <c r="O44" s="810"/>
      <c r="P44" s="810"/>
      <c r="Q44" s="810"/>
      <c r="R44" s="810"/>
      <c r="S44" s="810"/>
      <c r="T44" s="810"/>
      <c r="U44" s="810"/>
      <c r="V44" s="810"/>
      <c r="W44" s="810"/>
      <c r="X44" s="810"/>
      <c r="Y44" s="810"/>
      <c r="Z44" s="810"/>
    </row>
    <row r="45" spans="1:26" ht="15.75" customHeight="1" x14ac:dyDescent="0.25">
      <c r="A45" s="1165"/>
      <c r="B45" s="1174"/>
      <c r="C45" s="810"/>
      <c r="D45" s="890" t="s">
        <v>697</v>
      </c>
      <c r="E45" s="818"/>
      <c r="F45" s="1191"/>
      <c r="G45" s="1289"/>
      <c r="H45" s="853"/>
      <c r="I45" s="1187"/>
      <c r="J45" s="1170"/>
      <c r="K45" s="831"/>
      <c r="L45" s="810"/>
      <c r="M45" s="936"/>
      <c r="N45" s="810"/>
      <c r="O45" s="810"/>
      <c r="P45" s="810"/>
      <c r="Q45" s="810"/>
      <c r="R45" s="810"/>
      <c r="S45" s="810"/>
      <c r="T45" s="810"/>
      <c r="U45" s="810"/>
      <c r="V45" s="810"/>
      <c r="W45" s="810"/>
      <c r="X45" s="810"/>
      <c r="Y45" s="810"/>
      <c r="Z45" s="810"/>
    </row>
    <row r="46" spans="1:26" ht="15.75" customHeight="1" x14ac:dyDescent="0.25">
      <c r="A46" s="1165"/>
      <c r="B46" s="1175"/>
      <c r="C46" s="834"/>
      <c r="D46" s="834"/>
      <c r="E46" s="834"/>
      <c r="F46" s="834"/>
      <c r="G46" s="834"/>
      <c r="H46" s="834"/>
      <c r="I46" s="834"/>
      <c r="J46" s="834"/>
      <c r="K46" s="834"/>
      <c r="L46" s="810"/>
      <c r="M46" s="936"/>
      <c r="N46" s="810"/>
      <c r="O46" s="810"/>
      <c r="P46" s="810"/>
      <c r="Q46" s="810"/>
      <c r="R46" s="810"/>
      <c r="S46" s="810"/>
      <c r="T46" s="810"/>
      <c r="U46" s="810"/>
      <c r="V46" s="810"/>
      <c r="W46" s="810"/>
      <c r="X46" s="810"/>
      <c r="Y46" s="810"/>
      <c r="Z46" s="810"/>
    </row>
    <row r="47" spans="1:26" ht="65.25" customHeight="1" x14ac:dyDescent="0.25">
      <c r="A47" s="1165"/>
      <c r="B47" s="838" t="s">
        <v>564</v>
      </c>
      <c r="C47" s="1171" t="s">
        <v>1303</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65"/>
      <c r="B48" s="838" t="s">
        <v>566</v>
      </c>
      <c r="C48" s="1171" t="s">
        <v>1304</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65"/>
      <c r="B49" s="838" t="s">
        <v>568</v>
      </c>
      <c r="C49" s="1171" t="s">
        <v>756</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x14ac:dyDescent="0.25">
      <c r="A50" s="1165"/>
      <c r="B50" s="838" t="s">
        <v>570</v>
      </c>
      <c r="C50" s="1395">
        <v>44013</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91" t="s">
        <v>572</v>
      </c>
      <c r="B51" s="892" t="s">
        <v>573</v>
      </c>
      <c r="C51" s="1292" t="s">
        <v>773</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74"/>
      <c r="B52" s="892" t="s">
        <v>575</v>
      </c>
      <c r="C52" s="1292" t="s">
        <v>758</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74"/>
      <c r="B53" s="892" t="s">
        <v>577</v>
      </c>
      <c r="C53" s="1292" t="s">
        <v>332</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74"/>
      <c r="B54" s="893" t="s">
        <v>578</v>
      </c>
      <c r="C54" s="1292" t="s">
        <v>333</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74"/>
      <c r="B55" s="892" t="s">
        <v>580</v>
      </c>
      <c r="C55" s="1293" t="s">
        <v>336</v>
      </c>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15.75" customHeight="1" thickBot="1" x14ac:dyDescent="0.3">
      <c r="A56" s="1185"/>
      <c r="B56" s="892" t="s">
        <v>581</v>
      </c>
      <c r="C56" s="1292" t="s">
        <v>774</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291" t="s">
        <v>583</v>
      </c>
      <c r="B57" s="894" t="s">
        <v>584</v>
      </c>
      <c r="C57" s="1292"/>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74"/>
      <c r="B58" s="894" t="s">
        <v>586</v>
      </c>
      <c r="C58" s="1292"/>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74"/>
      <c r="B59" s="895" t="s">
        <v>51</v>
      </c>
      <c r="C59" s="1292"/>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948" t="s">
        <v>588</v>
      </c>
      <c r="B60" s="897"/>
      <c r="C60" s="1294" t="s">
        <v>941</v>
      </c>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7:A59"/>
    <mergeCell ref="C57:M57"/>
    <mergeCell ref="C58:M58"/>
    <mergeCell ref="C59:M59"/>
    <mergeCell ref="C60:M60"/>
    <mergeCell ref="A51:A56"/>
    <mergeCell ref="C51:M51"/>
    <mergeCell ref="C52:M52"/>
    <mergeCell ref="C53:M53"/>
    <mergeCell ref="C54:M54"/>
    <mergeCell ref="C55:M55"/>
    <mergeCell ref="C56:M56"/>
    <mergeCell ref="C50:M50"/>
    <mergeCell ref="A15:A50"/>
    <mergeCell ref="C16:L16"/>
    <mergeCell ref="B17:B22"/>
    <mergeCell ref="B23:B26"/>
    <mergeCell ref="B30:B32"/>
    <mergeCell ref="B33:B42"/>
    <mergeCell ref="F41:G41"/>
    <mergeCell ref="H41:I41"/>
    <mergeCell ref="B43:B46"/>
    <mergeCell ref="F44:F45"/>
    <mergeCell ref="G44:G45"/>
    <mergeCell ref="I45:J45"/>
    <mergeCell ref="C47:M47"/>
    <mergeCell ref="C48:M48"/>
    <mergeCell ref="C49:M49"/>
    <mergeCell ref="A2:A14"/>
    <mergeCell ref="C2:L2"/>
    <mergeCell ref="C3:L3"/>
    <mergeCell ref="F4:G4"/>
    <mergeCell ref="B8:B10"/>
    <mergeCell ref="C9:D9"/>
    <mergeCell ref="F9:G9"/>
    <mergeCell ref="I9:J9"/>
    <mergeCell ref="C10:D10"/>
    <mergeCell ref="F10:G10"/>
    <mergeCell ref="I10:J10"/>
    <mergeCell ref="C11:M11"/>
    <mergeCell ref="C12:M12"/>
    <mergeCell ref="C13:M13"/>
    <mergeCell ref="C14:D14"/>
    <mergeCell ref="F14:M14"/>
  </mergeCells>
  <dataValidations count="1">
    <dataValidation type="list" allowBlank="1" showErrorMessage="1" sqref="I7" xr:uid="{00000000-0002-0000-3800-000000000000}">
      <formula1>INDIRECT(C7)</formula1>
    </dataValidation>
  </dataValidations>
  <pageMargins left="0.25" right="0.25" top="0.75" bottom="0.75" header="0" footer="0"/>
  <pageSetup scale="5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outlinePr summaryBelow="0" summaryRight="0"/>
  </sheetPr>
  <dimension ref="A1:L1000"/>
  <sheetViews>
    <sheetView workbookViewId="0">
      <selection sqref="A1:B1"/>
    </sheetView>
  </sheetViews>
  <sheetFormatPr baseColWidth="10" defaultColWidth="12.625" defaultRowHeight="15" customHeight="1" x14ac:dyDescent="0.2"/>
  <cols>
    <col min="1" max="6" width="12.625" customWidth="1"/>
  </cols>
  <sheetData>
    <row r="1" spans="1:12" ht="15" customHeight="1" x14ac:dyDescent="0.25">
      <c r="A1" s="1258" t="s">
        <v>762</v>
      </c>
      <c r="B1" s="1015"/>
      <c r="C1" s="212"/>
      <c r="D1" s="212"/>
      <c r="E1" s="212"/>
      <c r="F1" s="212"/>
      <c r="G1" s="212"/>
      <c r="H1" s="212"/>
      <c r="I1" s="212"/>
      <c r="J1" s="212"/>
      <c r="K1" s="212"/>
      <c r="L1" s="213"/>
    </row>
    <row r="2" spans="1:12" ht="15.75" x14ac:dyDescent="0.25">
      <c r="A2" s="215" t="s">
        <v>494</v>
      </c>
      <c r="B2" s="1246" t="s">
        <v>763</v>
      </c>
      <c r="C2" s="967"/>
      <c r="D2" s="967"/>
      <c r="E2" s="967"/>
      <c r="F2" s="967"/>
      <c r="G2" s="967"/>
      <c r="H2" s="967"/>
      <c r="I2" s="967"/>
      <c r="J2" s="967"/>
      <c r="K2" s="967"/>
      <c r="L2" s="334"/>
    </row>
    <row r="3" spans="1:12" ht="15.75" x14ac:dyDescent="0.25">
      <c r="A3" s="297" t="s">
        <v>496</v>
      </c>
      <c r="B3" s="1246" t="s">
        <v>764</v>
      </c>
      <c r="C3" s="967"/>
      <c r="D3" s="967"/>
      <c r="E3" s="967"/>
      <c r="F3" s="967"/>
      <c r="G3" s="967"/>
      <c r="H3" s="967"/>
      <c r="I3" s="967"/>
      <c r="J3" s="967"/>
      <c r="K3" s="967"/>
      <c r="L3" s="963"/>
    </row>
    <row r="4" spans="1:12" ht="15" customHeight="1" x14ac:dyDescent="0.25">
      <c r="A4" s="335" t="s">
        <v>38</v>
      </c>
      <c r="B4" s="177" t="s">
        <v>125</v>
      </c>
      <c r="C4" s="336"/>
      <c r="D4" s="337"/>
      <c r="E4" s="1401" t="s">
        <v>738</v>
      </c>
      <c r="F4" s="963"/>
      <c r="G4" s="240">
        <v>42</v>
      </c>
      <c r="H4" s="240"/>
      <c r="I4" s="240"/>
      <c r="J4" s="240"/>
      <c r="K4" s="240"/>
      <c r="L4" s="338"/>
    </row>
    <row r="5" spans="1:12" ht="15.75" x14ac:dyDescent="0.25">
      <c r="A5" s="217" t="s">
        <v>498</v>
      </c>
      <c r="B5" s="240"/>
      <c r="C5" s="240"/>
      <c r="D5" s="240"/>
      <c r="E5" s="240"/>
      <c r="F5" s="240"/>
      <c r="G5" s="240"/>
      <c r="H5" s="240"/>
      <c r="I5" s="240"/>
      <c r="J5" s="240"/>
      <c r="K5" s="240"/>
      <c r="L5" s="338"/>
    </row>
    <row r="6" spans="1:12" ht="15.75" x14ac:dyDescent="0.25">
      <c r="A6" s="278" t="s">
        <v>500</v>
      </c>
      <c r="B6" s="240"/>
      <c r="C6" s="240"/>
      <c r="D6" s="240"/>
      <c r="E6" s="240"/>
      <c r="F6" s="240"/>
      <c r="G6" s="240"/>
      <c r="H6" s="240"/>
      <c r="I6" s="240"/>
      <c r="J6" s="240"/>
      <c r="K6" s="240"/>
      <c r="L6" s="338"/>
    </row>
    <row r="7" spans="1:12" ht="15.75" x14ac:dyDescent="0.25">
      <c r="A7" s="278" t="s">
        <v>501</v>
      </c>
      <c r="B7" s="1402" t="s">
        <v>743</v>
      </c>
      <c r="C7" s="967"/>
      <c r="D7" s="967"/>
      <c r="E7" s="967"/>
      <c r="F7" s="338"/>
      <c r="G7" s="245" t="s">
        <v>51</v>
      </c>
      <c r="H7" s="339" t="s">
        <v>744</v>
      </c>
      <c r="I7" s="240"/>
      <c r="J7" s="240"/>
      <c r="K7" s="240"/>
      <c r="L7" s="338"/>
    </row>
    <row r="8" spans="1:12" ht="15.75" x14ac:dyDescent="0.25">
      <c r="A8" s="1326" t="s">
        <v>502</v>
      </c>
      <c r="B8" s="218"/>
      <c r="C8" s="218"/>
      <c r="D8" s="218"/>
      <c r="E8" s="218"/>
      <c r="F8" s="218"/>
      <c r="G8" s="218"/>
      <c r="H8" s="218"/>
      <c r="I8" s="218"/>
      <c r="J8" s="218"/>
      <c r="K8" s="307"/>
      <c r="L8" s="220"/>
    </row>
    <row r="9" spans="1:12" ht="15.75" x14ac:dyDescent="0.25">
      <c r="A9" s="1233"/>
      <c r="B9" s="1244"/>
      <c r="C9" s="997"/>
      <c r="D9" s="225"/>
      <c r="E9" s="1244"/>
      <c r="F9" s="997"/>
      <c r="G9" s="225"/>
      <c r="H9" s="1244"/>
      <c r="I9" s="997"/>
      <c r="J9" s="225"/>
      <c r="K9" s="214"/>
      <c r="L9" s="309"/>
    </row>
    <row r="10" spans="1:12" ht="15.75" x14ac:dyDescent="0.25">
      <c r="A10" s="1234"/>
      <c r="B10" s="1398" t="s">
        <v>51</v>
      </c>
      <c r="C10" s="970"/>
      <c r="D10" s="225"/>
      <c r="E10" s="1398" t="s">
        <v>51</v>
      </c>
      <c r="F10" s="970"/>
      <c r="G10" s="225"/>
      <c r="H10" s="1398" t="s">
        <v>51</v>
      </c>
      <c r="I10" s="970"/>
      <c r="J10" s="225"/>
      <c r="K10" s="214"/>
      <c r="L10" s="309"/>
    </row>
    <row r="11" spans="1:12" ht="15.75" x14ac:dyDescent="0.25">
      <c r="A11" s="279" t="s">
        <v>505</v>
      </c>
      <c r="B11" s="1257" t="s">
        <v>765</v>
      </c>
      <c r="C11" s="967"/>
      <c r="D11" s="967"/>
      <c r="E11" s="967"/>
      <c r="F11" s="967"/>
      <c r="G11" s="967"/>
      <c r="H11" s="967"/>
      <c r="I11" s="967"/>
      <c r="J11" s="967"/>
      <c r="K11" s="967"/>
      <c r="L11" s="963"/>
    </row>
    <row r="12" spans="1:12" ht="15.75" x14ac:dyDescent="0.25">
      <c r="A12" s="279" t="s">
        <v>507</v>
      </c>
      <c r="B12" s="1257" t="s">
        <v>766</v>
      </c>
      <c r="C12" s="967"/>
      <c r="D12" s="967"/>
      <c r="E12" s="967"/>
      <c r="F12" s="967"/>
      <c r="G12" s="967"/>
      <c r="H12" s="967"/>
      <c r="I12" s="967"/>
      <c r="J12" s="967"/>
      <c r="K12" s="967"/>
      <c r="L12" s="963"/>
    </row>
    <row r="13" spans="1:12" ht="15.75" x14ac:dyDescent="0.25">
      <c r="A13" s="279" t="s">
        <v>509</v>
      </c>
      <c r="B13" s="1399" t="s">
        <v>764</v>
      </c>
      <c r="C13" s="970"/>
      <c r="D13" s="970"/>
      <c r="E13" s="970"/>
      <c r="F13" s="970"/>
      <c r="G13" s="970"/>
      <c r="H13" s="970"/>
      <c r="I13" s="970"/>
      <c r="J13" s="970"/>
      <c r="K13" s="970"/>
      <c r="L13" s="1400"/>
    </row>
    <row r="14" spans="1:12" ht="15" customHeight="1" x14ac:dyDescent="0.25">
      <c r="A14" s="164" t="s">
        <v>511</v>
      </c>
      <c r="B14" s="1223" t="s">
        <v>368</v>
      </c>
      <c r="C14" s="963"/>
      <c r="D14" s="340" t="s">
        <v>512</v>
      </c>
      <c r="E14" s="1246" t="s">
        <v>369</v>
      </c>
      <c r="F14" s="967"/>
      <c r="G14" s="967"/>
      <c r="H14" s="967"/>
      <c r="I14" s="967"/>
      <c r="J14" s="967"/>
      <c r="K14" s="967"/>
      <c r="L14" s="963"/>
    </row>
    <row r="15" spans="1:12" ht="15.75" x14ac:dyDescent="0.25">
      <c r="A15" s="335" t="s">
        <v>36</v>
      </c>
      <c r="B15" s="1246" t="s">
        <v>767</v>
      </c>
      <c r="C15" s="967"/>
      <c r="D15" s="967"/>
      <c r="E15" s="967"/>
      <c r="F15" s="967"/>
      <c r="G15" s="967"/>
      <c r="H15" s="967"/>
      <c r="I15" s="967"/>
      <c r="J15" s="967"/>
      <c r="K15" s="967"/>
      <c r="L15" s="963"/>
    </row>
    <row r="16" spans="1:12" ht="15.75" x14ac:dyDescent="0.25">
      <c r="A16" s="278" t="s">
        <v>515</v>
      </c>
      <c r="B16" s="1246" t="s">
        <v>768</v>
      </c>
      <c r="C16" s="967"/>
      <c r="D16" s="967"/>
      <c r="E16" s="967"/>
      <c r="F16" s="967"/>
      <c r="G16" s="967"/>
      <c r="H16" s="967"/>
      <c r="I16" s="967"/>
      <c r="J16" s="967"/>
      <c r="K16" s="967"/>
      <c r="L16" s="223"/>
    </row>
    <row r="17" spans="1:12" ht="15.75" x14ac:dyDescent="0.25">
      <c r="A17" s="1326" t="s">
        <v>517</v>
      </c>
      <c r="B17" s="227"/>
      <c r="C17" s="227"/>
      <c r="D17" s="227"/>
      <c r="E17" s="227"/>
      <c r="F17" s="227"/>
      <c r="G17" s="227"/>
      <c r="H17" s="227"/>
      <c r="I17" s="227"/>
      <c r="J17" s="227"/>
      <c r="K17" s="227"/>
      <c r="L17" s="341"/>
    </row>
    <row r="18" spans="1:12" ht="15.75" x14ac:dyDescent="0.25">
      <c r="A18" s="1233"/>
      <c r="B18" s="227"/>
      <c r="C18" s="229"/>
      <c r="D18" s="227"/>
      <c r="E18" s="229"/>
      <c r="F18" s="227"/>
      <c r="G18" s="229"/>
      <c r="H18" s="227"/>
      <c r="I18" s="229"/>
      <c r="J18" s="227"/>
      <c r="K18" s="227"/>
      <c r="L18" s="228"/>
    </row>
    <row r="19" spans="1:12" ht="15.75" x14ac:dyDescent="0.25">
      <c r="A19" s="1233"/>
      <c r="B19" s="235" t="s">
        <v>518</v>
      </c>
      <c r="C19" s="280"/>
      <c r="D19" s="235" t="s">
        <v>519</v>
      </c>
      <c r="E19" s="280"/>
      <c r="F19" s="235" t="s">
        <v>520</v>
      </c>
      <c r="G19" s="280"/>
      <c r="H19" s="235" t="s">
        <v>521</v>
      </c>
      <c r="I19" s="280"/>
      <c r="J19" s="235" t="s">
        <v>750</v>
      </c>
      <c r="K19" s="342"/>
      <c r="L19" s="228"/>
    </row>
    <row r="20" spans="1:12" ht="15.75" x14ac:dyDescent="0.25">
      <c r="A20" s="1233"/>
      <c r="B20" s="235" t="s">
        <v>522</v>
      </c>
      <c r="C20" s="238"/>
      <c r="D20" s="235" t="s">
        <v>523</v>
      </c>
      <c r="E20" s="239"/>
      <c r="F20" s="235" t="s">
        <v>524</v>
      </c>
      <c r="G20" s="239"/>
      <c r="H20" s="235" t="s">
        <v>751</v>
      </c>
      <c r="I20" s="238" t="s">
        <v>697</v>
      </c>
      <c r="J20" s="235" t="s">
        <v>752</v>
      </c>
      <c r="K20" s="343"/>
      <c r="L20" s="228"/>
    </row>
    <row r="21" spans="1:12" ht="15.75" customHeight="1" x14ac:dyDescent="0.25">
      <c r="A21" s="1233"/>
      <c r="B21" s="235" t="s">
        <v>528</v>
      </c>
      <c r="C21" s="239"/>
      <c r="D21" s="235" t="s">
        <v>529</v>
      </c>
      <c r="E21" s="218"/>
      <c r="F21" s="218"/>
      <c r="G21" s="218"/>
      <c r="H21" s="218"/>
      <c r="I21" s="218"/>
      <c r="J21" s="218"/>
      <c r="K21" s="218"/>
      <c r="L21" s="221"/>
    </row>
    <row r="22" spans="1:12" ht="15.75" customHeight="1" x14ac:dyDescent="0.25">
      <c r="A22" s="1234"/>
      <c r="B22" s="218"/>
      <c r="C22" s="218"/>
      <c r="D22" s="218"/>
      <c r="E22" s="218"/>
      <c r="F22" s="218"/>
      <c r="G22" s="218"/>
      <c r="H22" s="218"/>
      <c r="I22" s="218"/>
      <c r="J22" s="218"/>
      <c r="K22" s="218"/>
      <c r="L22" s="221"/>
    </row>
    <row r="23" spans="1:12" ht="15.75" customHeight="1" x14ac:dyDescent="0.25">
      <c r="A23" s="1326" t="s">
        <v>530</v>
      </c>
      <c r="B23" s="227"/>
      <c r="C23" s="227"/>
      <c r="D23" s="227"/>
      <c r="E23" s="227"/>
      <c r="F23" s="227"/>
      <c r="G23" s="227"/>
      <c r="H23" s="227"/>
      <c r="I23" s="227"/>
      <c r="J23" s="227"/>
      <c r="K23" s="214"/>
      <c r="L23" s="309"/>
    </row>
    <row r="24" spans="1:12" ht="15.75" customHeight="1" x14ac:dyDescent="0.25">
      <c r="A24" s="1233"/>
      <c r="B24" s="235" t="s">
        <v>531</v>
      </c>
      <c r="C24" s="241"/>
      <c r="D24" s="225"/>
      <c r="E24" s="235" t="s">
        <v>532</v>
      </c>
      <c r="F24" s="237"/>
      <c r="G24" s="225"/>
      <c r="H24" s="235" t="s">
        <v>533</v>
      </c>
      <c r="I24" s="237"/>
      <c r="J24" s="225"/>
      <c r="K24" s="214"/>
      <c r="L24" s="309"/>
    </row>
    <row r="25" spans="1:12" ht="15.75" customHeight="1" x14ac:dyDescent="0.25">
      <c r="A25" s="1233"/>
      <c r="B25" s="235" t="s">
        <v>534</v>
      </c>
      <c r="C25" s="239"/>
      <c r="D25" s="227"/>
      <c r="E25" s="235" t="s">
        <v>535</v>
      </c>
      <c r="F25" s="238" t="s">
        <v>697</v>
      </c>
      <c r="G25" s="214"/>
      <c r="H25" s="235"/>
      <c r="I25" s="214"/>
      <c r="J25" s="225"/>
      <c r="K25" s="214"/>
      <c r="L25" s="309"/>
    </row>
    <row r="26" spans="1:12" ht="15.75" customHeight="1" x14ac:dyDescent="0.25">
      <c r="A26" s="1233"/>
      <c r="B26" s="229"/>
      <c r="C26" s="229"/>
      <c r="D26" s="229"/>
      <c r="E26" s="229"/>
      <c r="F26" s="229"/>
      <c r="G26" s="229"/>
      <c r="H26" s="229"/>
      <c r="I26" s="229"/>
      <c r="J26" s="229"/>
      <c r="K26" s="214"/>
      <c r="L26" s="309"/>
    </row>
    <row r="27" spans="1:12" ht="15.75" customHeight="1" x14ac:dyDescent="0.25">
      <c r="A27" s="305" t="s">
        <v>536</v>
      </c>
      <c r="B27" s="225"/>
      <c r="C27" s="225"/>
      <c r="D27" s="225"/>
      <c r="E27" s="225"/>
      <c r="F27" s="225"/>
      <c r="G27" s="225"/>
      <c r="H27" s="225"/>
      <c r="I27" s="225"/>
      <c r="J27" s="225"/>
      <c r="K27" s="225"/>
      <c r="L27" s="242"/>
    </row>
    <row r="28" spans="1:12" ht="15.75" customHeight="1" x14ac:dyDescent="0.25">
      <c r="A28" s="305"/>
      <c r="B28" s="243" t="s">
        <v>537</v>
      </c>
      <c r="C28" s="344">
        <v>1</v>
      </c>
      <c r="D28" s="225"/>
      <c r="E28" s="235" t="s">
        <v>538</v>
      </c>
      <c r="F28" s="342">
        <v>2019</v>
      </c>
      <c r="G28" s="225"/>
      <c r="H28" s="235" t="s">
        <v>539</v>
      </c>
      <c r="I28" s="249"/>
      <c r="J28" s="250"/>
      <c r="K28" s="244"/>
      <c r="L28" s="242"/>
    </row>
    <row r="29" spans="1:12" ht="15.75" customHeight="1" x14ac:dyDescent="0.25">
      <c r="A29" s="278"/>
      <c r="B29" s="218"/>
      <c r="C29" s="218"/>
      <c r="D29" s="218"/>
      <c r="E29" s="218"/>
      <c r="F29" s="218"/>
      <c r="G29" s="218"/>
      <c r="H29" s="218"/>
      <c r="I29" s="218"/>
      <c r="J29" s="218"/>
      <c r="K29" s="218"/>
      <c r="L29" s="221"/>
    </row>
    <row r="30" spans="1:12" ht="15.75" customHeight="1" x14ac:dyDescent="0.25">
      <c r="A30" s="1326" t="s">
        <v>540</v>
      </c>
      <c r="B30" s="246"/>
      <c r="C30" s="246"/>
      <c r="D30" s="246"/>
      <c r="E30" s="246"/>
      <c r="F30" s="246"/>
      <c r="G30" s="246"/>
      <c r="H30" s="246"/>
      <c r="I30" s="246"/>
      <c r="J30" s="246"/>
      <c r="K30" s="214"/>
      <c r="L30" s="309"/>
    </row>
    <row r="31" spans="1:12" ht="15.75" customHeight="1" x14ac:dyDescent="0.25">
      <c r="A31" s="1233"/>
      <c r="B31" s="225" t="s">
        <v>541</v>
      </c>
      <c r="C31" s="241">
        <v>2.02</v>
      </c>
      <c r="D31" s="246"/>
      <c r="E31" s="225" t="s">
        <v>542</v>
      </c>
      <c r="F31" s="237">
        <v>2031</v>
      </c>
      <c r="G31" s="246"/>
      <c r="H31" s="235"/>
      <c r="I31" s="246"/>
      <c r="J31" s="246"/>
      <c r="K31" s="214"/>
      <c r="L31" s="309"/>
    </row>
    <row r="32" spans="1:12" ht="15.75" customHeight="1" x14ac:dyDescent="0.25">
      <c r="A32" s="1234"/>
      <c r="B32" s="218"/>
      <c r="C32" s="229"/>
      <c r="D32" s="247"/>
      <c r="E32" s="218"/>
      <c r="F32" s="247"/>
      <c r="G32" s="247"/>
      <c r="H32" s="248"/>
      <c r="I32" s="247"/>
      <c r="J32" s="247"/>
      <c r="K32" s="214"/>
      <c r="L32" s="309"/>
    </row>
    <row r="33" spans="1:12" ht="15.75" customHeight="1" x14ac:dyDescent="0.25">
      <c r="A33" s="1326" t="s">
        <v>544</v>
      </c>
      <c r="B33" s="222"/>
      <c r="C33" s="222"/>
      <c r="D33" s="222"/>
      <c r="E33" s="222"/>
      <c r="F33" s="222"/>
      <c r="G33" s="222"/>
      <c r="H33" s="222"/>
      <c r="I33" s="222"/>
      <c r="J33" s="222"/>
      <c r="K33" s="222"/>
      <c r="L33" s="223"/>
    </row>
    <row r="34" spans="1:12" ht="15.75" customHeight="1" x14ac:dyDescent="0.25">
      <c r="A34" s="1233"/>
      <c r="B34" s="235"/>
      <c r="C34" s="225">
        <v>2019</v>
      </c>
      <c r="D34" s="225"/>
      <c r="E34" s="225">
        <v>2020</v>
      </c>
      <c r="F34" s="225"/>
      <c r="G34" s="225">
        <v>2021</v>
      </c>
      <c r="H34" s="225"/>
      <c r="I34" s="225">
        <v>2022</v>
      </c>
      <c r="J34" s="225"/>
      <c r="K34" s="225">
        <v>2023</v>
      </c>
      <c r="L34" s="223"/>
    </row>
    <row r="35" spans="1:12" ht="15.75" customHeight="1" x14ac:dyDescent="0.25">
      <c r="A35" s="1233"/>
      <c r="B35" s="235"/>
      <c r="C35" s="249" t="s">
        <v>769</v>
      </c>
      <c r="D35" s="244"/>
      <c r="E35" s="345">
        <v>1</v>
      </c>
      <c r="F35" s="244"/>
      <c r="G35" s="345">
        <v>1</v>
      </c>
      <c r="H35" s="244"/>
      <c r="I35" s="345">
        <v>1</v>
      </c>
      <c r="J35" s="244"/>
      <c r="K35" s="345">
        <v>1</v>
      </c>
      <c r="L35" s="244"/>
    </row>
    <row r="36" spans="1:12" ht="15.75" customHeight="1" x14ac:dyDescent="0.25">
      <c r="A36" s="1233"/>
      <c r="B36" s="235"/>
      <c r="C36" s="225">
        <v>2024</v>
      </c>
      <c r="D36" s="225"/>
      <c r="E36" s="225">
        <v>2025</v>
      </c>
      <c r="F36" s="225"/>
      <c r="G36" s="225">
        <v>2026</v>
      </c>
      <c r="H36" s="225"/>
      <c r="I36" s="225">
        <v>2027</v>
      </c>
      <c r="J36" s="225"/>
      <c r="K36" s="225">
        <v>2028</v>
      </c>
      <c r="L36" s="228"/>
    </row>
    <row r="37" spans="1:12" ht="15.75" customHeight="1" x14ac:dyDescent="0.25">
      <c r="A37" s="1233"/>
      <c r="B37" s="235"/>
      <c r="C37" s="346">
        <v>1</v>
      </c>
      <c r="D37" s="244"/>
      <c r="E37" s="345">
        <v>1</v>
      </c>
      <c r="F37" s="244"/>
      <c r="G37" s="345">
        <v>1</v>
      </c>
      <c r="H37" s="244"/>
      <c r="I37" s="345">
        <v>1</v>
      </c>
      <c r="J37" s="244"/>
      <c r="K37" s="345">
        <v>1</v>
      </c>
      <c r="L37" s="244"/>
    </row>
    <row r="38" spans="1:12" ht="15.75" customHeight="1" x14ac:dyDescent="0.25">
      <c r="A38" s="1233"/>
      <c r="B38" s="235"/>
      <c r="C38" s="225">
        <v>2029</v>
      </c>
      <c r="D38" s="225"/>
      <c r="E38" s="225">
        <v>2030</v>
      </c>
      <c r="F38" s="225"/>
      <c r="G38" s="225">
        <v>2031</v>
      </c>
      <c r="H38" s="225"/>
      <c r="I38" s="225" t="s">
        <v>558</v>
      </c>
      <c r="J38" s="225"/>
      <c r="K38" s="225" t="s">
        <v>559</v>
      </c>
      <c r="L38" s="228"/>
    </row>
    <row r="39" spans="1:12" ht="15.75" customHeight="1" x14ac:dyDescent="0.25">
      <c r="A39" s="1233"/>
      <c r="B39" s="235"/>
      <c r="C39" s="346">
        <v>1</v>
      </c>
      <c r="D39" s="244"/>
      <c r="E39" s="345">
        <v>1</v>
      </c>
      <c r="F39" s="244"/>
      <c r="G39" s="345">
        <v>1</v>
      </c>
      <c r="H39" s="244"/>
      <c r="I39" s="250"/>
      <c r="J39" s="244"/>
      <c r="K39" s="250"/>
      <c r="L39" s="244"/>
    </row>
    <row r="40" spans="1:12" ht="15.75" customHeight="1" x14ac:dyDescent="0.25">
      <c r="A40" s="1233"/>
      <c r="B40" s="235"/>
      <c r="C40" s="218" t="s">
        <v>541</v>
      </c>
      <c r="D40" s="218"/>
      <c r="E40" s="218" t="s">
        <v>560</v>
      </c>
      <c r="F40" s="218"/>
      <c r="G40" s="218"/>
      <c r="H40" s="218"/>
      <c r="I40" s="218"/>
      <c r="J40" s="218"/>
      <c r="K40" s="218"/>
      <c r="L40" s="221"/>
    </row>
    <row r="41" spans="1:12" ht="15.75" customHeight="1" x14ac:dyDescent="0.25">
      <c r="A41" s="1233"/>
      <c r="B41" s="235"/>
      <c r="C41" s="225">
        <v>2020</v>
      </c>
      <c r="D41" s="221"/>
      <c r="E41" s="1246">
        <v>2.0310000000000001</v>
      </c>
      <c r="F41" s="963"/>
      <c r="G41" s="1244"/>
      <c r="H41" s="991"/>
      <c r="I41" s="218"/>
      <c r="J41" s="218"/>
      <c r="K41" s="218"/>
      <c r="L41" s="221"/>
    </row>
    <row r="42" spans="1:12" ht="15.75" customHeight="1" x14ac:dyDescent="0.25">
      <c r="A42" s="1233"/>
      <c r="B42" s="235"/>
      <c r="C42" s="250"/>
      <c r="D42" s="218"/>
      <c r="E42" s="218"/>
      <c r="F42" s="218"/>
      <c r="G42" s="218"/>
      <c r="H42" s="218"/>
      <c r="I42" s="218"/>
      <c r="J42" s="218"/>
      <c r="K42" s="218"/>
      <c r="L42" s="221"/>
    </row>
    <row r="43" spans="1:12" ht="15.75" customHeight="1" x14ac:dyDescent="0.25">
      <c r="A43" s="1327" t="s">
        <v>561</v>
      </c>
      <c r="B43" s="347"/>
      <c r="C43" s="227"/>
      <c r="D43" s="227"/>
      <c r="E43" s="227"/>
      <c r="F43" s="227"/>
      <c r="G43" s="227"/>
      <c r="H43" s="227"/>
      <c r="I43" s="227"/>
      <c r="J43" s="227"/>
      <c r="K43" s="214"/>
      <c r="L43" s="309"/>
    </row>
    <row r="44" spans="1:12" ht="15.75" customHeight="1" x14ac:dyDescent="0.25">
      <c r="A44" s="1233"/>
      <c r="B44" s="214"/>
      <c r="C44" s="252" t="s">
        <v>290</v>
      </c>
      <c r="D44" s="253" t="s">
        <v>84</v>
      </c>
      <c r="E44" s="1252" t="s">
        <v>562</v>
      </c>
      <c r="F44" s="1397"/>
      <c r="G44" s="225"/>
      <c r="H44" s="222" t="s">
        <v>529</v>
      </c>
      <c r="I44" s="222"/>
      <c r="J44" s="222"/>
      <c r="K44" s="214"/>
      <c r="L44" s="309"/>
    </row>
    <row r="45" spans="1:12" ht="15.75" customHeight="1" x14ac:dyDescent="0.25">
      <c r="A45" s="1233"/>
      <c r="B45" s="214"/>
      <c r="C45" s="237"/>
      <c r="D45" s="221" t="s">
        <v>697</v>
      </c>
      <c r="E45" s="1009"/>
      <c r="F45" s="1234"/>
      <c r="G45" s="225"/>
      <c r="H45" s="1244"/>
      <c r="I45" s="991"/>
      <c r="J45" s="227"/>
      <c r="K45" s="214"/>
      <c r="L45" s="309"/>
    </row>
    <row r="46" spans="1:12" ht="15.75" customHeight="1" x14ac:dyDescent="0.25">
      <c r="A46" s="1234"/>
      <c r="B46" s="229"/>
      <c r="C46" s="229"/>
      <c r="D46" s="229"/>
      <c r="E46" s="229"/>
      <c r="F46" s="229"/>
      <c r="G46" s="229"/>
      <c r="H46" s="229"/>
      <c r="I46" s="229"/>
      <c r="J46" s="229"/>
      <c r="K46" s="214"/>
      <c r="L46" s="309"/>
    </row>
    <row r="47" spans="1:12" ht="15.75" customHeight="1" x14ac:dyDescent="0.25">
      <c r="A47" s="278" t="s">
        <v>564</v>
      </c>
      <c r="B47" s="1256" t="s">
        <v>770</v>
      </c>
      <c r="C47" s="967"/>
      <c r="D47" s="967"/>
      <c r="E47" s="967"/>
      <c r="F47" s="967"/>
      <c r="G47" s="967"/>
      <c r="H47" s="967"/>
      <c r="I47" s="967"/>
      <c r="J47" s="967"/>
      <c r="K47" s="967"/>
      <c r="L47" s="963"/>
    </row>
    <row r="48" spans="1:12" ht="15.75" customHeight="1" x14ac:dyDescent="0.25">
      <c r="A48" s="278" t="s">
        <v>647</v>
      </c>
      <c r="B48" s="1256" t="s">
        <v>771</v>
      </c>
      <c r="C48" s="967"/>
      <c r="D48" s="967"/>
      <c r="E48" s="967"/>
      <c r="F48" s="967"/>
      <c r="G48" s="967"/>
      <c r="H48" s="967"/>
      <c r="I48" s="967"/>
      <c r="J48" s="967"/>
      <c r="K48" s="967"/>
      <c r="L48" s="963"/>
    </row>
    <row r="49" spans="1:12" ht="15.75" customHeight="1" x14ac:dyDescent="0.25">
      <c r="A49" s="278" t="s">
        <v>568</v>
      </c>
      <c r="B49" s="240" t="s">
        <v>772</v>
      </c>
      <c r="C49" s="240"/>
      <c r="D49" s="240"/>
      <c r="E49" s="240"/>
      <c r="F49" s="240"/>
      <c r="G49" s="240"/>
      <c r="H49" s="240"/>
      <c r="I49" s="240"/>
      <c r="J49" s="240"/>
      <c r="K49" s="240"/>
      <c r="L49" s="338"/>
    </row>
    <row r="50" spans="1:12" ht="15.75" customHeight="1" x14ac:dyDescent="0.25">
      <c r="A50" s="278" t="s">
        <v>570</v>
      </c>
      <c r="B50" s="348">
        <v>45097</v>
      </c>
      <c r="C50" s="240"/>
      <c r="D50" s="240"/>
      <c r="E50" s="240"/>
      <c r="F50" s="240"/>
      <c r="G50" s="240"/>
      <c r="H50" s="240"/>
      <c r="I50" s="240"/>
      <c r="J50" s="240"/>
      <c r="K50" s="240"/>
      <c r="L50" s="338"/>
    </row>
    <row r="51" spans="1:12" ht="15.75" customHeight="1" x14ac:dyDescent="0.25">
      <c r="A51" s="254" t="s">
        <v>573</v>
      </c>
      <c r="B51" s="1246" t="s">
        <v>773</v>
      </c>
      <c r="C51" s="967"/>
      <c r="D51" s="967"/>
      <c r="E51" s="967"/>
      <c r="F51" s="967"/>
      <c r="G51" s="967"/>
      <c r="H51" s="967"/>
      <c r="I51" s="967"/>
      <c r="J51" s="967"/>
      <c r="K51" s="967"/>
      <c r="L51" s="963"/>
    </row>
    <row r="52" spans="1:12" ht="15.75" customHeight="1" x14ac:dyDescent="0.25">
      <c r="A52" s="254" t="s">
        <v>575</v>
      </c>
      <c r="B52" s="1246" t="s">
        <v>758</v>
      </c>
      <c r="C52" s="967"/>
      <c r="D52" s="967"/>
      <c r="E52" s="967"/>
      <c r="F52" s="967"/>
      <c r="G52" s="967"/>
      <c r="H52" s="967"/>
      <c r="I52" s="967"/>
      <c r="J52" s="967"/>
      <c r="K52" s="967"/>
      <c r="L52" s="963"/>
    </row>
    <row r="53" spans="1:12" ht="15.75" customHeight="1" x14ac:dyDescent="0.25">
      <c r="A53" s="254" t="s">
        <v>577</v>
      </c>
      <c r="B53" s="1246" t="s">
        <v>332</v>
      </c>
      <c r="C53" s="967"/>
      <c r="D53" s="967"/>
      <c r="E53" s="967"/>
      <c r="F53" s="967"/>
      <c r="G53" s="967"/>
      <c r="H53" s="967"/>
      <c r="I53" s="967"/>
      <c r="J53" s="967"/>
      <c r="K53" s="967"/>
      <c r="L53" s="963"/>
    </row>
    <row r="54" spans="1:12" ht="15.75" customHeight="1" x14ac:dyDescent="0.25">
      <c r="A54" s="256" t="s">
        <v>578</v>
      </c>
      <c r="B54" s="1246" t="s">
        <v>333</v>
      </c>
      <c r="C54" s="967"/>
      <c r="D54" s="967"/>
      <c r="E54" s="967"/>
      <c r="F54" s="967"/>
      <c r="G54" s="967"/>
      <c r="H54" s="967"/>
      <c r="I54" s="967"/>
      <c r="J54" s="967"/>
      <c r="K54" s="967"/>
      <c r="L54" s="963"/>
    </row>
    <row r="55" spans="1:12" ht="15.75" customHeight="1" x14ac:dyDescent="0.25">
      <c r="A55" s="254" t="s">
        <v>580</v>
      </c>
      <c r="B55" s="1396" t="s">
        <v>336</v>
      </c>
      <c r="C55" s="967"/>
      <c r="D55" s="967"/>
      <c r="E55" s="967"/>
      <c r="F55" s="967"/>
      <c r="G55" s="967"/>
      <c r="H55" s="967"/>
      <c r="I55" s="967"/>
      <c r="J55" s="967"/>
      <c r="K55" s="967"/>
      <c r="L55" s="963"/>
    </row>
    <row r="56" spans="1:12" ht="15.75" customHeight="1" x14ac:dyDescent="0.25">
      <c r="A56" s="254" t="s">
        <v>581</v>
      </c>
      <c r="B56" s="1246" t="s">
        <v>774</v>
      </c>
      <c r="C56" s="967"/>
      <c r="D56" s="967"/>
      <c r="E56" s="967"/>
      <c r="F56" s="967"/>
      <c r="G56" s="967"/>
      <c r="H56" s="967"/>
      <c r="I56" s="967"/>
      <c r="J56" s="967"/>
      <c r="K56" s="967"/>
      <c r="L56" s="963"/>
    </row>
    <row r="57" spans="1:12" ht="15.75" customHeight="1" x14ac:dyDescent="0.25">
      <c r="A57" s="254" t="s">
        <v>584</v>
      </c>
      <c r="B57" s="1246" t="s">
        <v>759</v>
      </c>
      <c r="C57" s="967"/>
      <c r="D57" s="967"/>
      <c r="E57" s="967"/>
      <c r="F57" s="967"/>
      <c r="G57" s="967"/>
      <c r="H57" s="967"/>
      <c r="I57" s="967"/>
      <c r="J57" s="967"/>
      <c r="K57" s="967"/>
      <c r="L57" s="963"/>
    </row>
    <row r="58" spans="1:12" ht="15.75" customHeight="1" x14ac:dyDescent="0.25">
      <c r="A58" s="254" t="s">
        <v>586</v>
      </c>
      <c r="B58" s="1246" t="s">
        <v>760</v>
      </c>
      <c r="C58" s="967"/>
      <c r="D58" s="967"/>
      <c r="E58" s="967"/>
      <c r="F58" s="967"/>
      <c r="G58" s="967"/>
      <c r="H58" s="967"/>
      <c r="I58" s="967"/>
      <c r="J58" s="967"/>
      <c r="K58" s="967"/>
      <c r="L58" s="963"/>
    </row>
    <row r="59" spans="1:12" ht="15.75" customHeight="1" x14ac:dyDescent="0.25">
      <c r="A59" s="257" t="s">
        <v>51</v>
      </c>
      <c r="B59" s="1246" t="s">
        <v>332</v>
      </c>
      <c r="C59" s="967"/>
      <c r="D59" s="967"/>
      <c r="E59" s="967"/>
      <c r="F59" s="967"/>
      <c r="G59" s="967"/>
      <c r="H59" s="967"/>
      <c r="I59" s="967"/>
      <c r="J59" s="967"/>
      <c r="K59" s="967"/>
      <c r="L59" s="963"/>
    </row>
    <row r="60" spans="1:12" ht="15.75" customHeight="1" x14ac:dyDescent="0.25">
      <c r="A60" s="257"/>
      <c r="B60" s="1256" t="s">
        <v>761</v>
      </c>
      <c r="C60" s="967"/>
      <c r="D60" s="967"/>
      <c r="E60" s="967"/>
      <c r="F60" s="967"/>
      <c r="G60" s="967"/>
      <c r="H60" s="967"/>
      <c r="I60" s="967"/>
      <c r="J60" s="967"/>
      <c r="K60" s="967"/>
      <c r="L60" s="963"/>
    </row>
    <row r="61" spans="1:12" ht="15.75" customHeight="1" x14ac:dyDescent="0.2"/>
    <row r="62" spans="1:12" ht="15.75" customHeight="1" x14ac:dyDescent="0.2"/>
    <row r="63" spans="1:12" ht="15.75" customHeight="1" x14ac:dyDescent="0.2"/>
    <row r="64" spans="1: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1">
    <mergeCell ref="E10:F10"/>
    <mergeCell ref="A1:B1"/>
    <mergeCell ref="B2:K2"/>
    <mergeCell ref="B3:L3"/>
    <mergeCell ref="E4:F4"/>
    <mergeCell ref="B7:E7"/>
    <mergeCell ref="A8:A10"/>
    <mergeCell ref="B9:C9"/>
    <mergeCell ref="E9:F9"/>
    <mergeCell ref="H9:I9"/>
    <mergeCell ref="A33:A42"/>
    <mergeCell ref="A43:A46"/>
    <mergeCell ref="B10:C10"/>
    <mergeCell ref="A17:A22"/>
    <mergeCell ref="A23:A26"/>
    <mergeCell ref="A30:A32"/>
    <mergeCell ref="B13:L13"/>
    <mergeCell ref="B14:C14"/>
    <mergeCell ref="E14:L14"/>
    <mergeCell ref="B15:L15"/>
    <mergeCell ref="B16:K16"/>
    <mergeCell ref="H10:I10"/>
    <mergeCell ref="E41:F41"/>
    <mergeCell ref="G41:H41"/>
    <mergeCell ref="B11:L11"/>
    <mergeCell ref="B12:L12"/>
    <mergeCell ref="B53:L53"/>
    <mergeCell ref="B54:L54"/>
    <mergeCell ref="B55:L55"/>
    <mergeCell ref="E44:E45"/>
    <mergeCell ref="F44:F45"/>
    <mergeCell ref="H45:I45"/>
    <mergeCell ref="B47:L47"/>
    <mergeCell ref="B48:L48"/>
    <mergeCell ref="B51:L51"/>
    <mergeCell ref="B52:L52"/>
    <mergeCell ref="B56:L56"/>
    <mergeCell ref="B57:L57"/>
    <mergeCell ref="B58:L58"/>
    <mergeCell ref="B59:L59"/>
    <mergeCell ref="B60:L60"/>
  </mergeCell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1000"/>
  <sheetViews>
    <sheetView workbookViewId="0"/>
  </sheetViews>
  <sheetFormatPr baseColWidth="10" defaultColWidth="12.625" defaultRowHeight="15" customHeight="1" x14ac:dyDescent="0.2"/>
  <cols>
    <col min="1" max="1" width="22" style="811" customWidth="1"/>
    <col min="2" max="2" width="34.125" style="811" customWidth="1"/>
    <col min="3" max="26" width="10" style="811" customWidth="1"/>
    <col min="27" max="16384" width="12.625" style="811"/>
  </cols>
  <sheetData>
    <row r="1" spans="1:26" ht="15.75" customHeight="1" thickBot="1" x14ac:dyDescent="0.3">
      <c r="A1" s="806"/>
      <c r="B1" s="807" t="s">
        <v>1305</v>
      </c>
      <c r="C1" s="808"/>
      <c r="D1" s="808"/>
      <c r="E1" s="808"/>
      <c r="F1" s="808"/>
      <c r="G1" s="808"/>
      <c r="H1" s="808"/>
      <c r="I1" s="808"/>
      <c r="J1" s="808"/>
      <c r="K1" s="808"/>
      <c r="L1" s="808"/>
      <c r="M1" s="809"/>
      <c r="N1" s="810"/>
      <c r="O1" s="810"/>
      <c r="P1" s="810"/>
      <c r="Q1" s="810"/>
      <c r="R1" s="810"/>
      <c r="S1" s="810"/>
      <c r="T1" s="810"/>
      <c r="U1" s="810"/>
      <c r="V1" s="810"/>
      <c r="W1" s="810"/>
      <c r="X1" s="810"/>
      <c r="Y1" s="810"/>
      <c r="Z1" s="810"/>
    </row>
    <row r="2" spans="1:26" ht="18.75" customHeight="1" x14ac:dyDescent="0.25">
      <c r="A2" s="1164" t="s">
        <v>493</v>
      </c>
      <c r="B2" s="812" t="s">
        <v>494</v>
      </c>
      <c r="C2" s="1161" t="s">
        <v>467</v>
      </c>
      <c r="D2" s="1162"/>
      <c r="E2" s="1162"/>
      <c r="F2" s="1162"/>
      <c r="G2" s="1162"/>
      <c r="H2" s="1162"/>
      <c r="I2" s="1162"/>
      <c r="J2" s="1162"/>
      <c r="K2" s="1162"/>
      <c r="L2" s="1162"/>
      <c r="M2" s="1163"/>
      <c r="N2" s="810"/>
      <c r="O2" s="810"/>
      <c r="P2" s="810"/>
      <c r="Q2" s="810"/>
      <c r="R2" s="810"/>
      <c r="S2" s="810"/>
      <c r="T2" s="810"/>
      <c r="U2" s="810"/>
      <c r="V2" s="810"/>
      <c r="W2" s="810"/>
      <c r="X2" s="810"/>
      <c r="Y2" s="810"/>
      <c r="Z2" s="810"/>
    </row>
    <row r="3" spans="1:26" ht="15.75" customHeight="1" x14ac:dyDescent="0.25">
      <c r="A3" s="1165"/>
      <c r="B3" s="838" t="s">
        <v>496</v>
      </c>
      <c r="C3" s="1161" t="s">
        <v>1306</v>
      </c>
      <c r="D3" s="1162"/>
      <c r="E3" s="1162"/>
      <c r="F3" s="1162"/>
      <c r="G3" s="1162"/>
      <c r="H3" s="1162"/>
      <c r="I3" s="1162"/>
      <c r="J3" s="1162"/>
      <c r="K3" s="1162"/>
      <c r="L3" s="1162"/>
      <c r="M3" s="1163"/>
      <c r="N3" s="810"/>
      <c r="O3" s="810"/>
      <c r="P3" s="810"/>
      <c r="Q3" s="810"/>
      <c r="R3" s="810"/>
      <c r="S3" s="810"/>
      <c r="T3" s="810"/>
      <c r="U3" s="810"/>
      <c r="V3" s="810"/>
      <c r="W3" s="810"/>
      <c r="X3" s="810"/>
      <c r="Y3" s="810"/>
      <c r="Z3" s="810"/>
    </row>
    <row r="4" spans="1:26" ht="15.75" customHeight="1" x14ac:dyDescent="0.25">
      <c r="A4" s="1165"/>
      <c r="B4" s="949" t="s">
        <v>38</v>
      </c>
      <c r="C4" s="950" t="s">
        <v>84</v>
      </c>
      <c r="D4" s="951"/>
      <c r="E4" s="961"/>
      <c r="F4" s="1298" t="s">
        <v>638</v>
      </c>
      <c r="G4" s="1170"/>
      <c r="H4" s="819"/>
      <c r="I4" s="819"/>
      <c r="J4" s="819"/>
      <c r="K4" s="819"/>
      <c r="L4" s="819"/>
      <c r="M4" s="820"/>
      <c r="N4" s="810"/>
      <c r="O4" s="810"/>
      <c r="P4" s="810"/>
      <c r="Q4" s="810"/>
      <c r="R4" s="810"/>
      <c r="S4" s="810"/>
      <c r="T4" s="810"/>
      <c r="U4" s="810"/>
      <c r="V4" s="810"/>
      <c r="W4" s="810"/>
      <c r="X4" s="810"/>
      <c r="Y4" s="810"/>
      <c r="Z4" s="810"/>
    </row>
    <row r="5" spans="1:26" ht="15.75" customHeight="1" x14ac:dyDescent="0.25">
      <c r="A5" s="1165"/>
      <c r="B5" s="814" t="s">
        <v>498</v>
      </c>
      <c r="C5" s="819"/>
      <c r="D5" s="819"/>
      <c r="E5" s="819"/>
      <c r="F5" s="819"/>
      <c r="G5" s="819"/>
      <c r="H5" s="819"/>
      <c r="I5" s="819"/>
      <c r="J5" s="819"/>
      <c r="K5" s="819"/>
      <c r="L5" s="819"/>
      <c r="M5" s="820"/>
      <c r="N5" s="810"/>
      <c r="O5" s="810"/>
      <c r="P5" s="810"/>
      <c r="Q5" s="810"/>
      <c r="R5" s="810"/>
      <c r="S5" s="810"/>
      <c r="T5" s="810"/>
      <c r="U5" s="810"/>
      <c r="V5" s="810"/>
      <c r="W5" s="810"/>
      <c r="X5" s="810"/>
      <c r="Y5" s="810"/>
      <c r="Z5" s="810"/>
    </row>
    <row r="6" spans="1:26" ht="15.75" customHeight="1" x14ac:dyDescent="0.25">
      <c r="A6" s="1165"/>
      <c r="B6" s="901" t="s">
        <v>500</v>
      </c>
      <c r="C6" s="819"/>
      <c r="D6" s="819"/>
      <c r="E6" s="819"/>
      <c r="F6" s="819"/>
      <c r="G6" s="819"/>
      <c r="H6" s="819"/>
      <c r="I6" s="819"/>
      <c r="J6" s="819"/>
      <c r="K6" s="819"/>
      <c r="L6" s="819"/>
      <c r="M6" s="820"/>
      <c r="N6" s="810"/>
      <c r="O6" s="810"/>
      <c r="P6" s="810"/>
      <c r="Q6" s="810"/>
      <c r="R6" s="810"/>
      <c r="S6" s="810"/>
      <c r="T6" s="810"/>
      <c r="U6" s="810"/>
      <c r="V6" s="810"/>
      <c r="W6" s="810"/>
      <c r="X6" s="810"/>
      <c r="Y6" s="810"/>
      <c r="Z6" s="810"/>
    </row>
    <row r="7" spans="1:26" ht="15.75" customHeight="1" x14ac:dyDescent="0.25">
      <c r="A7" s="1165"/>
      <c r="B7" s="838" t="s">
        <v>501</v>
      </c>
      <c r="C7" s="926" t="s">
        <v>743</v>
      </c>
      <c r="D7" s="927"/>
      <c r="E7" s="927"/>
      <c r="F7" s="927"/>
      <c r="G7" s="928"/>
      <c r="H7" s="929" t="s">
        <v>51</v>
      </c>
      <c r="I7" s="930" t="s">
        <v>744</v>
      </c>
      <c r="J7" s="927"/>
      <c r="K7" s="927"/>
      <c r="L7" s="927"/>
      <c r="M7" s="931"/>
      <c r="N7" s="810"/>
      <c r="O7" s="810"/>
      <c r="P7" s="810"/>
      <c r="Q7" s="810"/>
      <c r="R7" s="810"/>
      <c r="S7" s="810"/>
      <c r="T7" s="810"/>
      <c r="U7" s="810"/>
      <c r="V7" s="810"/>
      <c r="W7" s="810"/>
      <c r="X7" s="810"/>
      <c r="Y7" s="810"/>
      <c r="Z7" s="810"/>
    </row>
    <row r="8" spans="1:26" ht="15.75" customHeight="1" x14ac:dyDescent="0.25">
      <c r="A8" s="1165"/>
      <c r="B8" s="1283" t="s">
        <v>502</v>
      </c>
      <c r="C8" s="932"/>
      <c r="D8" s="933"/>
      <c r="E8" s="933"/>
      <c r="F8" s="933"/>
      <c r="G8" s="933"/>
      <c r="H8" s="933"/>
      <c r="I8" s="933"/>
      <c r="J8" s="933"/>
      <c r="K8" s="933"/>
      <c r="L8" s="934"/>
      <c r="M8" s="935"/>
      <c r="N8" s="810"/>
      <c r="O8" s="810"/>
      <c r="P8" s="810"/>
      <c r="Q8" s="810"/>
      <c r="R8" s="810"/>
      <c r="S8" s="810"/>
      <c r="T8" s="810"/>
      <c r="U8" s="810"/>
      <c r="V8" s="810"/>
      <c r="W8" s="810"/>
      <c r="X8" s="810"/>
      <c r="Y8" s="810"/>
      <c r="Z8" s="810"/>
    </row>
    <row r="9" spans="1:26" ht="15.75" customHeight="1" x14ac:dyDescent="0.25">
      <c r="A9" s="1165"/>
      <c r="B9" s="1174"/>
      <c r="C9" s="1178"/>
      <c r="D9" s="1177"/>
      <c r="E9" s="830"/>
      <c r="F9" s="1178"/>
      <c r="G9" s="1177"/>
      <c r="H9" s="830"/>
      <c r="I9" s="1178"/>
      <c r="J9" s="1177"/>
      <c r="K9" s="830"/>
      <c r="L9" s="810"/>
      <c r="M9" s="936"/>
      <c r="N9" s="810"/>
      <c r="O9" s="810"/>
      <c r="P9" s="810"/>
      <c r="Q9" s="810"/>
      <c r="R9" s="810"/>
      <c r="S9" s="810"/>
      <c r="T9" s="810"/>
      <c r="U9" s="810"/>
      <c r="V9" s="810"/>
      <c r="W9" s="810"/>
      <c r="X9" s="810"/>
      <c r="Y9" s="810"/>
      <c r="Z9" s="810"/>
    </row>
    <row r="10" spans="1:26" ht="15.75" customHeight="1" x14ac:dyDescent="0.25">
      <c r="A10" s="1165"/>
      <c r="B10" s="1175"/>
      <c r="C10" s="1178" t="s">
        <v>504</v>
      </c>
      <c r="D10" s="1177"/>
      <c r="E10" s="833"/>
      <c r="F10" s="1178" t="s">
        <v>504</v>
      </c>
      <c r="G10" s="1177"/>
      <c r="H10" s="833"/>
      <c r="I10" s="1178" t="s">
        <v>504</v>
      </c>
      <c r="J10" s="1177"/>
      <c r="K10" s="833"/>
      <c r="L10" s="810"/>
      <c r="M10" s="936"/>
      <c r="N10" s="810"/>
      <c r="O10" s="810"/>
      <c r="P10" s="810"/>
      <c r="Q10" s="810"/>
      <c r="R10" s="810"/>
      <c r="S10" s="810"/>
      <c r="T10" s="810"/>
      <c r="U10" s="810"/>
      <c r="V10" s="810"/>
      <c r="W10" s="810"/>
      <c r="X10" s="810"/>
      <c r="Y10" s="810"/>
      <c r="Z10" s="810"/>
    </row>
    <row r="11" spans="1:26" ht="141" customHeight="1" x14ac:dyDescent="0.25">
      <c r="A11" s="1165"/>
      <c r="B11" s="906" t="s">
        <v>505</v>
      </c>
      <c r="C11" s="1280" t="s">
        <v>1307</v>
      </c>
      <c r="D11" s="1162"/>
      <c r="E11" s="1162"/>
      <c r="F11" s="1162"/>
      <c r="G11" s="1162"/>
      <c r="H11" s="1162"/>
      <c r="I11" s="1162"/>
      <c r="J11" s="1162"/>
      <c r="K11" s="1162"/>
      <c r="L11" s="1162"/>
      <c r="M11" s="1170"/>
      <c r="N11" s="810"/>
      <c r="O11" s="810"/>
      <c r="P11" s="810"/>
      <c r="Q11" s="810"/>
      <c r="R11" s="810"/>
      <c r="S11" s="810"/>
      <c r="T11" s="810"/>
      <c r="U11" s="810"/>
      <c r="V11" s="810"/>
      <c r="W11" s="810"/>
      <c r="X11" s="810"/>
      <c r="Y11" s="810"/>
      <c r="Z11" s="810"/>
    </row>
    <row r="12" spans="1:26" ht="37.5" customHeight="1" x14ac:dyDescent="0.25">
      <c r="A12" s="1165"/>
      <c r="B12" s="838" t="s">
        <v>507</v>
      </c>
      <c r="C12" s="1187" t="s">
        <v>1308</v>
      </c>
      <c r="D12" s="1162"/>
      <c r="E12" s="1162"/>
      <c r="F12" s="1162"/>
      <c r="G12" s="1162"/>
      <c r="H12" s="1162"/>
      <c r="I12" s="1162"/>
      <c r="J12" s="1162"/>
      <c r="K12" s="1162"/>
      <c r="L12" s="1162"/>
      <c r="M12" s="1170"/>
      <c r="N12" s="810"/>
      <c r="O12" s="810"/>
      <c r="P12" s="810"/>
      <c r="Q12" s="810"/>
      <c r="R12" s="810"/>
      <c r="S12" s="810"/>
      <c r="T12" s="810"/>
      <c r="U12" s="810"/>
      <c r="V12" s="810"/>
      <c r="W12" s="810"/>
      <c r="X12" s="810"/>
      <c r="Y12" s="810"/>
      <c r="Z12" s="810"/>
    </row>
    <row r="13" spans="1:26" ht="15.75" customHeight="1" x14ac:dyDescent="0.25">
      <c r="A13" s="1165"/>
      <c r="B13" s="838" t="s">
        <v>509</v>
      </c>
      <c r="C13" s="1187" t="s">
        <v>1306</v>
      </c>
      <c r="D13" s="1162"/>
      <c r="E13" s="1162"/>
      <c r="F13" s="1162"/>
      <c r="G13" s="1162"/>
      <c r="H13" s="1162"/>
      <c r="I13" s="1162"/>
      <c r="J13" s="1162"/>
      <c r="K13" s="1162"/>
      <c r="L13" s="1162"/>
      <c r="M13" s="1170"/>
      <c r="N13" s="810"/>
      <c r="O13" s="810"/>
      <c r="P13" s="810"/>
      <c r="Q13" s="810"/>
      <c r="R13" s="810"/>
      <c r="S13" s="810"/>
      <c r="T13" s="810"/>
      <c r="U13" s="810"/>
      <c r="V13" s="810"/>
      <c r="W13" s="810"/>
      <c r="X13" s="810"/>
      <c r="Y13" s="810"/>
      <c r="Z13" s="810"/>
    </row>
    <row r="14" spans="1:26" ht="75.75" customHeight="1" x14ac:dyDescent="0.25">
      <c r="A14" s="1263"/>
      <c r="B14" s="937" t="s">
        <v>511</v>
      </c>
      <c r="C14" s="1300" t="s">
        <v>368</v>
      </c>
      <c r="D14" s="1170"/>
      <c r="E14" s="954" t="s">
        <v>512</v>
      </c>
      <c r="F14" s="1280" t="s">
        <v>369</v>
      </c>
      <c r="G14" s="1162"/>
      <c r="H14" s="1162"/>
      <c r="I14" s="1162"/>
      <c r="J14" s="1162"/>
      <c r="K14" s="1162"/>
      <c r="L14" s="1162"/>
      <c r="M14" s="1170"/>
      <c r="N14" s="810"/>
      <c r="O14" s="810"/>
      <c r="P14" s="810"/>
      <c r="Q14" s="810"/>
      <c r="R14" s="810"/>
      <c r="S14" s="810"/>
      <c r="T14" s="810"/>
      <c r="U14" s="810"/>
      <c r="V14" s="810"/>
      <c r="W14" s="810"/>
      <c r="X14" s="810"/>
      <c r="Y14" s="810"/>
      <c r="Z14" s="810"/>
    </row>
    <row r="15" spans="1:26" ht="15.75" customHeight="1" x14ac:dyDescent="0.25">
      <c r="A15" s="1269" t="s">
        <v>513</v>
      </c>
      <c r="B15" s="949" t="s">
        <v>36</v>
      </c>
      <c r="C15" s="958" t="s">
        <v>402</v>
      </c>
      <c r="D15" s="853"/>
      <c r="E15" s="853"/>
      <c r="F15" s="853"/>
      <c r="G15" s="853"/>
      <c r="H15" s="853"/>
      <c r="I15" s="853"/>
      <c r="J15" s="853"/>
      <c r="K15" s="853"/>
      <c r="L15" s="810"/>
      <c r="M15" s="936"/>
      <c r="N15" s="810"/>
      <c r="O15" s="810"/>
      <c r="P15" s="810"/>
      <c r="Q15" s="810"/>
      <c r="R15" s="810"/>
      <c r="S15" s="810"/>
      <c r="T15" s="810"/>
      <c r="U15" s="810"/>
      <c r="V15" s="810"/>
      <c r="W15" s="810"/>
      <c r="X15" s="810"/>
      <c r="Y15" s="810"/>
      <c r="Z15" s="810"/>
    </row>
    <row r="16" spans="1:26" ht="15.75" customHeight="1" x14ac:dyDescent="0.25">
      <c r="A16" s="1165"/>
      <c r="B16" s="838" t="s">
        <v>515</v>
      </c>
      <c r="C16" s="1171" t="s">
        <v>461</v>
      </c>
      <c r="D16" s="1162"/>
      <c r="E16" s="1162"/>
      <c r="F16" s="1162"/>
      <c r="G16" s="1162"/>
      <c r="H16" s="1162"/>
      <c r="I16" s="1162"/>
      <c r="J16" s="1162"/>
      <c r="K16" s="1162"/>
      <c r="L16" s="1162"/>
      <c r="M16" s="1163"/>
      <c r="N16" s="810"/>
      <c r="O16" s="810"/>
      <c r="P16" s="810"/>
      <c r="Q16" s="810"/>
      <c r="R16" s="810"/>
      <c r="S16" s="810"/>
      <c r="T16" s="810"/>
      <c r="U16" s="810"/>
      <c r="V16" s="810"/>
      <c r="W16" s="810"/>
      <c r="X16" s="810"/>
      <c r="Y16" s="810"/>
      <c r="Z16" s="810"/>
    </row>
    <row r="17" spans="1:26" ht="8.25" customHeight="1" x14ac:dyDescent="0.25">
      <c r="A17" s="1165"/>
      <c r="B17" s="1283" t="s">
        <v>517</v>
      </c>
      <c r="C17" s="940"/>
      <c r="D17" s="840"/>
      <c r="E17" s="840"/>
      <c r="F17" s="840"/>
      <c r="G17" s="840"/>
      <c r="H17" s="840"/>
      <c r="I17" s="840"/>
      <c r="J17" s="840"/>
      <c r="K17" s="840"/>
      <c r="L17" s="840"/>
      <c r="M17" s="841"/>
      <c r="N17" s="810"/>
      <c r="O17" s="810"/>
      <c r="P17" s="810"/>
      <c r="Q17" s="810"/>
      <c r="R17" s="810"/>
      <c r="S17" s="810"/>
      <c r="T17" s="810"/>
      <c r="U17" s="810"/>
      <c r="V17" s="810"/>
      <c r="W17" s="810"/>
      <c r="X17" s="810"/>
      <c r="Y17" s="810"/>
      <c r="Z17" s="810"/>
    </row>
    <row r="18" spans="1:26" ht="9" customHeight="1" x14ac:dyDescent="0.25">
      <c r="A18" s="1165"/>
      <c r="B18" s="1174"/>
      <c r="C18" s="941"/>
      <c r="D18" s="857"/>
      <c r="E18" s="847"/>
      <c r="F18" s="857"/>
      <c r="G18" s="847"/>
      <c r="H18" s="857"/>
      <c r="I18" s="847"/>
      <c r="J18" s="857"/>
      <c r="K18" s="847"/>
      <c r="L18" s="847"/>
      <c r="M18" s="845"/>
      <c r="N18" s="810"/>
      <c r="O18" s="810"/>
      <c r="P18" s="810"/>
      <c r="Q18" s="810"/>
      <c r="R18" s="810"/>
      <c r="S18" s="810"/>
      <c r="T18" s="810"/>
      <c r="U18" s="810"/>
      <c r="V18" s="810"/>
      <c r="W18" s="810"/>
      <c r="X18" s="810"/>
      <c r="Y18" s="810"/>
      <c r="Z18" s="810"/>
    </row>
    <row r="19" spans="1:26" ht="15.75" customHeight="1" x14ac:dyDescent="0.25">
      <c r="A19" s="1165"/>
      <c r="B19" s="1174"/>
      <c r="C19" s="844" t="s">
        <v>518</v>
      </c>
      <c r="D19" s="908"/>
      <c r="E19" s="844" t="s">
        <v>519</v>
      </c>
      <c r="F19" s="908"/>
      <c r="G19" s="844" t="s">
        <v>520</v>
      </c>
      <c r="H19" s="908"/>
      <c r="I19" s="844" t="s">
        <v>521</v>
      </c>
      <c r="J19" s="908"/>
      <c r="K19" s="844" t="s">
        <v>750</v>
      </c>
      <c r="L19" s="942"/>
      <c r="M19" s="943"/>
      <c r="N19" s="810"/>
      <c r="O19" s="810"/>
      <c r="P19" s="810"/>
      <c r="Q19" s="810"/>
      <c r="R19" s="810"/>
      <c r="S19" s="810"/>
      <c r="T19" s="810"/>
      <c r="U19" s="810"/>
      <c r="V19" s="810"/>
      <c r="W19" s="810"/>
      <c r="X19" s="810"/>
      <c r="Y19" s="810"/>
      <c r="Z19" s="810"/>
    </row>
    <row r="20" spans="1:26" ht="15.75" customHeight="1" x14ac:dyDescent="0.25">
      <c r="A20" s="1165"/>
      <c r="B20" s="1174"/>
      <c r="C20" s="844" t="s">
        <v>522</v>
      </c>
      <c r="D20" s="818"/>
      <c r="E20" s="844" t="s">
        <v>523</v>
      </c>
      <c r="F20" s="846"/>
      <c r="G20" s="844" t="s">
        <v>524</v>
      </c>
      <c r="H20" s="846"/>
      <c r="I20" s="844" t="s">
        <v>751</v>
      </c>
      <c r="J20" s="818" t="s">
        <v>697</v>
      </c>
      <c r="K20" s="844" t="s">
        <v>752</v>
      </c>
      <c r="L20" s="942"/>
      <c r="M20" s="943"/>
      <c r="N20" s="810"/>
      <c r="O20" s="810"/>
      <c r="P20" s="810"/>
      <c r="Q20" s="810"/>
      <c r="R20" s="810"/>
      <c r="S20" s="810"/>
      <c r="T20" s="810"/>
      <c r="U20" s="810"/>
      <c r="V20" s="810"/>
      <c r="W20" s="810"/>
      <c r="X20" s="810"/>
      <c r="Y20" s="810"/>
      <c r="Z20" s="810"/>
    </row>
    <row r="21" spans="1:26" ht="15.75" customHeight="1" x14ac:dyDescent="0.25">
      <c r="A21" s="1165"/>
      <c r="B21" s="1174"/>
      <c r="C21" s="844" t="s">
        <v>528</v>
      </c>
      <c r="D21" s="846"/>
      <c r="E21" s="844" t="s">
        <v>529</v>
      </c>
      <c r="F21" s="833"/>
      <c r="G21" s="833"/>
      <c r="H21" s="833"/>
      <c r="I21" s="833"/>
      <c r="J21" s="833"/>
      <c r="K21" s="833"/>
      <c r="L21" s="833"/>
      <c r="M21" s="848"/>
      <c r="N21" s="810"/>
      <c r="O21" s="810"/>
      <c r="P21" s="810"/>
      <c r="Q21" s="810"/>
      <c r="R21" s="810"/>
      <c r="S21" s="810"/>
      <c r="T21" s="810"/>
      <c r="U21" s="810"/>
      <c r="V21" s="810"/>
      <c r="W21" s="810"/>
      <c r="X21" s="810"/>
      <c r="Y21" s="810"/>
      <c r="Z21" s="810"/>
    </row>
    <row r="22" spans="1:26" ht="9.75" customHeight="1" x14ac:dyDescent="0.25">
      <c r="A22" s="1165"/>
      <c r="B22" s="1175"/>
      <c r="C22" s="850"/>
      <c r="D22" s="850"/>
      <c r="E22" s="850"/>
      <c r="F22" s="850"/>
      <c r="G22" s="850"/>
      <c r="H22" s="850"/>
      <c r="I22" s="850"/>
      <c r="J22" s="850"/>
      <c r="K22" s="850"/>
      <c r="L22" s="850"/>
      <c r="M22" s="851"/>
      <c r="N22" s="810"/>
      <c r="O22" s="810"/>
      <c r="P22" s="810"/>
      <c r="Q22" s="810"/>
      <c r="R22" s="810"/>
      <c r="S22" s="810"/>
      <c r="T22" s="810"/>
      <c r="U22" s="810"/>
      <c r="V22" s="810"/>
      <c r="W22" s="810"/>
      <c r="X22" s="810"/>
      <c r="Y22" s="810"/>
      <c r="Z22" s="810"/>
    </row>
    <row r="23" spans="1:26" ht="15.75" customHeight="1" x14ac:dyDescent="0.25">
      <c r="A23" s="1165"/>
      <c r="B23" s="1283" t="s">
        <v>530</v>
      </c>
      <c r="C23" s="840"/>
      <c r="D23" s="840"/>
      <c r="E23" s="840"/>
      <c r="F23" s="840"/>
      <c r="G23" s="840"/>
      <c r="H23" s="840"/>
      <c r="I23" s="840"/>
      <c r="J23" s="840"/>
      <c r="K23" s="840"/>
      <c r="L23" s="810"/>
      <c r="M23" s="936"/>
      <c r="N23" s="810"/>
      <c r="O23" s="810"/>
      <c r="P23" s="810"/>
      <c r="Q23" s="810"/>
      <c r="R23" s="810"/>
      <c r="S23" s="810"/>
      <c r="T23" s="810"/>
      <c r="U23" s="810"/>
      <c r="V23" s="810"/>
      <c r="W23" s="810"/>
      <c r="X23" s="810"/>
      <c r="Y23" s="810"/>
      <c r="Z23" s="810"/>
    </row>
    <row r="24" spans="1:26" ht="15.75" customHeight="1" x14ac:dyDescent="0.25">
      <c r="A24" s="1165"/>
      <c r="B24" s="1174"/>
      <c r="C24" s="844" t="s">
        <v>531</v>
      </c>
      <c r="D24" s="846"/>
      <c r="E24" s="853"/>
      <c r="F24" s="844" t="s">
        <v>532</v>
      </c>
      <c r="G24" s="818"/>
      <c r="H24" s="853"/>
      <c r="I24" s="844" t="s">
        <v>533</v>
      </c>
      <c r="J24" s="818"/>
      <c r="K24" s="853"/>
      <c r="L24" s="810"/>
      <c r="M24" s="936"/>
      <c r="N24" s="810"/>
      <c r="O24" s="810"/>
      <c r="P24" s="810"/>
      <c r="Q24" s="810"/>
      <c r="R24" s="810"/>
      <c r="S24" s="810"/>
      <c r="T24" s="810"/>
      <c r="U24" s="810"/>
      <c r="V24" s="810"/>
      <c r="W24" s="810"/>
      <c r="X24" s="810"/>
      <c r="Y24" s="810"/>
      <c r="Z24" s="810"/>
    </row>
    <row r="25" spans="1:26" ht="15.75" customHeight="1" x14ac:dyDescent="0.25">
      <c r="A25" s="1165"/>
      <c r="B25" s="1174"/>
      <c r="C25" s="844" t="s">
        <v>534</v>
      </c>
      <c r="D25" s="854"/>
      <c r="E25" s="831"/>
      <c r="F25" s="844" t="s">
        <v>535</v>
      </c>
      <c r="G25" s="818" t="s">
        <v>697</v>
      </c>
      <c r="H25" s="810"/>
      <c r="I25" s="855"/>
      <c r="J25" s="810"/>
      <c r="K25" s="830"/>
      <c r="L25" s="810"/>
      <c r="M25" s="936"/>
      <c r="N25" s="810"/>
      <c r="O25" s="810"/>
      <c r="P25" s="810"/>
      <c r="Q25" s="810"/>
      <c r="R25" s="810"/>
      <c r="S25" s="810"/>
      <c r="T25" s="810"/>
      <c r="U25" s="810"/>
      <c r="V25" s="810"/>
      <c r="W25" s="810"/>
      <c r="X25" s="810"/>
      <c r="Y25" s="810"/>
      <c r="Z25" s="810"/>
    </row>
    <row r="26" spans="1:26" ht="15.75" customHeight="1" x14ac:dyDescent="0.25">
      <c r="A26" s="1165"/>
      <c r="B26" s="1174"/>
      <c r="C26" s="857"/>
      <c r="D26" s="857"/>
      <c r="E26" s="857"/>
      <c r="F26" s="857"/>
      <c r="G26" s="857"/>
      <c r="H26" s="857"/>
      <c r="I26" s="857"/>
      <c r="J26" s="857"/>
      <c r="K26" s="857"/>
      <c r="L26" s="810"/>
      <c r="M26" s="936"/>
      <c r="N26" s="810"/>
      <c r="O26" s="810"/>
      <c r="P26" s="810"/>
      <c r="Q26" s="810"/>
      <c r="R26" s="810"/>
      <c r="S26" s="810"/>
      <c r="T26" s="810"/>
      <c r="U26" s="810"/>
      <c r="V26" s="810"/>
      <c r="W26" s="810"/>
      <c r="X26" s="810"/>
      <c r="Y26" s="810"/>
      <c r="Z26" s="810"/>
    </row>
    <row r="27" spans="1:26" ht="15.75" customHeight="1" x14ac:dyDescent="0.25">
      <c r="A27" s="1165"/>
      <c r="B27" s="944" t="s">
        <v>536</v>
      </c>
      <c r="C27" s="853"/>
      <c r="D27" s="853"/>
      <c r="E27" s="853"/>
      <c r="F27" s="853"/>
      <c r="G27" s="853"/>
      <c r="H27" s="853"/>
      <c r="I27" s="853"/>
      <c r="J27" s="853"/>
      <c r="K27" s="853"/>
      <c r="L27" s="853"/>
      <c r="M27" s="867"/>
      <c r="N27" s="810"/>
      <c r="O27" s="810"/>
      <c r="P27" s="810"/>
      <c r="Q27" s="810"/>
      <c r="R27" s="810"/>
      <c r="S27" s="810"/>
      <c r="T27" s="810"/>
      <c r="U27" s="810"/>
      <c r="V27" s="810"/>
      <c r="W27" s="810"/>
      <c r="X27" s="810"/>
      <c r="Y27" s="810"/>
      <c r="Z27" s="810"/>
    </row>
    <row r="28" spans="1:26" ht="15.75" customHeight="1" x14ac:dyDescent="0.25">
      <c r="A28" s="1165"/>
      <c r="B28" s="944"/>
      <c r="C28" s="945" t="s">
        <v>537</v>
      </c>
      <c r="D28" s="946">
        <v>1</v>
      </c>
      <c r="E28" s="853"/>
      <c r="F28" s="863" t="s">
        <v>538</v>
      </c>
      <c r="G28" s="846">
        <v>2019</v>
      </c>
      <c r="H28" s="853"/>
      <c r="I28" s="863" t="s">
        <v>539</v>
      </c>
      <c r="J28" s="864"/>
      <c r="K28" s="865"/>
      <c r="L28" s="866"/>
      <c r="M28" s="867"/>
      <c r="N28" s="810"/>
      <c r="O28" s="810"/>
      <c r="P28" s="810"/>
      <c r="Q28" s="810"/>
      <c r="R28" s="810"/>
      <c r="S28" s="810"/>
      <c r="T28" s="810"/>
      <c r="U28" s="810"/>
      <c r="V28" s="810"/>
      <c r="W28" s="810"/>
      <c r="X28" s="810"/>
      <c r="Y28" s="810"/>
      <c r="Z28" s="810"/>
    </row>
    <row r="29" spans="1:26" ht="15.75" customHeight="1" x14ac:dyDescent="0.25">
      <c r="A29" s="1165"/>
      <c r="B29" s="901"/>
      <c r="C29" s="850"/>
      <c r="D29" s="850"/>
      <c r="E29" s="850"/>
      <c r="F29" s="850"/>
      <c r="G29" s="850"/>
      <c r="H29" s="850"/>
      <c r="I29" s="850"/>
      <c r="J29" s="850"/>
      <c r="K29" s="850"/>
      <c r="L29" s="850"/>
      <c r="M29" s="851"/>
      <c r="N29" s="810"/>
      <c r="O29" s="810"/>
      <c r="P29" s="810"/>
      <c r="Q29" s="810"/>
      <c r="R29" s="810"/>
      <c r="S29" s="810"/>
      <c r="T29" s="810"/>
      <c r="U29" s="810"/>
      <c r="V29" s="810"/>
      <c r="W29" s="810"/>
      <c r="X29" s="810"/>
      <c r="Y29" s="810"/>
      <c r="Z29" s="810"/>
    </row>
    <row r="30" spans="1:26" ht="15.75" customHeight="1" x14ac:dyDescent="0.25">
      <c r="A30" s="1165"/>
      <c r="B30" s="1283" t="s">
        <v>540</v>
      </c>
      <c r="C30" s="869"/>
      <c r="D30" s="869"/>
      <c r="E30" s="869"/>
      <c r="F30" s="869"/>
      <c r="G30" s="869"/>
      <c r="H30" s="869"/>
      <c r="I30" s="869"/>
      <c r="J30" s="869"/>
      <c r="K30" s="869"/>
      <c r="L30" s="810"/>
      <c r="M30" s="936"/>
      <c r="N30" s="810"/>
      <c r="O30" s="810"/>
      <c r="P30" s="810"/>
      <c r="Q30" s="810"/>
      <c r="R30" s="810"/>
      <c r="S30" s="810"/>
      <c r="T30" s="810"/>
      <c r="U30" s="810"/>
      <c r="V30" s="810"/>
      <c r="W30" s="810"/>
      <c r="X30" s="810"/>
      <c r="Y30" s="810"/>
      <c r="Z30" s="810"/>
    </row>
    <row r="31" spans="1:26" ht="15.75" customHeight="1" x14ac:dyDescent="0.25">
      <c r="A31" s="1165"/>
      <c r="B31" s="1174"/>
      <c r="C31" s="853" t="s">
        <v>541</v>
      </c>
      <c r="D31" s="911">
        <v>2020</v>
      </c>
      <c r="E31" s="872"/>
      <c r="F31" s="853" t="s">
        <v>542</v>
      </c>
      <c r="G31" s="871" t="s">
        <v>601</v>
      </c>
      <c r="H31" s="872"/>
      <c r="I31" s="863"/>
      <c r="J31" s="872"/>
      <c r="K31" s="872"/>
      <c r="L31" s="810"/>
      <c r="M31" s="936"/>
      <c r="N31" s="810"/>
      <c r="O31" s="810"/>
      <c r="P31" s="810"/>
      <c r="Q31" s="810"/>
      <c r="R31" s="810"/>
      <c r="S31" s="810"/>
      <c r="T31" s="810"/>
      <c r="U31" s="810"/>
      <c r="V31" s="810"/>
      <c r="W31" s="810"/>
      <c r="X31" s="810"/>
      <c r="Y31" s="810"/>
      <c r="Z31" s="810"/>
    </row>
    <row r="32" spans="1:26" ht="15.75" customHeight="1" x14ac:dyDescent="0.25">
      <c r="A32" s="1165"/>
      <c r="B32" s="1175"/>
      <c r="C32" s="850"/>
      <c r="D32" s="873"/>
      <c r="E32" s="874"/>
      <c r="F32" s="850"/>
      <c r="G32" s="874"/>
      <c r="H32" s="874"/>
      <c r="I32" s="875"/>
      <c r="J32" s="874"/>
      <c r="K32" s="874"/>
      <c r="L32" s="810"/>
      <c r="M32" s="936"/>
      <c r="N32" s="810"/>
      <c r="O32" s="810"/>
      <c r="P32" s="810"/>
      <c r="Q32" s="810"/>
      <c r="R32" s="810"/>
      <c r="S32" s="810"/>
      <c r="T32" s="810"/>
      <c r="U32" s="810"/>
      <c r="V32" s="810"/>
      <c r="W32" s="810"/>
      <c r="X32" s="810"/>
      <c r="Y32" s="810"/>
      <c r="Z32" s="810"/>
    </row>
    <row r="33" spans="1:26" ht="15.75" customHeight="1" x14ac:dyDescent="0.25">
      <c r="A33" s="1165"/>
      <c r="B33" s="1283" t="s">
        <v>544</v>
      </c>
      <c r="C33" s="889"/>
      <c r="D33" s="889"/>
      <c r="E33" s="889"/>
      <c r="F33" s="889"/>
      <c r="G33" s="889"/>
      <c r="H33" s="889"/>
      <c r="I33" s="889"/>
      <c r="J33" s="889"/>
      <c r="K33" s="889"/>
      <c r="L33" s="889"/>
      <c r="M33" s="879"/>
      <c r="N33" s="810"/>
      <c r="O33" s="810"/>
      <c r="P33" s="810"/>
      <c r="Q33" s="810"/>
      <c r="R33" s="810"/>
      <c r="S33" s="810"/>
      <c r="T33" s="810"/>
      <c r="U33" s="810"/>
      <c r="V33" s="810"/>
      <c r="W33" s="810"/>
      <c r="X33" s="810"/>
      <c r="Y33" s="810"/>
      <c r="Z33" s="810"/>
    </row>
    <row r="34" spans="1:26" ht="15.75" customHeight="1" x14ac:dyDescent="0.25">
      <c r="A34" s="1165"/>
      <c r="B34" s="1174"/>
      <c r="C34" s="844"/>
      <c r="D34" s="853">
        <v>2019</v>
      </c>
      <c r="E34" s="853"/>
      <c r="F34" s="853">
        <v>2020</v>
      </c>
      <c r="G34" s="853"/>
      <c r="H34" s="830">
        <v>2021</v>
      </c>
      <c r="I34" s="830"/>
      <c r="J34" s="830">
        <v>2022</v>
      </c>
      <c r="K34" s="853"/>
      <c r="L34" s="853">
        <v>2023</v>
      </c>
      <c r="M34" s="879"/>
      <c r="N34" s="810"/>
      <c r="O34" s="810"/>
      <c r="P34" s="810"/>
      <c r="Q34" s="810"/>
      <c r="R34" s="810"/>
      <c r="S34" s="810"/>
      <c r="T34" s="810"/>
      <c r="U34" s="810"/>
      <c r="V34" s="810"/>
      <c r="W34" s="810"/>
      <c r="X34" s="810"/>
      <c r="Y34" s="810"/>
      <c r="Z34" s="810"/>
    </row>
    <row r="35" spans="1:26" ht="15.75" customHeight="1" x14ac:dyDescent="0.25">
      <c r="A35" s="1165"/>
      <c r="B35" s="1174"/>
      <c r="C35" s="844"/>
      <c r="D35" s="914"/>
      <c r="E35" s="866"/>
      <c r="F35" s="914">
        <v>1</v>
      </c>
      <c r="G35" s="866"/>
      <c r="H35" s="914">
        <v>1</v>
      </c>
      <c r="I35" s="866"/>
      <c r="J35" s="914">
        <v>1</v>
      </c>
      <c r="K35" s="866"/>
      <c r="L35" s="914">
        <v>1</v>
      </c>
      <c r="M35" s="880"/>
      <c r="N35" s="810"/>
      <c r="O35" s="810"/>
      <c r="P35" s="810"/>
      <c r="Q35" s="810"/>
      <c r="R35" s="810"/>
      <c r="S35" s="810"/>
      <c r="T35" s="810"/>
      <c r="U35" s="810"/>
      <c r="V35" s="810"/>
      <c r="W35" s="810"/>
      <c r="X35" s="810"/>
      <c r="Y35" s="810"/>
      <c r="Z35" s="810"/>
    </row>
    <row r="36" spans="1:26" ht="15.75" customHeight="1" x14ac:dyDescent="0.25">
      <c r="A36" s="1165"/>
      <c r="B36" s="1174"/>
      <c r="C36" s="844"/>
      <c r="D36" s="853">
        <v>2024</v>
      </c>
      <c r="E36" s="853"/>
      <c r="F36" s="853">
        <v>2025</v>
      </c>
      <c r="G36" s="853"/>
      <c r="H36" s="830">
        <v>2026</v>
      </c>
      <c r="I36" s="830"/>
      <c r="J36" s="830">
        <v>2027</v>
      </c>
      <c r="K36" s="853"/>
      <c r="L36" s="853">
        <v>2028</v>
      </c>
      <c r="M36" s="845"/>
      <c r="N36" s="810"/>
      <c r="O36" s="810"/>
      <c r="P36" s="810"/>
      <c r="Q36" s="810"/>
      <c r="R36" s="810"/>
      <c r="S36" s="810"/>
      <c r="T36" s="810"/>
      <c r="U36" s="810"/>
      <c r="V36" s="810"/>
      <c r="W36" s="810"/>
      <c r="X36" s="810"/>
      <c r="Y36" s="810"/>
      <c r="Z36" s="810"/>
    </row>
    <row r="37" spans="1:26" ht="15.75" customHeight="1" x14ac:dyDescent="0.25">
      <c r="A37" s="1165"/>
      <c r="B37" s="1174"/>
      <c r="C37" s="844"/>
      <c r="D37" s="914">
        <v>1</v>
      </c>
      <c r="E37" s="866"/>
      <c r="F37" s="914">
        <v>1</v>
      </c>
      <c r="G37" s="866"/>
      <c r="H37" s="914">
        <v>1</v>
      </c>
      <c r="I37" s="866"/>
      <c r="J37" s="914">
        <v>1</v>
      </c>
      <c r="K37" s="866"/>
      <c r="L37" s="914">
        <v>1</v>
      </c>
      <c r="M37" s="880"/>
      <c r="N37" s="810"/>
      <c r="O37" s="810"/>
      <c r="P37" s="810"/>
      <c r="Q37" s="810"/>
      <c r="R37" s="810"/>
      <c r="S37" s="810"/>
      <c r="T37" s="810"/>
      <c r="U37" s="810"/>
      <c r="V37" s="810"/>
      <c r="W37" s="810"/>
      <c r="X37" s="810"/>
      <c r="Y37" s="810"/>
      <c r="Z37" s="810"/>
    </row>
    <row r="38" spans="1:26" ht="15.75" customHeight="1" x14ac:dyDescent="0.25">
      <c r="A38" s="1165"/>
      <c r="B38" s="1174"/>
      <c r="C38" s="844"/>
      <c r="D38" s="853">
        <v>2029</v>
      </c>
      <c r="E38" s="853"/>
      <c r="F38" s="853">
        <v>2030</v>
      </c>
      <c r="G38" s="853"/>
      <c r="H38" s="830">
        <v>2031</v>
      </c>
      <c r="I38" s="830"/>
      <c r="J38" s="830" t="s">
        <v>558</v>
      </c>
      <c r="K38" s="853"/>
      <c r="L38" s="853" t="s">
        <v>559</v>
      </c>
      <c r="M38" s="845"/>
      <c r="N38" s="810"/>
      <c r="O38" s="810"/>
      <c r="P38" s="810"/>
      <c r="Q38" s="810"/>
      <c r="R38" s="810"/>
      <c r="S38" s="810"/>
      <c r="T38" s="810"/>
      <c r="U38" s="810"/>
      <c r="V38" s="810"/>
      <c r="W38" s="810"/>
      <c r="X38" s="810"/>
      <c r="Y38" s="810"/>
      <c r="Z38" s="810"/>
    </row>
    <row r="39" spans="1:26" ht="15.75" customHeight="1" x14ac:dyDescent="0.25">
      <c r="A39" s="1165"/>
      <c r="B39" s="1174"/>
      <c r="C39" s="844"/>
      <c r="D39" s="914">
        <v>1</v>
      </c>
      <c r="E39" s="866"/>
      <c r="F39" s="914">
        <v>1</v>
      </c>
      <c r="G39" s="866"/>
      <c r="H39" s="914">
        <v>1</v>
      </c>
      <c r="I39" s="866"/>
      <c r="J39" s="914"/>
      <c r="K39" s="866"/>
      <c r="L39" s="914"/>
      <c r="M39" s="880"/>
      <c r="N39" s="810"/>
      <c r="O39" s="810"/>
      <c r="P39" s="810"/>
      <c r="Q39" s="810"/>
      <c r="R39" s="810"/>
      <c r="S39" s="810"/>
      <c r="T39" s="810"/>
      <c r="U39" s="810"/>
      <c r="V39" s="810"/>
      <c r="W39" s="810"/>
      <c r="X39" s="810"/>
      <c r="Y39" s="810"/>
      <c r="Z39" s="810"/>
    </row>
    <row r="40" spans="1:26" ht="15.75" customHeight="1" x14ac:dyDescent="0.25">
      <c r="A40" s="1165"/>
      <c r="B40" s="1174"/>
      <c r="C40" s="844"/>
      <c r="D40" s="881" t="s">
        <v>559</v>
      </c>
      <c r="E40" s="865"/>
      <c r="F40" s="881" t="s">
        <v>560</v>
      </c>
      <c r="G40" s="865"/>
      <c r="H40" s="881"/>
      <c r="I40" s="865"/>
      <c r="J40" s="881"/>
      <c r="K40" s="865"/>
      <c r="L40" s="881"/>
      <c r="M40" s="880"/>
      <c r="N40" s="810"/>
      <c r="O40" s="810"/>
      <c r="P40" s="810"/>
      <c r="Q40" s="810"/>
      <c r="R40" s="810"/>
      <c r="S40" s="810"/>
      <c r="T40" s="810"/>
      <c r="U40" s="810"/>
      <c r="V40" s="810"/>
      <c r="W40" s="810"/>
      <c r="X40" s="810"/>
      <c r="Y40" s="810"/>
      <c r="Z40" s="810"/>
    </row>
    <row r="41" spans="1:26" ht="15.75" customHeight="1" x14ac:dyDescent="0.25">
      <c r="A41" s="1165"/>
      <c r="B41" s="1174"/>
      <c r="C41" s="844"/>
      <c r="D41" s="947">
        <v>2019</v>
      </c>
      <c r="E41" s="866"/>
      <c r="F41" s="1276">
        <v>20.309999999999999</v>
      </c>
      <c r="G41" s="1170"/>
      <c r="H41" s="1276"/>
      <c r="I41" s="1170"/>
      <c r="J41" s="881"/>
      <c r="K41" s="865"/>
      <c r="L41" s="881"/>
      <c r="M41" s="880"/>
      <c r="N41" s="810"/>
      <c r="O41" s="810"/>
      <c r="P41" s="810"/>
      <c r="Q41" s="810"/>
      <c r="R41" s="810"/>
      <c r="S41" s="810"/>
      <c r="T41" s="810"/>
      <c r="U41" s="810"/>
      <c r="V41" s="810"/>
      <c r="W41" s="810"/>
      <c r="X41" s="810"/>
      <c r="Y41" s="810"/>
      <c r="Z41" s="810"/>
    </row>
    <row r="42" spans="1:26" ht="15.75" customHeight="1" x14ac:dyDescent="0.25">
      <c r="A42" s="1165"/>
      <c r="B42" s="1174"/>
      <c r="C42" s="844"/>
      <c r="D42" s="881"/>
      <c r="E42" s="865"/>
      <c r="F42" s="881"/>
      <c r="G42" s="865"/>
      <c r="H42" s="881"/>
      <c r="I42" s="865"/>
      <c r="J42" s="881"/>
      <c r="K42" s="865"/>
      <c r="L42" s="881"/>
      <c r="M42" s="880"/>
      <c r="N42" s="810"/>
      <c r="O42" s="810"/>
      <c r="P42" s="810"/>
      <c r="Q42" s="810"/>
      <c r="R42" s="810"/>
      <c r="S42" s="810"/>
      <c r="T42" s="810"/>
      <c r="U42" s="810"/>
      <c r="V42" s="810"/>
      <c r="W42" s="810"/>
      <c r="X42" s="810"/>
      <c r="Y42" s="810"/>
      <c r="Z42" s="810"/>
    </row>
    <row r="43" spans="1:26" ht="18" customHeight="1" x14ac:dyDescent="0.25">
      <c r="A43" s="1165"/>
      <c r="B43" s="1283" t="s">
        <v>561</v>
      </c>
      <c r="C43" s="840"/>
      <c r="D43" s="840"/>
      <c r="E43" s="840"/>
      <c r="F43" s="840"/>
      <c r="G43" s="840"/>
      <c r="H43" s="840"/>
      <c r="I43" s="840"/>
      <c r="J43" s="840"/>
      <c r="K43" s="840"/>
      <c r="L43" s="810"/>
      <c r="M43" s="936"/>
      <c r="N43" s="810"/>
      <c r="O43" s="810"/>
      <c r="P43" s="810"/>
      <c r="Q43" s="810"/>
      <c r="R43" s="810"/>
      <c r="S43" s="810"/>
      <c r="T43" s="810"/>
      <c r="U43" s="810"/>
      <c r="V43" s="810"/>
      <c r="W43" s="810"/>
      <c r="X43" s="810"/>
      <c r="Y43" s="810"/>
      <c r="Z43" s="810"/>
    </row>
    <row r="44" spans="1:26" ht="15.75" customHeight="1" x14ac:dyDescent="0.25">
      <c r="A44" s="1165"/>
      <c r="B44" s="1174"/>
      <c r="C44" s="810"/>
      <c r="D44" s="887" t="s">
        <v>290</v>
      </c>
      <c r="E44" s="888" t="s">
        <v>84</v>
      </c>
      <c r="F44" s="1190" t="s">
        <v>562</v>
      </c>
      <c r="G44" s="1288" t="s">
        <v>602</v>
      </c>
      <c r="H44" s="853"/>
      <c r="I44" s="889" t="s">
        <v>529</v>
      </c>
      <c r="J44" s="889"/>
      <c r="K44" s="889"/>
      <c r="L44" s="810"/>
      <c r="M44" s="936"/>
      <c r="N44" s="810"/>
      <c r="O44" s="810"/>
      <c r="P44" s="810"/>
      <c r="Q44" s="810"/>
      <c r="R44" s="810"/>
      <c r="S44" s="810"/>
      <c r="T44" s="810"/>
      <c r="U44" s="810"/>
      <c r="V44" s="810"/>
      <c r="W44" s="810"/>
      <c r="X44" s="810"/>
      <c r="Y44" s="810"/>
      <c r="Z44" s="810"/>
    </row>
    <row r="45" spans="1:26" ht="15.75" customHeight="1" x14ac:dyDescent="0.25">
      <c r="A45" s="1165"/>
      <c r="B45" s="1174"/>
      <c r="C45" s="810"/>
      <c r="D45" s="890" t="s">
        <v>697</v>
      </c>
      <c r="E45" s="818"/>
      <c r="F45" s="1191"/>
      <c r="G45" s="1289"/>
      <c r="H45" s="853"/>
      <c r="I45" s="1187"/>
      <c r="J45" s="1170"/>
      <c r="K45" s="831"/>
      <c r="L45" s="810"/>
      <c r="M45" s="936"/>
      <c r="N45" s="810"/>
      <c r="O45" s="810"/>
      <c r="P45" s="810"/>
      <c r="Q45" s="810"/>
      <c r="R45" s="810"/>
      <c r="S45" s="810"/>
      <c r="T45" s="810"/>
      <c r="U45" s="810"/>
      <c r="V45" s="810"/>
      <c r="W45" s="810"/>
      <c r="X45" s="810"/>
      <c r="Y45" s="810"/>
      <c r="Z45" s="810"/>
    </row>
    <row r="46" spans="1:26" ht="15.75" customHeight="1" x14ac:dyDescent="0.25">
      <c r="A46" s="1165"/>
      <c r="B46" s="1175"/>
      <c r="C46" s="834"/>
      <c r="D46" s="834"/>
      <c r="E46" s="834"/>
      <c r="F46" s="834"/>
      <c r="G46" s="834"/>
      <c r="H46" s="834"/>
      <c r="I46" s="834"/>
      <c r="J46" s="834"/>
      <c r="K46" s="834"/>
      <c r="L46" s="810"/>
      <c r="M46" s="936"/>
      <c r="N46" s="810"/>
      <c r="O46" s="810"/>
      <c r="P46" s="810"/>
      <c r="Q46" s="810"/>
      <c r="R46" s="810"/>
      <c r="S46" s="810"/>
      <c r="T46" s="810"/>
      <c r="U46" s="810"/>
      <c r="V46" s="810"/>
      <c r="W46" s="810"/>
      <c r="X46" s="810"/>
      <c r="Y46" s="810"/>
      <c r="Z46" s="810"/>
    </row>
    <row r="47" spans="1:26" ht="76.5" customHeight="1" x14ac:dyDescent="0.25">
      <c r="A47" s="1165"/>
      <c r="B47" s="838" t="s">
        <v>564</v>
      </c>
      <c r="C47" s="1171" t="s">
        <v>1309</v>
      </c>
      <c r="D47" s="1162"/>
      <c r="E47" s="1162"/>
      <c r="F47" s="1162"/>
      <c r="G47" s="1162"/>
      <c r="H47" s="1162"/>
      <c r="I47" s="1162"/>
      <c r="J47" s="1162"/>
      <c r="K47" s="1162"/>
      <c r="L47" s="1162"/>
      <c r="M47" s="1163"/>
      <c r="N47" s="810"/>
      <c r="O47" s="810"/>
      <c r="P47" s="810"/>
      <c r="Q47" s="810"/>
      <c r="R47" s="810"/>
      <c r="S47" s="810"/>
      <c r="T47" s="810"/>
      <c r="U47" s="810"/>
      <c r="V47" s="810"/>
      <c r="W47" s="810"/>
      <c r="X47" s="810"/>
      <c r="Y47" s="810"/>
      <c r="Z47" s="810"/>
    </row>
    <row r="48" spans="1:26" ht="15.75" customHeight="1" x14ac:dyDescent="0.25">
      <c r="A48" s="1165"/>
      <c r="B48" s="838" t="s">
        <v>566</v>
      </c>
      <c r="C48" s="1171" t="s">
        <v>1310</v>
      </c>
      <c r="D48" s="1162"/>
      <c r="E48" s="1162"/>
      <c r="F48" s="1162"/>
      <c r="G48" s="1162"/>
      <c r="H48" s="1162"/>
      <c r="I48" s="1162"/>
      <c r="J48" s="1162"/>
      <c r="K48" s="1162"/>
      <c r="L48" s="1162"/>
      <c r="M48" s="1163"/>
      <c r="N48" s="810"/>
      <c r="O48" s="810"/>
      <c r="P48" s="810"/>
      <c r="Q48" s="810"/>
      <c r="R48" s="810"/>
      <c r="S48" s="810"/>
      <c r="T48" s="810"/>
      <c r="U48" s="810"/>
      <c r="V48" s="810"/>
      <c r="W48" s="810"/>
      <c r="X48" s="810"/>
      <c r="Y48" s="810"/>
      <c r="Z48" s="810"/>
    </row>
    <row r="49" spans="1:26" ht="15.75" customHeight="1" x14ac:dyDescent="0.25">
      <c r="A49" s="1165"/>
      <c r="B49" s="838" t="s">
        <v>568</v>
      </c>
      <c r="C49" s="1171" t="s">
        <v>756</v>
      </c>
      <c r="D49" s="1162"/>
      <c r="E49" s="1162"/>
      <c r="F49" s="1162"/>
      <c r="G49" s="1162"/>
      <c r="H49" s="1162"/>
      <c r="I49" s="1162"/>
      <c r="J49" s="1162"/>
      <c r="K49" s="1162"/>
      <c r="L49" s="1162"/>
      <c r="M49" s="1163"/>
      <c r="N49" s="810"/>
      <c r="O49" s="810"/>
      <c r="P49" s="810"/>
      <c r="Q49" s="810"/>
      <c r="R49" s="810"/>
      <c r="S49" s="810"/>
      <c r="T49" s="810"/>
      <c r="U49" s="810"/>
      <c r="V49" s="810"/>
      <c r="W49" s="810"/>
      <c r="X49" s="810"/>
      <c r="Y49" s="810"/>
      <c r="Z49" s="810"/>
    </row>
    <row r="50" spans="1:26" ht="15.75" customHeight="1" x14ac:dyDescent="0.25">
      <c r="A50" s="1165"/>
      <c r="B50" s="838" t="s">
        <v>570</v>
      </c>
      <c r="C50" s="1395">
        <v>44013</v>
      </c>
      <c r="D50" s="1162"/>
      <c r="E50" s="1162"/>
      <c r="F50" s="1162"/>
      <c r="G50" s="1162"/>
      <c r="H50" s="1162"/>
      <c r="I50" s="1162"/>
      <c r="J50" s="1162"/>
      <c r="K50" s="1162"/>
      <c r="L50" s="1162"/>
      <c r="M50" s="1163"/>
      <c r="N50" s="810"/>
      <c r="O50" s="810"/>
      <c r="P50" s="810"/>
      <c r="Q50" s="810"/>
      <c r="R50" s="810"/>
      <c r="S50" s="810"/>
      <c r="T50" s="810"/>
      <c r="U50" s="810"/>
      <c r="V50" s="810"/>
      <c r="W50" s="810"/>
      <c r="X50" s="810"/>
      <c r="Y50" s="810"/>
      <c r="Z50" s="810"/>
    </row>
    <row r="51" spans="1:26" ht="15.75" customHeight="1" x14ac:dyDescent="0.25">
      <c r="A51" s="1291" t="s">
        <v>572</v>
      </c>
      <c r="B51" s="892" t="s">
        <v>573</v>
      </c>
      <c r="C51" s="1395">
        <v>44013</v>
      </c>
      <c r="D51" s="1162"/>
      <c r="E51" s="1162"/>
      <c r="F51" s="1162"/>
      <c r="G51" s="1162"/>
      <c r="H51" s="1162"/>
      <c r="I51" s="1162"/>
      <c r="J51" s="1162"/>
      <c r="K51" s="1162"/>
      <c r="L51" s="1162"/>
      <c r="M51" s="1163"/>
      <c r="N51" s="810"/>
      <c r="O51" s="810"/>
      <c r="P51" s="810"/>
      <c r="Q51" s="810"/>
      <c r="R51" s="810"/>
      <c r="S51" s="810"/>
      <c r="T51" s="810"/>
      <c r="U51" s="810"/>
      <c r="V51" s="810"/>
      <c r="W51" s="810"/>
      <c r="X51" s="810"/>
      <c r="Y51" s="810"/>
      <c r="Z51" s="810"/>
    </row>
    <row r="52" spans="1:26" ht="15.75" customHeight="1" x14ac:dyDescent="0.25">
      <c r="A52" s="1174"/>
      <c r="B52" s="892" t="s">
        <v>575</v>
      </c>
      <c r="C52" s="1292" t="s">
        <v>758</v>
      </c>
      <c r="D52" s="1162"/>
      <c r="E52" s="1162"/>
      <c r="F52" s="1162"/>
      <c r="G52" s="1162"/>
      <c r="H52" s="1162"/>
      <c r="I52" s="1162"/>
      <c r="J52" s="1162"/>
      <c r="K52" s="1162"/>
      <c r="L52" s="1162"/>
      <c r="M52" s="1163"/>
      <c r="N52" s="810"/>
      <c r="O52" s="810"/>
      <c r="P52" s="810"/>
      <c r="Q52" s="810"/>
      <c r="R52" s="810"/>
      <c r="S52" s="810"/>
      <c r="T52" s="810"/>
      <c r="U52" s="810"/>
      <c r="V52" s="810"/>
      <c r="W52" s="810"/>
      <c r="X52" s="810"/>
      <c r="Y52" s="810"/>
      <c r="Z52" s="810"/>
    </row>
    <row r="53" spans="1:26" ht="15.75" customHeight="1" x14ac:dyDescent="0.25">
      <c r="A53" s="1174"/>
      <c r="B53" s="892" t="s">
        <v>577</v>
      </c>
      <c r="C53" s="1292" t="s">
        <v>332</v>
      </c>
      <c r="D53" s="1162"/>
      <c r="E53" s="1162"/>
      <c r="F53" s="1162"/>
      <c r="G53" s="1162"/>
      <c r="H53" s="1162"/>
      <c r="I53" s="1162"/>
      <c r="J53" s="1162"/>
      <c r="K53" s="1162"/>
      <c r="L53" s="1162"/>
      <c r="M53" s="1163"/>
      <c r="N53" s="810"/>
      <c r="O53" s="810"/>
      <c r="P53" s="810"/>
      <c r="Q53" s="810"/>
      <c r="R53" s="810"/>
      <c r="S53" s="810"/>
      <c r="T53" s="810"/>
      <c r="U53" s="810"/>
      <c r="V53" s="810"/>
      <c r="W53" s="810"/>
      <c r="X53" s="810"/>
      <c r="Y53" s="810"/>
      <c r="Z53" s="810"/>
    </row>
    <row r="54" spans="1:26" ht="15.75" customHeight="1" x14ac:dyDescent="0.25">
      <c r="A54" s="1174"/>
      <c r="B54" s="893" t="s">
        <v>578</v>
      </c>
      <c r="C54" s="1292" t="s">
        <v>333</v>
      </c>
      <c r="D54" s="1162"/>
      <c r="E54" s="1162"/>
      <c r="F54" s="1162"/>
      <c r="G54" s="1162"/>
      <c r="H54" s="1162"/>
      <c r="I54" s="1162"/>
      <c r="J54" s="1162"/>
      <c r="K54" s="1162"/>
      <c r="L54" s="1162"/>
      <c r="M54" s="1163"/>
      <c r="N54" s="810"/>
      <c r="O54" s="810"/>
      <c r="P54" s="810"/>
      <c r="Q54" s="810"/>
      <c r="R54" s="810"/>
      <c r="S54" s="810"/>
      <c r="T54" s="810"/>
      <c r="U54" s="810"/>
      <c r="V54" s="810"/>
      <c r="W54" s="810"/>
      <c r="X54" s="810"/>
      <c r="Y54" s="810"/>
      <c r="Z54" s="810"/>
    </row>
    <row r="55" spans="1:26" ht="15.75" customHeight="1" x14ac:dyDescent="0.25">
      <c r="A55" s="1174"/>
      <c r="B55" s="892" t="s">
        <v>580</v>
      </c>
      <c r="C55" s="1293" t="s">
        <v>336</v>
      </c>
      <c r="D55" s="1162"/>
      <c r="E55" s="1162"/>
      <c r="F55" s="1162"/>
      <c r="G55" s="1162"/>
      <c r="H55" s="1162"/>
      <c r="I55" s="1162"/>
      <c r="J55" s="1162"/>
      <c r="K55" s="1162"/>
      <c r="L55" s="1162"/>
      <c r="M55" s="1163"/>
      <c r="N55" s="810"/>
      <c r="O55" s="810"/>
      <c r="P55" s="810"/>
      <c r="Q55" s="810"/>
      <c r="R55" s="810"/>
      <c r="S55" s="810"/>
      <c r="T55" s="810"/>
      <c r="U55" s="810"/>
      <c r="V55" s="810"/>
      <c r="W55" s="810"/>
      <c r="X55" s="810"/>
      <c r="Y55" s="810"/>
      <c r="Z55" s="810"/>
    </row>
    <row r="56" spans="1:26" ht="15.75" customHeight="1" thickBot="1" x14ac:dyDescent="0.3">
      <c r="A56" s="1185"/>
      <c r="B56" s="892" t="s">
        <v>581</v>
      </c>
      <c r="C56" s="1292" t="s">
        <v>774</v>
      </c>
      <c r="D56" s="1162"/>
      <c r="E56" s="1162"/>
      <c r="F56" s="1162"/>
      <c r="G56" s="1162"/>
      <c r="H56" s="1162"/>
      <c r="I56" s="1162"/>
      <c r="J56" s="1162"/>
      <c r="K56" s="1162"/>
      <c r="L56" s="1162"/>
      <c r="M56" s="1163"/>
      <c r="N56" s="810"/>
      <c r="O56" s="810"/>
      <c r="P56" s="810"/>
      <c r="Q56" s="810"/>
      <c r="R56" s="810"/>
      <c r="S56" s="810"/>
      <c r="T56" s="810"/>
      <c r="U56" s="810"/>
      <c r="V56" s="810"/>
      <c r="W56" s="810"/>
      <c r="X56" s="810"/>
      <c r="Y56" s="810"/>
      <c r="Z56" s="810"/>
    </row>
    <row r="57" spans="1:26" ht="15.75" customHeight="1" x14ac:dyDescent="0.25">
      <c r="A57" s="1291" t="s">
        <v>583</v>
      </c>
      <c r="B57" s="894" t="s">
        <v>584</v>
      </c>
      <c r="C57" s="1292"/>
      <c r="D57" s="1162"/>
      <c r="E57" s="1162"/>
      <c r="F57" s="1162"/>
      <c r="G57" s="1162"/>
      <c r="H57" s="1162"/>
      <c r="I57" s="1162"/>
      <c r="J57" s="1162"/>
      <c r="K57" s="1162"/>
      <c r="L57" s="1162"/>
      <c r="M57" s="1163"/>
      <c r="N57" s="810"/>
      <c r="O57" s="810"/>
      <c r="P57" s="810"/>
      <c r="Q57" s="810"/>
      <c r="R57" s="810"/>
      <c r="S57" s="810"/>
      <c r="T57" s="810"/>
      <c r="U57" s="810"/>
      <c r="V57" s="810"/>
      <c r="W57" s="810"/>
      <c r="X57" s="810"/>
      <c r="Y57" s="810"/>
      <c r="Z57" s="810"/>
    </row>
    <row r="58" spans="1:26" ht="30" customHeight="1" x14ac:dyDescent="0.25">
      <c r="A58" s="1174"/>
      <c r="B58" s="894" t="s">
        <v>586</v>
      </c>
      <c r="C58" s="1292"/>
      <c r="D58" s="1162"/>
      <c r="E58" s="1162"/>
      <c r="F58" s="1162"/>
      <c r="G58" s="1162"/>
      <c r="H58" s="1162"/>
      <c r="I58" s="1162"/>
      <c r="J58" s="1162"/>
      <c r="K58" s="1162"/>
      <c r="L58" s="1162"/>
      <c r="M58" s="1163"/>
      <c r="N58" s="810"/>
      <c r="O58" s="810"/>
      <c r="P58" s="810"/>
      <c r="Q58" s="810"/>
      <c r="R58" s="810"/>
      <c r="S58" s="810"/>
      <c r="T58" s="810"/>
      <c r="U58" s="810"/>
      <c r="V58" s="810"/>
      <c r="W58" s="810"/>
      <c r="X58" s="810"/>
      <c r="Y58" s="810"/>
      <c r="Z58" s="810"/>
    </row>
    <row r="59" spans="1:26" ht="30" customHeight="1" thickBot="1" x14ac:dyDescent="0.3">
      <c r="A59" s="1174"/>
      <c r="B59" s="895" t="s">
        <v>51</v>
      </c>
      <c r="C59" s="1292"/>
      <c r="D59" s="1162"/>
      <c r="E59" s="1162"/>
      <c r="F59" s="1162"/>
      <c r="G59" s="1162"/>
      <c r="H59" s="1162"/>
      <c r="I59" s="1162"/>
      <c r="J59" s="1162"/>
      <c r="K59" s="1162"/>
      <c r="L59" s="1162"/>
      <c r="M59" s="1163"/>
      <c r="N59" s="810"/>
      <c r="O59" s="810"/>
      <c r="P59" s="810"/>
      <c r="Q59" s="810"/>
      <c r="R59" s="810"/>
      <c r="S59" s="810"/>
      <c r="T59" s="810"/>
      <c r="U59" s="810"/>
      <c r="V59" s="810"/>
      <c r="W59" s="810"/>
      <c r="X59" s="810"/>
      <c r="Y59" s="810"/>
      <c r="Z59" s="810"/>
    </row>
    <row r="60" spans="1:26" ht="15.75" customHeight="1" thickBot="1" x14ac:dyDescent="0.3">
      <c r="A60" s="948" t="s">
        <v>588</v>
      </c>
      <c r="B60" s="897"/>
      <c r="C60" s="1294" t="s">
        <v>941</v>
      </c>
      <c r="D60" s="1197"/>
      <c r="E60" s="1197"/>
      <c r="F60" s="1197"/>
      <c r="G60" s="1197"/>
      <c r="H60" s="1197"/>
      <c r="I60" s="1197"/>
      <c r="J60" s="1197"/>
      <c r="K60" s="1197"/>
      <c r="L60" s="1197"/>
      <c r="M60" s="1198"/>
      <c r="N60" s="810"/>
      <c r="O60" s="810"/>
      <c r="P60" s="810"/>
      <c r="Q60" s="810"/>
      <c r="R60" s="810"/>
      <c r="S60" s="810"/>
      <c r="T60" s="810"/>
      <c r="U60" s="810"/>
      <c r="V60" s="810"/>
      <c r="W60" s="810"/>
      <c r="X60" s="810"/>
      <c r="Y60" s="810"/>
      <c r="Z60" s="810"/>
    </row>
    <row r="61" spans="1:26" ht="15.75" customHeight="1" x14ac:dyDescent="0.25">
      <c r="A61" s="810"/>
      <c r="B61" s="898"/>
      <c r="C61" s="810"/>
      <c r="D61" s="810"/>
      <c r="E61" s="810"/>
      <c r="F61" s="810"/>
      <c r="G61" s="810"/>
      <c r="H61" s="810"/>
      <c r="I61" s="810"/>
      <c r="J61" s="810"/>
      <c r="K61" s="810"/>
      <c r="L61" s="810"/>
      <c r="M61" s="810"/>
      <c r="N61" s="810"/>
      <c r="O61" s="810"/>
      <c r="P61" s="810"/>
      <c r="Q61" s="810"/>
      <c r="R61" s="810"/>
      <c r="S61" s="810"/>
      <c r="T61" s="810"/>
      <c r="U61" s="810"/>
      <c r="V61" s="810"/>
      <c r="W61" s="810"/>
      <c r="X61" s="810"/>
      <c r="Y61" s="810"/>
      <c r="Z61" s="810"/>
    </row>
    <row r="62" spans="1:26" ht="15.75" customHeight="1" x14ac:dyDescent="0.25">
      <c r="A62" s="810"/>
      <c r="B62" s="898"/>
      <c r="C62" s="810"/>
      <c r="D62" s="810"/>
      <c r="E62" s="810"/>
      <c r="F62" s="810"/>
      <c r="G62" s="810"/>
      <c r="H62" s="810"/>
      <c r="I62" s="810"/>
      <c r="J62" s="810"/>
      <c r="K62" s="810"/>
      <c r="L62" s="810"/>
      <c r="M62" s="810"/>
      <c r="N62" s="810"/>
      <c r="O62" s="810"/>
      <c r="P62" s="810"/>
      <c r="Q62" s="810"/>
      <c r="R62" s="810"/>
      <c r="S62" s="810"/>
      <c r="T62" s="810"/>
      <c r="U62" s="810"/>
      <c r="V62" s="810"/>
      <c r="W62" s="810"/>
      <c r="X62" s="810"/>
      <c r="Y62" s="810"/>
      <c r="Z62" s="810"/>
    </row>
    <row r="63" spans="1:26" ht="15.75" customHeight="1" x14ac:dyDescent="0.25">
      <c r="A63" s="810"/>
      <c r="B63" s="898"/>
      <c r="C63" s="810"/>
      <c r="D63" s="810"/>
      <c r="E63" s="810"/>
      <c r="F63" s="810"/>
      <c r="G63" s="810"/>
      <c r="H63" s="810"/>
      <c r="I63" s="810"/>
      <c r="J63" s="810"/>
      <c r="K63" s="810"/>
      <c r="L63" s="810"/>
      <c r="M63" s="810"/>
      <c r="N63" s="810"/>
      <c r="O63" s="810"/>
      <c r="P63" s="810"/>
      <c r="Q63" s="810"/>
      <c r="R63" s="810"/>
      <c r="S63" s="810"/>
      <c r="T63" s="810"/>
      <c r="U63" s="810"/>
      <c r="V63" s="810"/>
      <c r="W63" s="810"/>
      <c r="X63" s="810"/>
      <c r="Y63" s="810"/>
      <c r="Z63" s="810"/>
    </row>
    <row r="64" spans="1:26" ht="15.75" customHeight="1" x14ac:dyDescent="0.25">
      <c r="A64" s="810"/>
      <c r="B64" s="898"/>
      <c r="C64" s="810"/>
      <c r="D64" s="810"/>
      <c r="E64" s="810"/>
      <c r="F64" s="810"/>
      <c r="G64" s="810"/>
      <c r="H64" s="810"/>
      <c r="I64" s="810"/>
      <c r="J64" s="810"/>
      <c r="K64" s="810"/>
      <c r="L64" s="810"/>
      <c r="M64" s="810"/>
      <c r="N64" s="810"/>
      <c r="O64" s="810"/>
      <c r="P64" s="810"/>
      <c r="Q64" s="810"/>
      <c r="R64" s="810"/>
      <c r="S64" s="810"/>
      <c r="T64" s="810"/>
      <c r="U64" s="810"/>
      <c r="V64" s="810"/>
      <c r="W64" s="810"/>
      <c r="X64" s="810"/>
      <c r="Y64" s="810"/>
      <c r="Z64" s="810"/>
    </row>
    <row r="65" spans="1:26" ht="15.75" customHeight="1" x14ac:dyDescent="0.25">
      <c r="A65" s="810"/>
      <c r="B65" s="898"/>
      <c r="C65" s="810"/>
      <c r="D65" s="810"/>
      <c r="E65" s="810"/>
      <c r="F65" s="810"/>
      <c r="G65" s="810"/>
      <c r="H65" s="810"/>
      <c r="I65" s="810"/>
      <c r="J65" s="810"/>
      <c r="K65" s="810"/>
      <c r="L65" s="810"/>
      <c r="M65" s="810"/>
      <c r="N65" s="810"/>
      <c r="O65" s="810"/>
      <c r="P65" s="810"/>
      <c r="Q65" s="810"/>
      <c r="R65" s="810"/>
      <c r="S65" s="810"/>
      <c r="T65" s="810"/>
      <c r="U65" s="810"/>
      <c r="V65" s="810"/>
      <c r="W65" s="810"/>
      <c r="X65" s="810"/>
      <c r="Y65" s="810"/>
      <c r="Z65" s="810"/>
    </row>
    <row r="66" spans="1:26" ht="15.75" customHeight="1" x14ac:dyDescent="0.25">
      <c r="A66" s="810"/>
      <c r="B66" s="898"/>
      <c r="C66" s="810"/>
      <c r="D66" s="810"/>
      <c r="E66" s="810"/>
      <c r="F66" s="810"/>
      <c r="G66" s="810"/>
      <c r="H66" s="810"/>
      <c r="I66" s="810"/>
      <c r="J66" s="810"/>
      <c r="K66" s="810"/>
      <c r="L66" s="810"/>
      <c r="M66" s="810"/>
      <c r="N66" s="810"/>
      <c r="O66" s="810"/>
      <c r="P66" s="810"/>
      <c r="Q66" s="810"/>
      <c r="R66" s="810"/>
      <c r="S66" s="810"/>
      <c r="T66" s="810"/>
      <c r="U66" s="810"/>
      <c r="V66" s="810"/>
      <c r="W66" s="810"/>
      <c r="X66" s="810"/>
      <c r="Y66" s="810"/>
      <c r="Z66" s="810"/>
    </row>
    <row r="67" spans="1:26" ht="15.75" customHeight="1" x14ac:dyDescent="0.25">
      <c r="A67" s="810"/>
      <c r="B67" s="898"/>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row>
    <row r="68" spans="1:26" ht="15.75" customHeight="1" x14ac:dyDescent="0.25">
      <c r="A68" s="810"/>
      <c r="B68" s="898"/>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row>
    <row r="69" spans="1:26" ht="15.75" customHeight="1" x14ac:dyDescent="0.25">
      <c r="A69" s="810"/>
      <c r="B69" s="898"/>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row>
    <row r="70" spans="1:26" ht="15.75" customHeight="1" x14ac:dyDescent="0.25">
      <c r="A70" s="810"/>
      <c r="B70" s="898"/>
      <c r="C70" s="810"/>
      <c r="D70" s="810"/>
      <c r="E70" s="810"/>
      <c r="F70" s="810"/>
      <c r="G70" s="810"/>
      <c r="H70" s="810"/>
      <c r="I70" s="810"/>
      <c r="J70" s="810"/>
      <c r="K70" s="810"/>
      <c r="L70" s="810"/>
      <c r="M70" s="810"/>
      <c r="N70" s="810"/>
      <c r="O70" s="810"/>
      <c r="P70" s="810"/>
      <c r="Q70" s="810"/>
      <c r="R70" s="810"/>
      <c r="S70" s="810"/>
      <c r="T70" s="810"/>
      <c r="U70" s="810"/>
      <c r="V70" s="810"/>
      <c r="W70" s="810"/>
      <c r="X70" s="810"/>
      <c r="Y70" s="810"/>
      <c r="Z70" s="810"/>
    </row>
    <row r="71" spans="1:26" ht="15.75" customHeight="1" x14ac:dyDescent="0.25">
      <c r="A71" s="810"/>
      <c r="B71" s="898"/>
      <c r="C71" s="810"/>
      <c r="D71" s="810"/>
      <c r="E71" s="810"/>
      <c r="F71" s="810"/>
      <c r="G71" s="810"/>
      <c r="H71" s="810"/>
      <c r="I71" s="810"/>
      <c r="J71" s="810"/>
      <c r="K71" s="810"/>
      <c r="L71" s="810"/>
      <c r="M71" s="810"/>
      <c r="N71" s="810"/>
      <c r="O71" s="810"/>
      <c r="P71" s="810"/>
      <c r="Q71" s="810"/>
      <c r="R71" s="810"/>
      <c r="S71" s="810"/>
      <c r="T71" s="810"/>
      <c r="U71" s="810"/>
      <c r="V71" s="810"/>
      <c r="W71" s="810"/>
      <c r="X71" s="810"/>
      <c r="Y71" s="810"/>
      <c r="Z71" s="810"/>
    </row>
    <row r="72" spans="1:26" ht="15.75" customHeight="1" x14ac:dyDescent="0.25">
      <c r="A72" s="810"/>
      <c r="B72" s="898"/>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row>
    <row r="73" spans="1:26" ht="15.75" customHeight="1" x14ac:dyDescent="0.25">
      <c r="A73" s="810"/>
      <c r="B73" s="898"/>
      <c r="C73" s="810"/>
      <c r="D73" s="810"/>
      <c r="E73" s="810"/>
      <c r="F73" s="810"/>
      <c r="G73" s="810"/>
      <c r="H73" s="810"/>
      <c r="I73" s="810"/>
      <c r="J73" s="810"/>
      <c r="K73" s="810"/>
      <c r="L73" s="810"/>
      <c r="M73" s="810"/>
      <c r="N73" s="810"/>
      <c r="O73" s="810"/>
      <c r="P73" s="810"/>
      <c r="Q73" s="810"/>
      <c r="R73" s="810"/>
      <c r="S73" s="810"/>
      <c r="T73" s="810"/>
      <c r="U73" s="810"/>
      <c r="V73" s="810"/>
      <c r="W73" s="810"/>
      <c r="X73" s="810"/>
      <c r="Y73" s="810"/>
      <c r="Z73" s="810"/>
    </row>
    <row r="74" spans="1:26" ht="15.75" customHeight="1" x14ac:dyDescent="0.25">
      <c r="A74" s="810"/>
      <c r="B74" s="898"/>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row>
    <row r="75" spans="1:26" ht="15.75" customHeight="1" x14ac:dyDescent="0.25">
      <c r="A75" s="810"/>
      <c r="B75" s="898"/>
      <c r="C75" s="810"/>
      <c r="D75" s="810"/>
      <c r="E75" s="810"/>
      <c r="F75" s="810"/>
      <c r="G75" s="810"/>
      <c r="H75" s="810"/>
      <c r="I75" s="810"/>
      <c r="J75" s="810"/>
      <c r="K75" s="810"/>
      <c r="L75" s="810"/>
      <c r="M75" s="810"/>
      <c r="N75" s="810"/>
      <c r="O75" s="810"/>
      <c r="P75" s="810"/>
      <c r="Q75" s="810"/>
      <c r="R75" s="810"/>
      <c r="S75" s="810"/>
      <c r="T75" s="810"/>
      <c r="U75" s="810"/>
      <c r="V75" s="810"/>
      <c r="W75" s="810"/>
      <c r="X75" s="810"/>
      <c r="Y75" s="810"/>
      <c r="Z75" s="810"/>
    </row>
    <row r="76" spans="1:26" ht="15.75" customHeight="1" x14ac:dyDescent="0.25">
      <c r="A76" s="810"/>
      <c r="B76" s="898"/>
      <c r="C76" s="810"/>
      <c r="D76" s="810"/>
      <c r="E76" s="810"/>
      <c r="F76" s="810"/>
      <c r="G76" s="810"/>
      <c r="H76" s="810"/>
      <c r="I76" s="810"/>
      <c r="J76" s="810"/>
      <c r="K76" s="810"/>
      <c r="L76" s="810"/>
      <c r="M76" s="810"/>
      <c r="N76" s="810"/>
      <c r="O76" s="810"/>
      <c r="P76" s="810"/>
      <c r="Q76" s="810"/>
      <c r="R76" s="810"/>
      <c r="S76" s="810"/>
      <c r="T76" s="810"/>
      <c r="U76" s="810"/>
      <c r="V76" s="810"/>
      <c r="W76" s="810"/>
      <c r="X76" s="810"/>
      <c r="Y76" s="810"/>
      <c r="Z76" s="810"/>
    </row>
    <row r="77" spans="1:26" ht="15.75" customHeight="1" x14ac:dyDescent="0.25">
      <c r="A77" s="810"/>
      <c r="B77" s="898"/>
      <c r="C77" s="810"/>
      <c r="D77" s="810"/>
      <c r="E77" s="810"/>
      <c r="F77" s="810"/>
      <c r="G77" s="810"/>
      <c r="H77" s="810"/>
      <c r="I77" s="810"/>
      <c r="J77" s="810"/>
      <c r="K77" s="810"/>
      <c r="L77" s="810"/>
      <c r="M77" s="810"/>
      <c r="N77" s="810"/>
      <c r="O77" s="810"/>
      <c r="P77" s="810"/>
      <c r="Q77" s="810"/>
      <c r="R77" s="810"/>
      <c r="S77" s="810"/>
      <c r="T77" s="810"/>
      <c r="U77" s="810"/>
      <c r="V77" s="810"/>
      <c r="W77" s="810"/>
      <c r="X77" s="810"/>
      <c r="Y77" s="810"/>
      <c r="Z77" s="810"/>
    </row>
    <row r="78" spans="1:26" ht="15.75" customHeight="1" x14ac:dyDescent="0.25">
      <c r="A78" s="810"/>
      <c r="B78" s="898"/>
      <c r="C78" s="810"/>
      <c r="D78" s="810"/>
      <c r="E78" s="810"/>
      <c r="F78" s="810"/>
      <c r="G78" s="810"/>
      <c r="H78" s="810"/>
      <c r="I78" s="810"/>
      <c r="J78" s="810"/>
      <c r="K78" s="810"/>
      <c r="L78" s="810"/>
      <c r="M78" s="810"/>
      <c r="N78" s="810"/>
      <c r="O78" s="810"/>
      <c r="P78" s="810"/>
      <c r="Q78" s="810"/>
      <c r="R78" s="810"/>
      <c r="S78" s="810"/>
      <c r="T78" s="810"/>
      <c r="U78" s="810"/>
      <c r="V78" s="810"/>
      <c r="W78" s="810"/>
      <c r="X78" s="810"/>
      <c r="Y78" s="810"/>
      <c r="Z78" s="810"/>
    </row>
    <row r="79" spans="1:26" ht="15.75" customHeight="1" x14ac:dyDescent="0.25">
      <c r="A79" s="810"/>
      <c r="B79" s="898"/>
      <c r="C79" s="810"/>
      <c r="D79" s="810"/>
      <c r="E79" s="810"/>
      <c r="F79" s="810"/>
      <c r="G79" s="810"/>
      <c r="H79" s="810"/>
      <c r="I79" s="810"/>
      <c r="J79" s="810"/>
      <c r="K79" s="810"/>
      <c r="L79" s="810"/>
      <c r="M79" s="810"/>
      <c r="N79" s="810"/>
      <c r="O79" s="810"/>
      <c r="P79" s="810"/>
      <c r="Q79" s="810"/>
      <c r="R79" s="810"/>
      <c r="S79" s="810"/>
      <c r="T79" s="810"/>
      <c r="U79" s="810"/>
      <c r="V79" s="810"/>
      <c r="W79" s="810"/>
      <c r="X79" s="810"/>
      <c r="Y79" s="810"/>
      <c r="Z79" s="810"/>
    </row>
    <row r="80" spans="1:26" ht="15.75" customHeight="1" x14ac:dyDescent="0.25">
      <c r="A80" s="810"/>
      <c r="B80" s="898"/>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row>
    <row r="81" spans="1:26" ht="15.75" customHeight="1" x14ac:dyDescent="0.25">
      <c r="A81" s="810"/>
      <c r="B81" s="898"/>
      <c r="C81" s="810"/>
      <c r="D81" s="810"/>
      <c r="E81" s="810"/>
      <c r="F81" s="810"/>
      <c r="G81" s="810"/>
      <c r="H81" s="810"/>
      <c r="I81" s="810"/>
      <c r="J81" s="810"/>
      <c r="K81" s="810"/>
      <c r="L81" s="810"/>
      <c r="M81" s="810"/>
      <c r="N81" s="810"/>
      <c r="O81" s="810"/>
      <c r="P81" s="810"/>
      <c r="Q81" s="810"/>
      <c r="R81" s="810"/>
      <c r="S81" s="810"/>
      <c r="T81" s="810"/>
      <c r="U81" s="810"/>
      <c r="V81" s="810"/>
      <c r="W81" s="810"/>
      <c r="X81" s="810"/>
      <c r="Y81" s="810"/>
      <c r="Z81" s="810"/>
    </row>
    <row r="82" spans="1:26" ht="15.75" customHeight="1" x14ac:dyDescent="0.25">
      <c r="A82" s="810"/>
      <c r="B82" s="898"/>
      <c r="C82" s="810"/>
      <c r="D82" s="810"/>
      <c r="E82" s="810"/>
      <c r="F82" s="810"/>
      <c r="G82" s="810"/>
      <c r="H82" s="810"/>
      <c r="I82" s="810"/>
      <c r="J82" s="810"/>
      <c r="K82" s="810"/>
      <c r="L82" s="810"/>
      <c r="M82" s="810"/>
      <c r="N82" s="810"/>
      <c r="O82" s="810"/>
      <c r="P82" s="810"/>
      <c r="Q82" s="810"/>
      <c r="R82" s="810"/>
      <c r="S82" s="810"/>
      <c r="T82" s="810"/>
      <c r="U82" s="810"/>
      <c r="V82" s="810"/>
      <c r="W82" s="810"/>
      <c r="X82" s="810"/>
      <c r="Y82" s="810"/>
      <c r="Z82" s="810"/>
    </row>
    <row r="83" spans="1:26" ht="15.75" customHeight="1" x14ac:dyDescent="0.25">
      <c r="A83" s="810"/>
      <c r="B83" s="898"/>
      <c r="C83" s="810"/>
      <c r="D83" s="810"/>
      <c r="E83" s="810"/>
      <c r="F83" s="810"/>
      <c r="G83" s="810"/>
      <c r="H83" s="810"/>
      <c r="I83" s="810"/>
      <c r="J83" s="810"/>
      <c r="K83" s="810"/>
      <c r="L83" s="810"/>
      <c r="M83" s="810"/>
      <c r="N83" s="810"/>
      <c r="O83" s="810"/>
      <c r="P83" s="810"/>
      <c r="Q83" s="810"/>
      <c r="R83" s="810"/>
      <c r="S83" s="810"/>
      <c r="T83" s="810"/>
      <c r="U83" s="810"/>
      <c r="V83" s="810"/>
      <c r="W83" s="810"/>
      <c r="X83" s="810"/>
      <c r="Y83" s="810"/>
      <c r="Z83" s="810"/>
    </row>
    <row r="84" spans="1:26" ht="15.75" customHeight="1" x14ac:dyDescent="0.25">
      <c r="A84" s="810"/>
      <c r="B84" s="898"/>
      <c r="C84" s="810"/>
      <c r="D84" s="810"/>
      <c r="E84" s="810"/>
      <c r="F84" s="810"/>
      <c r="G84" s="810"/>
      <c r="H84" s="810"/>
      <c r="I84" s="810"/>
      <c r="J84" s="810"/>
      <c r="K84" s="810"/>
      <c r="L84" s="810"/>
      <c r="M84" s="810"/>
      <c r="N84" s="810"/>
      <c r="O84" s="810"/>
      <c r="P84" s="810"/>
      <c r="Q84" s="810"/>
      <c r="R84" s="810"/>
      <c r="S84" s="810"/>
      <c r="T84" s="810"/>
      <c r="U84" s="810"/>
      <c r="V84" s="810"/>
      <c r="W84" s="810"/>
      <c r="X84" s="810"/>
      <c r="Y84" s="810"/>
      <c r="Z84" s="810"/>
    </row>
    <row r="85" spans="1:26" ht="15.75" customHeight="1" x14ac:dyDescent="0.25">
      <c r="A85" s="810"/>
      <c r="B85" s="898"/>
      <c r="C85" s="810"/>
      <c r="D85" s="810"/>
      <c r="E85" s="810"/>
      <c r="F85" s="810"/>
      <c r="G85" s="810"/>
      <c r="H85" s="810"/>
      <c r="I85" s="810"/>
      <c r="J85" s="810"/>
      <c r="K85" s="810"/>
      <c r="L85" s="810"/>
      <c r="M85" s="810"/>
      <c r="N85" s="810"/>
      <c r="O85" s="810"/>
      <c r="P85" s="810"/>
      <c r="Q85" s="810"/>
      <c r="R85" s="810"/>
      <c r="S85" s="810"/>
      <c r="T85" s="810"/>
      <c r="U85" s="810"/>
      <c r="V85" s="810"/>
      <c r="W85" s="810"/>
      <c r="X85" s="810"/>
      <c r="Y85" s="810"/>
      <c r="Z85" s="810"/>
    </row>
    <row r="86" spans="1:26" ht="15.75" customHeight="1" x14ac:dyDescent="0.25">
      <c r="A86" s="810"/>
      <c r="B86" s="898"/>
      <c r="C86" s="810"/>
      <c r="D86" s="810"/>
      <c r="E86" s="810"/>
      <c r="F86" s="810"/>
      <c r="G86" s="810"/>
      <c r="H86" s="810"/>
      <c r="I86" s="810"/>
      <c r="J86" s="810"/>
      <c r="K86" s="810"/>
      <c r="L86" s="810"/>
      <c r="M86" s="810"/>
      <c r="N86" s="810"/>
      <c r="O86" s="810"/>
      <c r="P86" s="810"/>
      <c r="Q86" s="810"/>
      <c r="R86" s="810"/>
      <c r="S86" s="810"/>
      <c r="T86" s="810"/>
      <c r="U86" s="810"/>
      <c r="V86" s="810"/>
      <c r="W86" s="810"/>
      <c r="X86" s="810"/>
      <c r="Y86" s="810"/>
      <c r="Z86" s="810"/>
    </row>
    <row r="87" spans="1:26" ht="15.75" customHeight="1" x14ac:dyDescent="0.25">
      <c r="A87" s="810"/>
      <c r="B87" s="898"/>
      <c r="C87" s="810"/>
      <c r="D87" s="810"/>
      <c r="E87" s="810"/>
      <c r="F87" s="810"/>
      <c r="G87" s="810"/>
      <c r="H87" s="810"/>
      <c r="I87" s="810"/>
      <c r="J87" s="810"/>
      <c r="K87" s="810"/>
      <c r="L87" s="810"/>
      <c r="M87" s="810"/>
      <c r="N87" s="810"/>
      <c r="O87" s="810"/>
      <c r="P87" s="810"/>
      <c r="Q87" s="810"/>
      <c r="R87" s="810"/>
      <c r="S87" s="810"/>
      <c r="T87" s="810"/>
      <c r="U87" s="810"/>
      <c r="V87" s="810"/>
      <c r="W87" s="810"/>
      <c r="X87" s="810"/>
      <c r="Y87" s="810"/>
      <c r="Z87" s="810"/>
    </row>
    <row r="88" spans="1:26" ht="15.75" customHeight="1" x14ac:dyDescent="0.25">
      <c r="A88" s="810"/>
      <c r="B88" s="898"/>
      <c r="C88" s="810"/>
      <c r="D88" s="810"/>
      <c r="E88" s="810"/>
      <c r="F88" s="810"/>
      <c r="G88" s="810"/>
      <c r="H88" s="810"/>
      <c r="I88" s="810"/>
      <c r="J88" s="810"/>
      <c r="K88" s="810"/>
      <c r="L88" s="810"/>
      <c r="M88" s="810"/>
      <c r="N88" s="810"/>
      <c r="O88" s="810"/>
      <c r="P88" s="810"/>
      <c r="Q88" s="810"/>
      <c r="R88" s="810"/>
      <c r="S88" s="810"/>
      <c r="T88" s="810"/>
      <c r="U88" s="810"/>
      <c r="V88" s="810"/>
      <c r="W88" s="810"/>
      <c r="X88" s="810"/>
      <c r="Y88" s="810"/>
      <c r="Z88" s="810"/>
    </row>
    <row r="89" spans="1:26" ht="15.75" customHeight="1" x14ac:dyDescent="0.25">
      <c r="A89" s="810"/>
      <c r="B89" s="898"/>
      <c r="C89" s="810"/>
      <c r="D89" s="810"/>
      <c r="E89" s="810"/>
      <c r="F89" s="810"/>
      <c r="G89" s="810"/>
      <c r="H89" s="810"/>
      <c r="I89" s="810"/>
      <c r="J89" s="810"/>
      <c r="K89" s="810"/>
      <c r="L89" s="810"/>
      <c r="M89" s="810"/>
      <c r="N89" s="810"/>
      <c r="O89" s="810"/>
      <c r="P89" s="810"/>
      <c r="Q89" s="810"/>
      <c r="R89" s="810"/>
      <c r="S89" s="810"/>
      <c r="T89" s="810"/>
      <c r="U89" s="810"/>
      <c r="V89" s="810"/>
      <c r="W89" s="810"/>
      <c r="X89" s="810"/>
      <c r="Y89" s="810"/>
      <c r="Z89" s="810"/>
    </row>
    <row r="90" spans="1:26" ht="15.75" customHeight="1" x14ac:dyDescent="0.25">
      <c r="A90" s="810"/>
      <c r="B90" s="898"/>
      <c r="C90" s="810"/>
      <c r="D90" s="810"/>
      <c r="E90" s="810"/>
      <c r="F90" s="810"/>
      <c r="G90" s="810"/>
      <c r="H90" s="810"/>
      <c r="I90" s="810"/>
      <c r="J90" s="810"/>
      <c r="K90" s="810"/>
      <c r="L90" s="810"/>
      <c r="M90" s="810"/>
      <c r="N90" s="810"/>
      <c r="O90" s="810"/>
      <c r="P90" s="810"/>
      <c r="Q90" s="810"/>
      <c r="R90" s="810"/>
      <c r="S90" s="810"/>
      <c r="T90" s="810"/>
      <c r="U90" s="810"/>
      <c r="V90" s="810"/>
      <c r="W90" s="810"/>
      <c r="X90" s="810"/>
      <c r="Y90" s="810"/>
      <c r="Z90" s="810"/>
    </row>
    <row r="91" spans="1:26" ht="15.75" customHeight="1" x14ac:dyDescent="0.25">
      <c r="A91" s="810"/>
      <c r="B91" s="898"/>
      <c r="C91" s="810"/>
      <c r="D91" s="810"/>
      <c r="E91" s="810"/>
      <c r="F91" s="810"/>
      <c r="G91" s="810"/>
      <c r="H91" s="810"/>
      <c r="I91" s="810"/>
      <c r="J91" s="810"/>
      <c r="K91" s="810"/>
      <c r="L91" s="810"/>
      <c r="M91" s="810"/>
      <c r="N91" s="810"/>
      <c r="O91" s="810"/>
      <c r="P91" s="810"/>
      <c r="Q91" s="810"/>
      <c r="R91" s="810"/>
      <c r="S91" s="810"/>
      <c r="T91" s="810"/>
      <c r="U91" s="810"/>
      <c r="V91" s="810"/>
      <c r="W91" s="810"/>
      <c r="X91" s="810"/>
      <c r="Y91" s="810"/>
      <c r="Z91" s="810"/>
    </row>
    <row r="92" spans="1:26" ht="15.75" customHeight="1" x14ac:dyDescent="0.25">
      <c r="A92" s="810"/>
      <c r="B92" s="898"/>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row>
    <row r="93" spans="1:26" ht="15.75" customHeight="1" x14ac:dyDescent="0.25">
      <c r="A93" s="810"/>
      <c r="B93" s="898"/>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row>
    <row r="94" spans="1:26" ht="15.75" customHeight="1" x14ac:dyDescent="0.25">
      <c r="A94" s="810"/>
      <c r="B94" s="898"/>
      <c r="C94" s="810"/>
      <c r="D94" s="810"/>
      <c r="E94" s="810"/>
      <c r="F94" s="810"/>
      <c r="G94" s="810"/>
      <c r="H94" s="810"/>
      <c r="I94" s="810"/>
      <c r="J94" s="810"/>
      <c r="K94" s="810"/>
      <c r="L94" s="810"/>
      <c r="M94" s="810"/>
      <c r="N94" s="810"/>
      <c r="O94" s="810"/>
      <c r="P94" s="810"/>
      <c r="Q94" s="810"/>
      <c r="R94" s="810"/>
      <c r="S94" s="810"/>
      <c r="T94" s="810"/>
      <c r="U94" s="810"/>
      <c r="V94" s="810"/>
      <c r="W94" s="810"/>
      <c r="X94" s="810"/>
      <c r="Y94" s="810"/>
      <c r="Z94" s="810"/>
    </row>
    <row r="95" spans="1:26" ht="15.75" customHeight="1" x14ac:dyDescent="0.25">
      <c r="A95" s="810"/>
      <c r="B95" s="898"/>
      <c r="C95" s="810"/>
      <c r="D95" s="810"/>
      <c r="E95" s="810"/>
      <c r="F95" s="810"/>
      <c r="G95" s="810"/>
      <c r="H95" s="810"/>
      <c r="I95" s="810"/>
      <c r="J95" s="810"/>
      <c r="K95" s="810"/>
      <c r="L95" s="810"/>
      <c r="M95" s="810"/>
      <c r="N95" s="810"/>
      <c r="O95" s="810"/>
      <c r="P95" s="810"/>
      <c r="Q95" s="810"/>
      <c r="R95" s="810"/>
      <c r="S95" s="810"/>
      <c r="T95" s="810"/>
      <c r="U95" s="810"/>
      <c r="V95" s="810"/>
      <c r="W95" s="810"/>
      <c r="X95" s="810"/>
      <c r="Y95" s="810"/>
      <c r="Z95" s="810"/>
    </row>
    <row r="96" spans="1:26" ht="15.75" customHeight="1" x14ac:dyDescent="0.25">
      <c r="A96" s="810"/>
      <c r="B96" s="898"/>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row>
    <row r="97" spans="1:26" ht="15.75" customHeight="1" x14ac:dyDescent="0.25">
      <c r="A97" s="810"/>
      <c r="B97" s="898"/>
      <c r="C97" s="810"/>
      <c r="D97" s="810"/>
      <c r="E97" s="810"/>
      <c r="F97" s="810"/>
      <c r="G97" s="810"/>
      <c r="H97" s="810"/>
      <c r="I97" s="810"/>
      <c r="J97" s="810"/>
      <c r="K97" s="810"/>
      <c r="L97" s="810"/>
      <c r="M97" s="810"/>
      <c r="N97" s="810"/>
      <c r="O97" s="810"/>
      <c r="P97" s="810"/>
      <c r="Q97" s="810"/>
      <c r="R97" s="810"/>
      <c r="S97" s="810"/>
      <c r="T97" s="810"/>
      <c r="U97" s="810"/>
      <c r="V97" s="810"/>
      <c r="W97" s="810"/>
      <c r="X97" s="810"/>
      <c r="Y97" s="810"/>
      <c r="Z97" s="810"/>
    </row>
    <row r="98" spans="1:26" ht="15.75" customHeight="1" x14ac:dyDescent="0.25">
      <c r="A98" s="810"/>
      <c r="B98" s="898"/>
      <c r="C98" s="810"/>
      <c r="D98" s="810"/>
      <c r="E98" s="810"/>
      <c r="F98" s="810"/>
      <c r="G98" s="810"/>
      <c r="H98" s="810"/>
      <c r="I98" s="810"/>
      <c r="J98" s="810"/>
      <c r="K98" s="810"/>
      <c r="L98" s="810"/>
      <c r="M98" s="810"/>
      <c r="N98" s="810"/>
      <c r="O98" s="810"/>
      <c r="P98" s="810"/>
      <c r="Q98" s="810"/>
      <c r="R98" s="810"/>
      <c r="S98" s="810"/>
      <c r="T98" s="810"/>
      <c r="U98" s="810"/>
      <c r="V98" s="810"/>
      <c r="W98" s="810"/>
      <c r="X98" s="810"/>
      <c r="Y98" s="810"/>
      <c r="Z98" s="810"/>
    </row>
    <row r="99" spans="1:26" ht="15.75" customHeight="1" x14ac:dyDescent="0.25">
      <c r="A99" s="810"/>
      <c r="B99" s="898"/>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row>
    <row r="100" spans="1:26" ht="15.75" customHeight="1" x14ac:dyDescent="0.25">
      <c r="A100" s="810"/>
      <c r="B100" s="898"/>
      <c r="C100" s="810"/>
      <c r="D100" s="810"/>
      <c r="E100" s="810"/>
      <c r="F100" s="810"/>
      <c r="G100" s="810"/>
      <c r="H100" s="810"/>
      <c r="I100" s="810"/>
      <c r="J100" s="810"/>
      <c r="K100" s="810"/>
      <c r="L100" s="810"/>
      <c r="M100" s="810"/>
      <c r="N100" s="810"/>
      <c r="O100" s="810"/>
      <c r="P100" s="810"/>
      <c r="Q100" s="810"/>
      <c r="R100" s="810"/>
      <c r="S100" s="810"/>
      <c r="T100" s="810"/>
      <c r="U100" s="810"/>
      <c r="V100" s="810"/>
      <c r="W100" s="810"/>
      <c r="X100" s="810"/>
      <c r="Y100" s="810"/>
      <c r="Z100" s="810"/>
    </row>
    <row r="101" spans="1:26" ht="15.75" customHeight="1" x14ac:dyDescent="0.25">
      <c r="A101" s="810"/>
      <c r="B101" s="898"/>
      <c r="C101" s="810"/>
      <c r="D101" s="810"/>
      <c r="E101" s="810"/>
      <c r="F101" s="810"/>
      <c r="G101" s="810"/>
      <c r="H101" s="810"/>
      <c r="I101" s="810"/>
      <c r="J101" s="810"/>
      <c r="K101" s="810"/>
      <c r="L101" s="810"/>
      <c r="M101" s="810"/>
      <c r="N101" s="810"/>
      <c r="O101" s="810"/>
      <c r="P101" s="810"/>
      <c r="Q101" s="810"/>
      <c r="R101" s="810"/>
      <c r="S101" s="810"/>
      <c r="T101" s="810"/>
      <c r="U101" s="810"/>
      <c r="V101" s="810"/>
      <c r="W101" s="810"/>
      <c r="X101" s="810"/>
      <c r="Y101" s="810"/>
      <c r="Z101" s="810"/>
    </row>
    <row r="102" spans="1:26" ht="15.75" customHeight="1" x14ac:dyDescent="0.25">
      <c r="A102" s="810"/>
      <c r="B102" s="898"/>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row>
    <row r="103" spans="1:26" ht="15.75" customHeight="1" x14ac:dyDescent="0.25">
      <c r="A103" s="810"/>
      <c r="B103" s="898"/>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row>
    <row r="104" spans="1:26" ht="15.75" customHeight="1" x14ac:dyDescent="0.25">
      <c r="A104" s="810"/>
      <c r="B104" s="898"/>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row>
    <row r="105" spans="1:26" ht="15.75" customHeight="1" x14ac:dyDescent="0.25">
      <c r="A105" s="810"/>
      <c r="B105" s="898"/>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row>
    <row r="106" spans="1:26" ht="15.75" customHeight="1" x14ac:dyDescent="0.25">
      <c r="A106" s="810"/>
      <c r="B106" s="898"/>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row>
    <row r="107" spans="1:26" ht="15.75" customHeight="1" x14ac:dyDescent="0.25">
      <c r="A107" s="810"/>
      <c r="B107" s="898"/>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row>
    <row r="108" spans="1:26" ht="15.75" customHeight="1" x14ac:dyDescent="0.25">
      <c r="A108" s="810"/>
      <c r="B108" s="898"/>
      <c r="C108" s="810"/>
      <c r="D108" s="810"/>
      <c r="E108" s="810"/>
      <c r="F108" s="810"/>
      <c r="G108" s="810"/>
      <c r="H108" s="810"/>
      <c r="I108" s="810"/>
      <c r="J108" s="810"/>
      <c r="K108" s="810"/>
      <c r="L108" s="810"/>
      <c r="M108" s="810"/>
      <c r="N108" s="810"/>
      <c r="O108" s="810"/>
      <c r="P108" s="810"/>
      <c r="Q108" s="810"/>
      <c r="R108" s="810"/>
      <c r="S108" s="810"/>
      <c r="T108" s="810"/>
      <c r="U108" s="810"/>
      <c r="V108" s="810"/>
      <c r="W108" s="810"/>
      <c r="X108" s="810"/>
      <c r="Y108" s="810"/>
      <c r="Z108" s="810"/>
    </row>
    <row r="109" spans="1:26" ht="15.75" customHeight="1" x14ac:dyDescent="0.25">
      <c r="A109" s="810"/>
      <c r="B109" s="898"/>
      <c r="C109" s="810"/>
      <c r="D109" s="810"/>
      <c r="E109" s="810"/>
      <c r="F109" s="810"/>
      <c r="G109" s="810"/>
      <c r="H109" s="810"/>
      <c r="I109" s="810"/>
      <c r="J109" s="810"/>
      <c r="K109" s="810"/>
      <c r="L109" s="810"/>
      <c r="M109" s="810"/>
      <c r="N109" s="810"/>
      <c r="O109" s="810"/>
      <c r="P109" s="810"/>
      <c r="Q109" s="810"/>
      <c r="R109" s="810"/>
      <c r="S109" s="810"/>
      <c r="T109" s="810"/>
      <c r="U109" s="810"/>
      <c r="V109" s="810"/>
      <c r="W109" s="810"/>
      <c r="X109" s="810"/>
      <c r="Y109" s="810"/>
      <c r="Z109" s="810"/>
    </row>
    <row r="110" spans="1:26" ht="15.75" customHeight="1" x14ac:dyDescent="0.25">
      <c r="A110" s="810"/>
      <c r="B110" s="898"/>
      <c r="C110" s="810"/>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row>
    <row r="111" spans="1:26" ht="15.75" customHeight="1" x14ac:dyDescent="0.25">
      <c r="A111" s="810"/>
      <c r="B111" s="898"/>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row>
    <row r="112" spans="1:26" ht="15.75" customHeight="1" x14ac:dyDescent="0.25">
      <c r="A112" s="810"/>
      <c r="B112" s="898"/>
      <c r="C112" s="810"/>
      <c r="D112" s="810"/>
      <c r="E112" s="810"/>
      <c r="F112" s="810"/>
      <c r="G112" s="810"/>
      <c r="H112" s="810"/>
      <c r="I112" s="810"/>
      <c r="J112" s="810"/>
      <c r="K112" s="810"/>
      <c r="L112" s="810"/>
      <c r="M112" s="810"/>
      <c r="N112" s="810"/>
      <c r="O112" s="810"/>
      <c r="P112" s="810"/>
      <c r="Q112" s="810"/>
      <c r="R112" s="810"/>
      <c r="S112" s="810"/>
      <c r="T112" s="810"/>
      <c r="U112" s="810"/>
      <c r="V112" s="810"/>
      <c r="W112" s="810"/>
      <c r="X112" s="810"/>
      <c r="Y112" s="810"/>
      <c r="Z112" s="810"/>
    </row>
    <row r="113" spans="1:26" ht="15.75" customHeight="1" x14ac:dyDescent="0.25">
      <c r="A113" s="810"/>
      <c r="B113" s="898"/>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row>
    <row r="114" spans="1:26" ht="15.75" customHeight="1" x14ac:dyDescent="0.25">
      <c r="A114" s="810"/>
      <c r="B114" s="898"/>
      <c r="C114" s="810"/>
      <c r="D114" s="810"/>
      <c r="E114" s="810"/>
      <c r="F114" s="810"/>
      <c r="G114" s="810"/>
      <c r="H114" s="810"/>
      <c r="I114" s="810"/>
      <c r="J114" s="810"/>
      <c r="K114" s="810"/>
      <c r="L114" s="810"/>
      <c r="M114" s="810"/>
      <c r="N114" s="810"/>
      <c r="O114" s="810"/>
      <c r="P114" s="810"/>
      <c r="Q114" s="810"/>
      <c r="R114" s="810"/>
      <c r="S114" s="810"/>
      <c r="T114" s="810"/>
      <c r="U114" s="810"/>
      <c r="V114" s="810"/>
      <c r="W114" s="810"/>
      <c r="X114" s="810"/>
      <c r="Y114" s="810"/>
      <c r="Z114" s="810"/>
    </row>
    <row r="115" spans="1:26" ht="15.75" customHeight="1" x14ac:dyDescent="0.25">
      <c r="A115" s="810"/>
      <c r="B115" s="898"/>
      <c r="C115" s="810"/>
      <c r="D115" s="810"/>
      <c r="E115" s="810"/>
      <c r="F115" s="810"/>
      <c r="G115" s="810"/>
      <c r="H115" s="810"/>
      <c r="I115" s="810"/>
      <c r="J115" s="810"/>
      <c r="K115" s="810"/>
      <c r="L115" s="810"/>
      <c r="M115" s="810"/>
      <c r="N115" s="810"/>
      <c r="O115" s="810"/>
      <c r="P115" s="810"/>
      <c r="Q115" s="810"/>
      <c r="R115" s="810"/>
      <c r="S115" s="810"/>
      <c r="T115" s="810"/>
      <c r="U115" s="810"/>
      <c r="V115" s="810"/>
      <c r="W115" s="810"/>
      <c r="X115" s="810"/>
      <c r="Y115" s="810"/>
      <c r="Z115" s="810"/>
    </row>
    <row r="116" spans="1:26" ht="15.75" customHeight="1" x14ac:dyDescent="0.25">
      <c r="A116" s="810"/>
      <c r="B116" s="898"/>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row>
    <row r="117" spans="1:26" ht="15.75" customHeight="1" x14ac:dyDescent="0.25">
      <c r="A117" s="810"/>
      <c r="B117" s="898"/>
      <c r="C117" s="810"/>
      <c r="D117" s="810"/>
      <c r="E117" s="810"/>
      <c r="F117" s="810"/>
      <c r="G117" s="810"/>
      <c r="H117" s="810"/>
      <c r="I117" s="810"/>
      <c r="J117" s="810"/>
      <c r="K117" s="810"/>
      <c r="L117" s="810"/>
      <c r="M117" s="810"/>
      <c r="N117" s="810"/>
      <c r="O117" s="810"/>
      <c r="P117" s="810"/>
      <c r="Q117" s="810"/>
      <c r="R117" s="810"/>
      <c r="S117" s="810"/>
      <c r="T117" s="810"/>
      <c r="U117" s="810"/>
      <c r="V117" s="810"/>
      <c r="W117" s="810"/>
      <c r="X117" s="810"/>
      <c r="Y117" s="810"/>
      <c r="Z117" s="810"/>
    </row>
    <row r="118" spans="1:26" ht="15.75" customHeight="1" x14ac:dyDescent="0.25">
      <c r="A118" s="810"/>
      <c r="B118" s="898"/>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row>
    <row r="119" spans="1:26" ht="15.75" customHeight="1" x14ac:dyDescent="0.25">
      <c r="A119" s="810"/>
      <c r="B119" s="898"/>
      <c r="C119" s="810"/>
      <c r="D119" s="810"/>
      <c r="E119" s="810"/>
      <c r="F119" s="810"/>
      <c r="G119" s="810"/>
      <c r="H119" s="810"/>
      <c r="I119" s="810"/>
      <c r="J119" s="810"/>
      <c r="K119" s="810"/>
      <c r="L119" s="810"/>
      <c r="M119" s="810"/>
      <c r="N119" s="810"/>
      <c r="O119" s="810"/>
      <c r="P119" s="810"/>
      <c r="Q119" s="810"/>
      <c r="R119" s="810"/>
      <c r="S119" s="810"/>
      <c r="T119" s="810"/>
      <c r="U119" s="810"/>
      <c r="V119" s="810"/>
      <c r="W119" s="810"/>
      <c r="X119" s="810"/>
      <c r="Y119" s="810"/>
      <c r="Z119" s="810"/>
    </row>
    <row r="120" spans="1:26" ht="15.75" customHeight="1" x14ac:dyDescent="0.25">
      <c r="A120" s="810"/>
      <c r="B120" s="898"/>
      <c r="C120" s="810"/>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0"/>
    </row>
    <row r="121" spans="1:26" ht="15.75" customHeight="1" x14ac:dyDescent="0.25">
      <c r="A121" s="810"/>
      <c r="B121" s="898"/>
      <c r="C121" s="810"/>
      <c r="D121" s="810"/>
      <c r="E121" s="810"/>
      <c r="F121" s="810"/>
      <c r="G121" s="810"/>
      <c r="H121" s="810"/>
      <c r="I121" s="810"/>
      <c r="J121" s="810"/>
      <c r="K121" s="810"/>
      <c r="L121" s="810"/>
      <c r="M121" s="810"/>
      <c r="N121" s="810"/>
      <c r="O121" s="810"/>
      <c r="P121" s="810"/>
      <c r="Q121" s="810"/>
      <c r="R121" s="810"/>
      <c r="S121" s="810"/>
      <c r="T121" s="810"/>
      <c r="U121" s="810"/>
      <c r="V121" s="810"/>
      <c r="W121" s="810"/>
      <c r="X121" s="810"/>
      <c r="Y121" s="810"/>
      <c r="Z121" s="810"/>
    </row>
    <row r="122" spans="1:26" ht="15.75" customHeight="1" x14ac:dyDescent="0.25">
      <c r="A122" s="810"/>
      <c r="B122" s="898"/>
      <c r="C122" s="810"/>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0"/>
    </row>
    <row r="123" spans="1:26" ht="15.75" customHeight="1" x14ac:dyDescent="0.25">
      <c r="A123" s="810"/>
      <c r="B123" s="898"/>
      <c r="C123" s="810"/>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0"/>
    </row>
    <row r="124" spans="1:26" ht="15.75" customHeight="1" x14ac:dyDescent="0.25">
      <c r="A124" s="810"/>
      <c r="B124" s="898"/>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0"/>
    </row>
    <row r="125" spans="1:26" ht="15.75" customHeight="1" x14ac:dyDescent="0.25">
      <c r="A125" s="810"/>
      <c r="B125" s="898"/>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row>
    <row r="126" spans="1:26" ht="15.75" customHeight="1" x14ac:dyDescent="0.25">
      <c r="A126" s="810"/>
      <c r="B126" s="898"/>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row>
    <row r="127" spans="1:26" ht="15.75" customHeight="1" x14ac:dyDescent="0.25">
      <c r="A127" s="810"/>
      <c r="B127" s="898"/>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row>
    <row r="128" spans="1:26" ht="15.75" customHeight="1" x14ac:dyDescent="0.25">
      <c r="A128" s="810"/>
      <c r="B128" s="898"/>
      <c r="C128" s="810"/>
      <c r="D128" s="810"/>
      <c r="E128" s="810"/>
      <c r="F128" s="810"/>
      <c r="G128" s="810"/>
      <c r="H128" s="810"/>
      <c r="I128" s="810"/>
      <c r="J128" s="810"/>
      <c r="K128" s="810"/>
      <c r="L128" s="810"/>
      <c r="M128" s="810"/>
      <c r="N128" s="810"/>
      <c r="O128" s="810"/>
      <c r="P128" s="810"/>
      <c r="Q128" s="810"/>
      <c r="R128" s="810"/>
      <c r="S128" s="810"/>
      <c r="T128" s="810"/>
      <c r="U128" s="810"/>
      <c r="V128" s="810"/>
      <c r="W128" s="810"/>
      <c r="X128" s="810"/>
      <c r="Y128" s="810"/>
      <c r="Z128" s="810"/>
    </row>
    <row r="129" spans="1:26" ht="15.75" customHeight="1" x14ac:dyDescent="0.25">
      <c r="A129" s="810"/>
      <c r="B129" s="898"/>
      <c r="C129" s="810"/>
      <c r="D129" s="810"/>
      <c r="E129" s="810"/>
      <c r="F129" s="810"/>
      <c r="G129" s="810"/>
      <c r="H129" s="810"/>
      <c r="I129" s="810"/>
      <c r="J129" s="810"/>
      <c r="K129" s="810"/>
      <c r="L129" s="810"/>
      <c r="M129" s="810"/>
      <c r="N129" s="810"/>
      <c r="O129" s="810"/>
      <c r="P129" s="810"/>
      <c r="Q129" s="810"/>
      <c r="R129" s="810"/>
      <c r="S129" s="810"/>
      <c r="T129" s="810"/>
      <c r="U129" s="810"/>
      <c r="V129" s="810"/>
      <c r="W129" s="810"/>
      <c r="X129" s="810"/>
      <c r="Y129" s="810"/>
      <c r="Z129" s="810"/>
    </row>
    <row r="130" spans="1:26" ht="15.75" customHeight="1" x14ac:dyDescent="0.25">
      <c r="A130" s="810"/>
      <c r="B130" s="898"/>
      <c r="C130" s="810"/>
      <c r="D130" s="810"/>
      <c r="E130" s="810"/>
      <c r="F130" s="810"/>
      <c r="G130" s="810"/>
      <c r="H130" s="810"/>
      <c r="I130" s="810"/>
      <c r="J130" s="810"/>
      <c r="K130" s="810"/>
      <c r="L130" s="810"/>
      <c r="M130" s="810"/>
      <c r="N130" s="810"/>
      <c r="O130" s="810"/>
      <c r="P130" s="810"/>
      <c r="Q130" s="810"/>
      <c r="R130" s="810"/>
      <c r="S130" s="810"/>
      <c r="T130" s="810"/>
      <c r="U130" s="810"/>
      <c r="V130" s="810"/>
      <c r="W130" s="810"/>
      <c r="X130" s="810"/>
      <c r="Y130" s="810"/>
      <c r="Z130" s="810"/>
    </row>
    <row r="131" spans="1:26" ht="15.75" customHeight="1" x14ac:dyDescent="0.25">
      <c r="A131" s="810"/>
      <c r="B131" s="898"/>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row>
    <row r="132" spans="1:26" ht="15.75" customHeight="1" x14ac:dyDescent="0.25">
      <c r="A132" s="810"/>
      <c r="B132" s="898"/>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row>
    <row r="133" spans="1:26" ht="15.75" customHeight="1" x14ac:dyDescent="0.25">
      <c r="A133" s="810"/>
      <c r="B133" s="898"/>
      <c r="C133" s="810"/>
      <c r="D133" s="810"/>
      <c r="E133" s="810"/>
      <c r="F133" s="810"/>
      <c r="G133" s="810"/>
      <c r="H133" s="810"/>
      <c r="I133" s="810"/>
      <c r="J133" s="810"/>
      <c r="K133" s="810"/>
      <c r="L133" s="810"/>
      <c r="M133" s="810"/>
      <c r="N133" s="810"/>
      <c r="O133" s="810"/>
      <c r="P133" s="810"/>
      <c r="Q133" s="810"/>
      <c r="R133" s="810"/>
      <c r="S133" s="810"/>
      <c r="T133" s="810"/>
      <c r="U133" s="810"/>
      <c r="V133" s="810"/>
      <c r="W133" s="810"/>
      <c r="X133" s="810"/>
      <c r="Y133" s="810"/>
      <c r="Z133" s="810"/>
    </row>
    <row r="134" spans="1:26" ht="15.75" customHeight="1" x14ac:dyDescent="0.25">
      <c r="A134" s="810"/>
      <c r="B134" s="898"/>
      <c r="C134" s="810"/>
      <c r="D134" s="810"/>
      <c r="E134" s="810"/>
      <c r="F134" s="810"/>
      <c r="G134" s="810"/>
      <c r="H134" s="810"/>
      <c r="I134" s="810"/>
      <c r="J134" s="810"/>
      <c r="K134" s="810"/>
      <c r="L134" s="810"/>
      <c r="M134" s="810"/>
      <c r="N134" s="810"/>
      <c r="O134" s="810"/>
      <c r="P134" s="810"/>
      <c r="Q134" s="810"/>
      <c r="R134" s="810"/>
      <c r="S134" s="810"/>
      <c r="T134" s="810"/>
      <c r="U134" s="810"/>
      <c r="V134" s="810"/>
      <c r="W134" s="810"/>
      <c r="X134" s="810"/>
      <c r="Y134" s="810"/>
      <c r="Z134" s="810"/>
    </row>
    <row r="135" spans="1:26" ht="15.75" customHeight="1" x14ac:dyDescent="0.25">
      <c r="A135" s="810"/>
      <c r="B135" s="898"/>
      <c r="C135" s="810"/>
      <c r="D135" s="810"/>
      <c r="E135" s="810"/>
      <c r="F135" s="810"/>
      <c r="G135" s="810"/>
      <c r="H135" s="810"/>
      <c r="I135" s="810"/>
      <c r="J135" s="810"/>
      <c r="K135" s="810"/>
      <c r="L135" s="810"/>
      <c r="M135" s="810"/>
      <c r="N135" s="810"/>
      <c r="O135" s="810"/>
      <c r="P135" s="810"/>
      <c r="Q135" s="810"/>
      <c r="R135" s="810"/>
      <c r="S135" s="810"/>
      <c r="T135" s="810"/>
      <c r="U135" s="810"/>
      <c r="V135" s="810"/>
      <c r="W135" s="810"/>
      <c r="X135" s="810"/>
      <c r="Y135" s="810"/>
      <c r="Z135" s="810"/>
    </row>
    <row r="136" spans="1:26" ht="15.75" customHeight="1" x14ac:dyDescent="0.25">
      <c r="A136" s="810"/>
      <c r="B136" s="898"/>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row>
    <row r="137" spans="1:26" ht="15.75" customHeight="1" x14ac:dyDescent="0.25">
      <c r="A137" s="810"/>
      <c r="B137" s="898"/>
      <c r="C137" s="810"/>
      <c r="D137" s="810"/>
      <c r="E137" s="810"/>
      <c r="F137" s="810"/>
      <c r="G137" s="810"/>
      <c r="H137" s="810"/>
      <c r="I137" s="810"/>
      <c r="J137" s="810"/>
      <c r="K137" s="810"/>
      <c r="L137" s="810"/>
      <c r="M137" s="810"/>
      <c r="N137" s="810"/>
      <c r="O137" s="810"/>
      <c r="P137" s="810"/>
      <c r="Q137" s="810"/>
      <c r="R137" s="810"/>
      <c r="S137" s="810"/>
      <c r="T137" s="810"/>
      <c r="U137" s="810"/>
      <c r="V137" s="810"/>
      <c r="W137" s="810"/>
      <c r="X137" s="810"/>
      <c r="Y137" s="810"/>
      <c r="Z137" s="810"/>
    </row>
    <row r="138" spans="1:26" ht="15.75" customHeight="1" x14ac:dyDescent="0.25">
      <c r="A138" s="810"/>
      <c r="B138" s="898"/>
      <c r="C138" s="810"/>
      <c r="D138" s="810"/>
      <c r="E138" s="810"/>
      <c r="F138" s="810"/>
      <c r="G138" s="810"/>
      <c r="H138" s="810"/>
      <c r="I138" s="810"/>
      <c r="J138" s="810"/>
      <c r="K138" s="810"/>
      <c r="L138" s="810"/>
      <c r="M138" s="810"/>
      <c r="N138" s="810"/>
      <c r="O138" s="810"/>
      <c r="P138" s="810"/>
      <c r="Q138" s="810"/>
      <c r="R138" s="810"/>
      <c r="S138" s="810"/>
      <c r="T138" s="810"/>
      <c r="U138" s="810"/>
      <c r="V138" s="810"/>
      <c r="W138" s="810"/>
      <c r="X138" s="810"/>
      <c r="Y138" s="810"/>
      <c r="Z138" s="810"/>
    </row>
    <row r="139" spans="1:26" ht="15.75" customHeight="1" x14ac:dyDescent="0.25">
      <c r="A139" s="810"/>
      <c r="B139" s="898"/>
      <c r="C139" s="810"/>
      <c r="D139" s="810"/>
      <c r="E139" s="810"/>
      <c r="F139" s="810"/>
      <c r="G139" s="810"/>
      <c r="H139" s="810"/>
      <c r="I139" s="810"/>
      <c r="J139" s="810"/>
      <c r="K139" s="810"/>
      <c r="L139" s="810"/>
      <c r="M139" s="810"/>
      <c r="N139" s="810"/>
      <c r="O139" s="810"/>
      <c r="P139" s="810"/>
      <c r="Q139" s="810"/>
      <c r="R139" s="810"/>
      <c r="S139" s="810"/>
      <c r="T139" s="810"/>
      <c r="U139" s="810"/>
      <c r="V139" s="810"/>
      <c r="W139" s="810"/>
      <c r="X139" s="810"/>
      <c r="Y139" s="810"/>
      <c r="Z139" s="810"/>
    </row>
    <row r="140" spans="1:26" ht="15.75" customHeight="1" x14ac:dyDescent="0.25">
      <c r="A140" s="810"/>
      <c r="B140" s="898"/>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row>
    <row r="141" spans="1:26" ht="15.75" customHeight="1" x14ac:dyDescent="0.25">
      <c r="A141" s="810"/>
      <c r="B141" s="898"/>
      <c r="C141" s="810"/>
      <c r="D141" s="810"/>
      <c r="E141" s="810"/>
      <c r="F141" s="810"/>
      <c r="G141" s="810"/>
      <c r="H141" s="810"/>
      <c r="I141" s="810"/>
      <c r="J141" s="810"/>
      <c r="K141" s="810"/>
      <c r="L141" s="810"/>
      <c r="M141" s="810"/>
      <c r="N141" s="810"/>
      <c r="O141" s="810"/>
      <c r="P141" s="810"/>
      <c r="Q141" s="810"/>
      <c r="R141" s="810"/>
      <c r="S141" s="810"/>
      <c r="T141" s="810"/>
      <c r="U141" s="810"/>
      <c r="V141" s="810"/>
      <c r="W141" s="810"/>
      <c r="X141" s="810"/>
      <c r="Y141" s="810"/>
      <c r="Z141" s="810"/>
    </row>
    <row r="142" spans="1:26" ht="15.75" customHeight="1" x14ac:dyDescent="0.25">
      <c r="A142" s="810"/>
      <c r="B142" s="898"/>
      <c r="C142" s="810"/>
      <c r="D142" s="810"/>
      <c r="E142" s="810"/>
      <c r="F142" s="810"/>
      <c r="G142" s="810"/>
      <c r="H142" s="810"/>
      <c r="I142" s="810"/>
      <c r="J142" s="810"/>
      <c r="K142" s="810"/>
      <c r="L142" s="810"/>
      <c r="M142" s="810"/>
      <c r="N142" s="810"/>
      <c r="O142" s="810"/>
      <c r="P142" s="810"/>
      <c r="Q142" s="810"/>
      <c r="R142" s="810"/>
      <c r="S142" s="810"/>
      <c r="T142" s="810"/>
      <c r="U142" s="810"/>
      <c r="V142" s="810"/>
      <c r="W142" s="810"/>
      <c r="X142" s="810"/>
      <c r="Y142" s="810"/>
      <c r="Z142" s="810"/>
    </row>
    <row r="143" spans="1:26" ht="15.75" customHeight="1" x14ac:dyDescent="0.25">
      <c r="A143" s="810"/>
      <c r="B143" s="898"/>
      <c r="C143" s="810"/>
      <c r="D143" s="810"/>
      <c r="E143" s="810"/>
      <c r="F143" s="810"/>
      <c r="G143" s="810"/>
      <c r="H143" s="810"/>
      <c r="I143" s="810"/>
      <c r="J143" s="810"/>
      <c r="K143" s="810"/>
      <c r="L143" s="810"/>
      <c r="M143" s="810"/>
      <c r="N143" s="810"/>
      <c r="O143" s="810"/>
      <c r="P143" s="810"/>
      <c r="Q143" s="810"/>
      <c r="R143" s="810"/>
      <c r="S143" s="810"/>
      <c r="T143" s="810"/>
      <c r="U143" s="810"/>
      <c r="V143" s="810"/>
      <c r="W143" s="810"/>
      <c r="X143" s="810"/>
      <c r="Y143" s="810"/>
      <c r="Z143" s="810"/>
    </row>
    <row r="144" spans="1:26" ht="15.75" customHeight="1" x14ac:dyDescent="0.25">
      <c r="A144" s="810"/>
      <c r="B144" s="898"/>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row>
    <row r="145" spans="1:26" ht="15.75" customHeight="1" x14ac:dyDescent="0.25">
      <c r="A145" s="810"/>
      <c r="B145" s="898"/>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row>
    <row r="146" spans="1:26" ht="15.75" customHeight="1" x14ac:dyDescent="0.25">
      <c r="A146" s="810"/>
      <c r="B146" s="898"/>
      <c r="C146" s="810"/>
      <c r="D146" s="810"/>
      <c r="E146" s="810"/>
      <c r="F146" s="810"/>
      <c r="G146" s="810"/>
      <c r="H146" s="810"/>
      <c r="I146" s="810"/>
      <c r="J146" s="810"/>
      <c r="K146" s="810"/>
      <c r="L146" s="810"/>
      <c r="M146" s="810"/>
      <c r="N146" s="810"/>
      <c r="O146" s="810"/>
      <c r="P146" s="810"/>
      <c r="Q146" s="810"/>
      <c r="R146" s="810"/>
      <c r="S146" s="810"/>
      <c r="T146" s="810"/>
      <c r="U146" s="810"/>
      <c r="V146" s="810"/>
      <c r="W146" s="810"/>
      <c r="X146" s="810"/>
      <c r="Y146" s="810"/>
      <c r="Z146" s="810"/>
    </row>
    <row r="147" spans="1:26" ht="15.75" customHeight="1" x14ac:dyDescent="0.25">
      <c r="A147" s="810"/>
      <c r="B147" s="898"/>
      <c r="C147" s="810"/>
      <c r="D147" s="810"/>
      <c r="E147" s="810"/>
      <c r="F147" s="810"/>
      <c r="G147" s="810"/>
      <c r="H147" s="810"/>
      <c r="I147" s="810"/>
      <c r="J147" s="810"/>
      <c r="K147" s="810"/>
      <c r="L147" s="810"/>
      <c r="M147" s="810"/>
      <c r="N147" s="810"/>
      <c r="O147" s="810"/>
      <c r="P147" s="810"/>
      <c r="Q147" s="810"/>
      <c r="R147" s="810"/>
      <c r="S147" s="810"/>
      <c r="T147" s="810"/>
      <c r="U147" s="810"/>
      <c r="V147" s="810"/>
      <c r="W147" s="810"/>
      <c r="X147" s="810"/>
      <c r="Y147" s="810"/>
      <c r="Z147" s="810"/>
    </row>
    <row r="148" spans="1:26" ht="15.75" customHeight="1" x14ac:dyDescent="0.25">
      <c r="A148" s="810"/>
      <c r="B148" s="898"/>
      <c r="C148" s="810"/>
      <c r="D148" s="810"/>
      <c r="E148" s="810"/>
      <c r="F148" s="810"/>
      <c r="G148" s="810"/>
      <c r="H148" s="810"/>
      <c r="I148" s="810"/>
      <c r="J148" s="810"/>
      <c r="K148" s="810"/>
      <c r="L148" s="810"/>
      <c r="M148" s="810"/>
      <c r="N148" s="810"/>
      <c r="O148" s="810"/>
      <c r="P148" s="810"/>
      <c r="Q148" s="810"/>
      <c r="R148" s="810"/>
      <c r="S148" s="810"/>
      <c r="T148" s="810"/>
      <c r="U148" s="810"/>
      <c r="V148" s="810"/>
      <c r="W148" s="810"/>
      <c r="X148" s="810"/>
      <c r="Y148" s="810"/>
      <c r="Z148" s="810"/>
    </row>
    <row r="149" spans="1:26" ht="15.75" customHeight="1" x14ac:dyDescent="0.25">
      <c r="A149" s="810"/>
      <c r="B149" s="898"/>
      <c r="C149" s="810"/>
      <c r="D149" s="810"/>
      <c r="E149" s="810"/>
      <c r="F149" s="810"/>
      <c r="G149" s="810"/>
      <c r="H149" s="810"/>
      <c r="I149" s="810"/>
      <c r="J149" s="810"/>
      <c r="K149" s="810"/>
      <c r="L149" s="810"/>
      <c r="M149" s="810"/>
      <c r="N149" s="810"/>
      <c r="O149" s="810"/>
      <c r="P149" s="810"/>
      <c r="Q149" s="810"/>
      <c r="R149" s="810"/>
      <c r="S149" s="810"/>
      <c r="T149" s="810"/>
      <c r="U149" s="810"/>
      <c r="V149" s="810"/>
      <c r="W149" s="810"/>
      <c r="X149" s="810"/>
      <c r="Y149" s="810"/>
      <c r="Z149" s="810"/>
    </row>
    <row r="150" spans="1:26" ht="15.75" customHeight="1" x14ac:dyDescent="0.25">
      <c r="A150" s="810"/>
      <c r="B150" s="898"/>
      <c r="C150" s="810"/>
      <c r="D150" s="810"/>
      <c r="E150" s="810"/>
      <c r="F150" s="810"/>
      <c r="G150" s="810"/>
      <c r="H150" s="810"/>
      <c r="I150" s="810"/>
      <c r="J150" s="810"/>
      <c r="K150" s="810"/>
      <c r="L150" s="810"/>
      <c r="M150" s="810"/>
      <c r="N150" s="810"/>
      <c r="O150" s="810"/>
      <c r="P150" s="810"/>
      <c r="Q150" s="810"/>
      <c r="R150" s="810"/>
      <c r="S150" s="810"/>
      <c r="T150" s="810"/>
      <c r="U150" s="810"/>
      <c r="V150" s="810"/>
      <c r="W150" s="810"/>
      <c r="X150" s="810"/>
      <c r="Y150" s="810"/>
      <c r="Z150" s="810"/>
    </row>
    <row r="151" spans="1:26" ht="15.75" customHeight="1" x14ac:dyDescent="0.25">
      <c r="A151" s="810"/>
      <c r="B151" s="898"/>
      <c r="C151" s="810"/>
      <c r="D151" s="810"/>
      <c r="E151" s="810"/>
      <c r="F151" s="810"/>
      <c r="G151" s="810"/>
      <c r="H151" s="810"/>
      <c r="I151" s="810"/>
      <c r="J151" s="810"/>
      <c r="K151" s="810"/>
      <c r="L151" s="810"/>
      <c r="M151" s="810"/>
      <c r="N151" s="810"/>
      <c r="O151" s="810"/>
      <c r="P151" s="810"/>
      <c r="Q151" s="810"/>
      <c r="R151" s="810"/>
      <c r="S151" s="810"/>
      <c r="T151" s="810"/>
      <c r="U151" s="810"/>
      <c r="V151" s="810"/>
      <c r="W151" s="810"/>
      <c r="X151" s="810"/>
      <c r="Y151" s="810"/>
      <c r="Z151" s="810"/>
    </row>
    <row r="152" spans="1:26" ht="15.75" customHeight="1" x14ac:dyDescent="0.25">
      <c r="A152" s="810"/>
      <c r="B152" s="898"/>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s="810"/>
    </row>
    <row r="153" spans="1:26" ht="15.75" customHeight="1" x14ac:dyDescent="0.25">
      <c r="A153" s="810"/>
      <c r="B153" s="898"/>
      <c r="C153" s="810"/>
      <c r="D153" s="810"/>
      <c r="E153" s="810"/>
      <c r="F153" s="810"/>
      <c r="G153" s="810"/>
      <c r="H153" s="810"/>
      <c r="I153" s="810"/>
      <c r="J153" s="810"/>
      <c r="K153" s="810"/>
      <c r="L153" s="810"/>
      <c r="M153" s="810"/>
      <c r="N153" s="810"/>
      <c r="O153" s="810"/>
      <c r="P153" s="810"/>
      <c r="Q153" s="810"/>
      <c r="R153" s="810"/>
      <c r="S153" s="810"/>
      <c r="T153" s="810"/>
      <c r="U153" s="810"/>
      <c r="V153" s="810"/>
      <c r="W153" s="810"/>
      <c r="X153" s="810"/>
      <c r="Y153" s="810"/>
      <c r="Z153" s="810"/>
    </row>
    <row r="154" spans="1:26" ht="15.75" customHeight="1" x14ac:dyDescent="0.25">
      <c r="A154" s="810"/>
      <c r="B154" s="898"/>
      <c r="C154" s="810"/>
      <c r="D154" s="810"/>
      <c r="E154" s="810"/>
      <c r="F154" s="810"/>
      <c r="G154" s="810"/>
      <c r="H154" s="810"/>
      <c r="I154" s="810"/>
      <c r="J154" s="810"/>
      <c r="K154" s="810"/>
      <c r="L154" s="810"/>
      <c r="M154" s="810"/>
      <c r="N154" s="810"/>
      <c r="O154" s="810"/>
      <c r="P154" s="810"/>
      <c r="Q154" s="810"/>
      <c r="R154" s="810"/>
      <c r="S154" s="810"/>
      <c r="T154" s="810"/>
      <c r="U154" s="810"/>
      <c r="V154" s="810"/>
      <c r="W154" s="810"/>
      <c r="X154" s="810"/>
      <c r="Y154" s="810"/>
      <c r="Z154" s="810"/>
    </row>
    <row r="155" spans="1:26" ht="15.75" customHeight="1" x14ac:dyDescent="0.25">
      <c r="A155" s="810"/>
      <c r="B155" s="898"/>
      <c r="C155" s="810"/>
      <c r="D155" s="810"/>
      <c r="E155" s="810"/>
      <c r="F155" s="810"/>
      <c r="G155" s="810"/>
      <c r="H155" s="810"/>
      <c r="I155" s="810"/>
      <c r="J155" s="810"/>
      <c r="K155" s="810"/>
      <c r="L155" s="810"/>
      <c r="M155" s="810"/>
      <c r="N155" s="810"/>
      <c r="O155" s="810"/>
      <c r="P155" s="810"/>
      <c r="Q155" s="810"/>
      <c r="R155" s="810"/>
      <c r="S155" s="810"/>
      <c r="T155" s="810"/>
      <c r="U155" s="810"/>
      <c r="V155" s="810"/>
      <c r="W155" s="810"/>
      <c r="X155" s="810"/>
      <c r="Y155" s="810"/>
      <c r="Z155" s="810"/>
    </row>
    <row r="156" spans="1:26" ht="15.75" customHeight="1" x14ac:dyDescent="0.25">
      <c r="A156" s="810"/>
      <c r="B156" s="898"/>
      <c r="C156" s="810"/>
      <c r="D156" s="810"/>
      <c r="E156" s="810"/>
      <c r="F156" s="810"/>
      <c r="G156" s="810"/>
      <c r="H156" s="810"/>
      <c r="I156" s="810"/>
      <c r="J156" s="810"/>
      <c r="K156" s="810"/>
      <c r="L156" s="810"/>
      <c r="M156" s="810"/>
      <c r="N156" s="810"/>
      <c r="O156" s="810"/>
      <c r="P156" s="810"/>
      <c r="Q156" s="810"/>
      <c r="R156" s="810"/>
      <c r="S156" s="810"/>
      <c r="T156" s="810"/>
      <c r="U156" s="810"/>
      <c r="V156" s="810"/>
      <c r="W156" s="810"/>
      <c r="X156" s="810"/>
      <c r="Y156" s="810"/>
      <c r="Z156" s="810"/>
    </row>
    <row r="157" spans="1:26" ht="15.75" customHeight="1" x14ac:dyDescent="0.25">
      <c r="A157" s="810"/>
      <c r="B157" s="898"/>
      <c r="C157" s="810"/>
      <c r="D157" s="810"/>
      <c r="E157" s="810"/>
      <c r="F157" s="810"/>
      <c r="G157" s="810"/>
      <c r="H157" s="810"/>
      <c r="I157" s="810"/>
      <c r="J157" s="810"/>
      <c r="K157" s="810"/>
      <c r="L157" s="810"/>
      <c r="M157" s="810"/>
      <c r="N157" s="810"/>
      <c r="O157" s="810"/>
      <c r="P157" s="810"/>
      <c r="Q157" s="810"/>
      <c r="R157" s="810"/>
      <c r="S157" s="810"/>
      <c r="T157" s="810"/>
      <c r="U157" s="810"/>
      <c r="V157" s="810"/>
      <c r="W157" s="810"/>
      <c r="X157" s="810"/>
      <c r="Y157" s="810"/>
      <c r="Z157" s="810"/>
    </row>
    <row r="158" spans="1:26" ht="15.75" customHeight="1" x14ac:dyDescent="0.25">
      <c r="A158" s="810"/>
      <c r="B158" s="898"/>
      <c r="C158" s="810"/>
      <c r="D158" s="810"/>
      <c r="E158" s="810"/>
      <c r="F158" s="810"/>
      <c r="G158" s="810"/>
      <c r="H158" s="810"/>
      <c r="I158" s="810"/>
      <c r="J158" s="810"/>
      <c r="K158" s="810"/>
      <c r="L158" s="810"/>
      <c r="M158" s="810"/>
      <c r="N158" s="810"/>
      <c r="O158" s="810"/>
      <c r="P158" s="810"/>
      <c r="Q158" s="810"/>
      <c r="R158" s="810"/>
      <c r="S158" s="810"/>
      <c r="T158" s="810"/>
      <c r="U158" s="810"/>
      <c r="V158" s="810"/>
      <c r="W158" s="810"/>
      <c r="X158" s="810"/>
      <c r="Y158" s="810"/>
      <c r="Z158" s="810"/>
    </row>
    <row r="159" spans="1:26" ht="15.75" customHeight="1" x14ac:dyDescent="0.25">
      <c r="A159" s="810"/>
      <c r="B159" s="898"/>
      <c r="C159" s="810"/>
      <c r="D159" s="810"/>
      <c r="E159" s="810"/>
      <c r="F159" s="810"/>
      <c r="G159" s="810"/>
      <c r="H159" s="810"/>
      <c r="I159" s="810"/>
      <c r="J159" s="810"/>
      <c r="K159" s="810"/>
      <c r="L159" s="810"/>
      <c r="M159" s="810"/>
      <c r="N159" s="810"/>
      <c r="O159" s="810"/>
      <c r="P159" s="810"/>
      <c r="Q159" s="810"/>
      <c r="R159" s="810"/>
      <c r="S159" s="810"/>
      <c r="T159" s="810"/>
      <c r="U159" s="810"/>
      <c r="V159" s="810"/>
      <c r="W159" s="810"/>
      <c r="X159" s="810"/>
      <c r="Y159" s="810"/>
      <c r="Z159" s="810"/>
    </row>
    <row r="160" spans="1:26" ht="15.75" customHeight="1" x14ac:dyDescent="0.25">
      <c r="A160" s="810"/>
      <c r="B160" s="898"/>
      <c r="C160" s="810"/>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row>
    <row r="161" spans="1:26" ht="15.75" customHeight="1" x14ac:dyDescent="0.25">
      <c r="A161" s="810"/>
      <c r="B161" s="898"/>
      <c r="C161" s="810"/>
      <c r="D161" s="810"/>
      <c r="E161" s="810"/>
      <c r="F161" s="810"/>
      <c r="G161" s="810"/>
      <c r="H161" s="810"/>
      <c r="I161" s="810"/>
      <c r="J161" s="810"/>
      <c r="K161" s="810"/>
      <c r="L161" s="810"/>
      <c r="M161" s="810"/>
      <c r="N161" s="810"/>
      <c r="O161" s="810"/>
      <c r="P161" s="810"/>
      <c r="Q161" s="810"/>
      <c r="R161" s="810"/>
      <c r="S161" s="810"/>
      <c r="T161" s="810"/>
      <c r="U161" s="810"/>
      <c r="V161" s="810"/>
      <c r="W161" s="810"/>
      <c r="X161" s="810"/>
      <c r="Y161" s="810"/>
      <c r="Z161" s="810"/>
    </row>
    <row r="162" spans="1:26" ht="15.75" customHeight="1" x14ac:dyDescent="0.25">
      <c r="A162" s="810"/>
      <c r="B162" s="898"/>
      <c r="C162" s="810"/>
      <c r="D162" s="810"/>
      <c r="E162" s="810"/>
      <c r="F162" s="810"/>
      <c r="G162" s="810"/>
      <c r="H162" s="810"/>
      <c r="I162" s="810"/>
      <c r="J162" s="810"/>
      <c r="K162" s="810"/>
      <c r="L162" s="810"/>
      <c r="M162" s="810"/>
      <c r="N162" s="810"/>
      <c r="O162" s="810"/>
      <c r="P162" s="810"/>
      <c r="Q162" s="810"/>
      <c r="R162" s="810"/>
      <c r="S162" s="810"/>
      <c r="T162" s="810"/>
      <c r="U162" s="810"/>
      <c r="V162" s="810"/>
      <c r="W162" s="810"/>
      <c r="X162" s="810"/>
      <c r="Y162" s="810"/>
      <c r="Z162" s="810"/>
    </row>
    <row r="163" spans="1:26" ht="15.75" customHeight="1" x14ac:dyDescent="0.25">
      <c r="A163" s="810"/>
      <c r="B163" s="898"/>
      <c r="C163" s="810"/>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row>
    <row r="164" spans="1:26" ht="15.75" customHeight="1" x14ac:dyDescent="0.25">
      <c r="A164" s="810"/>
      <c r="B164" s="898"/>
      <c r="C164" s="810"/>
      <c r="D164" s="810"/>
      <c r="E164" s="810"/>
      <c r="F164" s="810"/>
      <c r="G164" s="810"/>
      <c r="H164" s="810"/>
      <c r="I164" s="810"/>
      <c r="J164" s="810"/>
      <c r="K164" s="810"/>
      <c r="L164" s="810"/>
      <c r="M164" s="810"/>
      <c r="N164" s="810"/>
      <c r="O164" s="810"/>
      <c r="P164" s="810"/>
      <c r="Q164" s="810"/>
      <c r="R164" s="810"/>
      <c r="S164" s="810"/>
      <c r="T164" s="810"/>
      <c r="U164" s="810"/>
      <c r="V164" s="810"/>
      <c r="W164" s="810"/>
      <c r="X164" s="810"/>
      <c r="Y164" s="810"/>
      <c r="Z164" s="810"/>
    </row>
    <row r="165" spans="1:26" ht="15.75" customHeight="1" x14ac:dyDescent="0.25">
      <c r="A165" s="810"/>
      <c r="B165" s="898"/>
      <c r="C165" s="810"/>
      <c r="D165" s="810"/>
      <c r="E165" s="810"/>
      <c r="F165" s="810"/>
      <c r="G165" s="810"/>
      <c r="H165" s="810"/>
      <c r="I165" s="810"/>
      <c r="J165" s="810"/>
      <c r="K165" s="810"/>
      <c r="L165" s="810"/>
      <c r="M165" s="810"/>
      <c r="N165" s="810"/>
      <c r="O165" s="810"/>
      <c r="P165" s="810"/>
      <c r="Q165" s="810"/>
      <c r="R165" s="810"/>
      <c r="S165" s="810"/>
      <c r="T165" s="810"/>
      <c r="U165" s="810"/>
      <c r="V165" s="810"/>
      <c r="W165" s="810"/>
      <c r="X165" s="810"/>
      <c r="Y165" s="810"/>
      <c r="Z165" s="810"/>
    </row>
    <row r="166" spans="1:26" ht="15.75" customHeight="1" x14ac:dyDescent="0.25">
      <c r="A166" s="810"/>
      <c r="B166" s="898"/>
      <c r="C166" s="810"/>
      <c r="D166" s="810"/>
      <c r="E166" s="810"/>
      <c r="F166" s="810"/>
      <c r="G166" s="810"/>
      <c r="H166" s="810"/>
      <c r="I166" s="810"/>
      <c r="J166" s="810"/>
      <c r="K166" s="810"/>
      <c r="L166" s="810"/>
      <c r="M166" s="810"/>
      <c r="N166" s="810"/>
      <c r="O166" s="810"/>
      <c r="P166" s="810"/>
      <c r="Q166" s="810"/>
      <c r="R166" s="810"/>
      <c r="S166" s="810"/>
      <c r="T166" s="810"/>
      <c r="U166" s="810"/>
      <c r="V166" s="810"/>
      <c r="W166" s="810"/>
      <c r="X166" s="810"/>
      <c r="Y166" s="810"/>
      <c r="Z166" s="810"/>
    </row>
    <row r="167" spans="1:26" ht="15.75" customHeight="1" x14ac:dyDescent="0.25">
      <c r="A167" s="810"/>
      <c r="B167" s="898"/>
      <c r="C167" s="810"/>
      <c r="D167" s="810"/>
      <c r="E167" s="810"/>
      <c r="F167" s="810"/>
      <c r="G167" s="810"/>
      <c r="H167" s="810"/>
      <c r="I167" s="810"/>
      <c r="J167" s="810"/>
      <c r="K167" s="810"/>
      <c r="L167" s="810"/>
      <c r="M167" s="810"/>
      <c r="N167" s="810"/>
      <c r="O167" s="810"/>
      <c r="P167" s="810"/>
      <c r="Q167" s="810"/>
      <c r="R167" s="810"/>
      <c r="S167" s="810"/>
      <c r="T167" s="810"/>
      <c r="U167" s="810"/>
      <c r="V167" s="810"/>
      <c r="W167" s="810"/>
      <c r="X167" s="810"/>
      <c r="Y167" s="810"/>
      <c r="Z167" s="810"/>
    </row>
    <row r="168" spans="1:26" ht="15.75" customHeight="1" x14ac:dyDescent="0.25">
      <c r="A168" s="810"/>
      <c r="B168" s="898"/>
      <c r="C168" s="810"/>
      <c r="D168" s="810"/>
      <c r="E168" s="810"/>
      <c r="F168" s="810"/>
      <c r="G168" s="810"/>
      <c r="H168" s="810"/>
      <c r="I168" s="810"/>
      <c r="J168" s="810"/>
      <c r="K168" s="810"/>
      <c r="L168" s="810"/>
      <c r="M168" s="810"/>
      <c r="N168" s="810"/>
      <c r="O168" s="810"/>
      <c r="P168" s="810"/>
      <c r="Q168" s="810"/>
      <c r="R168" s="810"/>
      <c r="S168" s="810"/>
      <c r="T168" s="810"/>
      <c r="U168" s="810"/>
      <c r="V168" s="810"/>
      <c r="W168" s="810"/>
      <c r="X168" s="810"/>
      <c r="Y168" s="810"/>
      <c r="Z168" s="810"/>
    </row>
    <row r="169" spans="1:26" ht="15.75" customHeight="1" x14ac:dyDescent="0.25">
      <c r="A169" s="810"/>
      <c r="B169" s="898"/>
      <c r="C169" s="810"/>
      <c r="D169" s="810"/>
      <c r="E169" s="810"/>
      <c r="F169" s="810"/>
      <c r="G169" s="810"/>
      <c r="H169" s="810"/>
      <c r="I169" s="810"/>
      <c r="J169" s="810"/>
      <c r="K169" s="810"/>
      <c r="L169" s="810"/>
      <c r="M169" s="810"/>
      <c r="N169" s="810"/>
      <c r="O169" s="810"/>
      <c r="P169" s="810"/>
      <c r="Q169" s="810"/>
      <c r="R169" s="810"/>
      <c r="S169" s="810"/>
      <c r="T169" s="810"/>
      <c r="U169" s="810"/>
      <c r="V169" s="810"/>
      <c r="W169" s="810"/>
      <c r="X169" s="810"/>
      <c r="Y169" s="810"/>
      <c r="Z169" s="810"/>
    </row>
    <row r="170" spans="1:26" ht="15.75" customHeight="1" x14ac:dyDescent="0.25">
      <c r="A170" s="810"/>
      <c r="B170" s="898"/>
      <c r="C170" s="810"/>
      <c r="D170" s="810"/>
      <c r="E170" s="810"/>
      <c r="F170" s="810"/>
      <c r="G170" s="810"/>
      <c r="H170" s="810"/>
      <c r="I170" s="810"/>
      <c r="J170" s="810"/>
      <c r="K170" s="810"/>
      <c r="L170" s="810"/>
      <c r="M170" s="810"/>
      <c r="N170" s="810"/>
      <c r="O170" s="810"/>
      <c r="P170" s="810"/>
      <c r="Q170" s="810"/>
      <c r="R170" s="810"/>
      <c r="S170" s="810"/>
      <c r="T170" s="810"/>
      <c r="U170" s="810"/>
      <c r="V170" s="810"/>
      <c r="W170" s="810"/>
      <c r="X170" s="810"/>
      <c r="Y170" s="810"/>
      <c r="Z170" s="810"/>
    </row>
    <row r="171" spans="1:26" ht="15.75" customHeight="1" x14ac:dyDescent="0.25">
      <c r="A171" s="810"/>
      <c r="B171" s="898"/>
      <c r="C171" s="810"/>
      <c r="D171" s="810"/>
      <c r="E171" s="810"/>
      <c r="F171" s="810"/>
      <c r="G171" s="810"/>
      <c r="H171" s="810"/>
      <c r="I171" s="810"/>
      <c r="J171" s="810"/>
      <c r="K171" s="810"/>
      <c r="L171" s="810"/>
      <c r="M171" s="810"/>
      <c r="N171" s="810"/>
      <c r="O171" s="810"/>
      <c r="P171" s="810"/>
      <c r="Q171" s="810"/>
      <c r="R171" s="810"/>
      <c r="S171" s="810"/>
      <c r="T171" s="810"/>
      <c r="U171" s="810"/>
      <c r="V171" s="810"/>
      <c r="W171" s="810"/>
      <c r="X171" s="810"/>
      <c r="Y171" s="810"/>
      <c r="Z171" s="810"/>
    </row>
    <row r="172" spans="1:26" ht="15.75" customHeight="1" x14ac:dyDescent="0.25">
      <c r="A172" s="810"/>
      <c r="B172" s="898"/>
      <c r="C172" s="810"/>
      <c r="D172" s="810"/>
      <c r="E172" s="810"/>
      <c r="F172" s="810"/>
      <c r="G172" s="810"/>
      <c r="H172" s="810"/>
      <c r="I172" s="810"/>
      <c r="J172" s="810"/>
      <c r="K172" s="810"/>
      <c r="L172" s="810"/>
      <c r="M172" s="810"/>
      <c r="N172" s="810"/>
      <c r="O172" s="810"/>
      <c r="P172" s="810"/>
      <c r="Q172" s="810"/>
      <c r="R172" s="810"/>
      <c r="S172" s="810"/>
      <c r="T172" s="810"/>
      <c r="U172" s="810"/>
      <c r="V172" s="810"/>
      <c r="W172" s="810"/>
      <c r="X172" s="810"/>
      <c r="Y172" s="810"/>
      <c r="Z172" s="810"/>
    </row>
    <row r="173" spans="1:26" ht="15.75" customHeight="1" x14ac:dyDescent="0.25">
      <c r="A173" s="810"/>
      <c r="B173" s="898"/>
      <c r="C173" s="810"/>
      <c r="D173" s="810"/>
      <c r="E173" s="810"/>
      <c r="F173" s="810"/>
      <c r="G173" s="810"/>
      <c r="H173" s="810"/>
      <c r="I173" s="810"/>
      <c r="J173" s="810"/>
      <c r="K173" s="810"/>
      <c r="L173" s="810"/>
      <c r="M173" s="810"/>
      <c r="N173" s="810"/>
      <c r="O173" s="810"/>
      <c r="P173" s="810"/>
      <c r="Q173" s="810"/>
      <c r="R173" s="810"/>
      <c r="S173" s="810"/>
      <c r="T173" s="810"/>
      <c r="U173" s="810"/>
      <c r="V173" s="810"/>
      <c r="W173" s="810"/>
      <c r="X173" s="810"/>
      <c r="Y173" s="810"/>
      <c r="Z173" s="810"/>
    </row>
    <row r="174" spans="1:26" ht="15.75" customHeight="1" x14ac:dyDescent="0.25">
      <c r="A174" s="810"/>
      <c r="B174" s="898"/>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row>
    <row r="175" spans="1:26" ht="15.75" customHeight="1" x14ac:dyDescent="0.25">
      <c r="A175" s="810"/>
      <c r="B175" s="898"/>
      <c r="C175" s="810"/>
      <c r="D175" s="810"/>
      <c r="E175" s="810"/>
      <c r="F175" s="810"/>
      <c r="G175" s="810"/>
      <c r="H175" s="810"/>
      <c r="I175" s="810"/>
      <c r="J175" s="810"/>
      <c r="K175" s="810"/>
      <c r="L175" s="810"/>
      <c r="M175" s="810"/>
      <c r="N175" s="810"/>
      <c r="O175" s="810"/>
      <c r="P175" s="810"/>
      <c r="Q175" s="810"/>
      <c r="R175" s="810"/>
      <c r="S175" s="810"/>
      <c r="T175" s="810"/>
      <c r="U175" s="810"/>
      <c r="V175" s="810"/>
      <c r="W175" s="810"/>
      <c r="X175" s="810"/>
      <c r="Y175" s="810"/>
      <c r="Z175" s="810"/>
    </row>
    <row r="176" spans="1:26" ht="15.75" customHeight="1" x14ac:dyDescent="0.25">
      <c r="A176" s="810"/>
      <c r="B176" s="898"/>
      <c r="C176" s="810"/>
      <c r="D176" s="810"/>
      <c r="E176" s="810"/>
      <c r="F176" s="810"/>
      <c r="G176" s="810"/>
      <c r="H176" s="810"/>
      <c r="I176" s="810"/>
      <c r="J176" s="810"/>
      <c r="K176" s="810"/>
      <c r="L176" s="810"/>
      <c r="M176" s="810"/>
      <c r="N176" s="810"/>
      <c r="O176" s="810"/>
      <c r="P176" s="810"/>
      <c r="Q176" s="810"/>
      <c r="R176" s="810"/>
      <c r="S176" s="810"/>
      <c r="T176" s="810"/>
      <c r="U176" s="810"/>
      <c r="V176" s="810"/>
      <c r="W176" s="810"/>
      <c r="X176" s="810"/>
      <c r="Y176" s="810"/>
      <c r="Z176" s="810"/>
    </row>
    <row r="177" spans="1:26" ht="15.75" customHeight="1" x14ac:dyDescent="0.25">
      <c r="A177" s="810"/>
      <c r="B177" s="898"/>
      <c r="C177" s="810"/>
      <c r="D177" s="810"/>
      <c r="E177" s="810"/>
      <c r="F177" s="810"/>
      <c r="G177" s="810"/>
      <c r="H177" s="810"/>
      <c r="I177" s="810"/>
      <c r="J177" s="810"/>
      <c r="K177" s="810"/>
      <c r="L177" s="810"/>
      <c r="M177" s="810"/>
      <c r="N177" s="810"/>
      <c r="O177" s="810"/>
      <c r="P177" s="810"/>
      <c r="Q177" s="810"/>
      <c r="R177" s="810"/>
      <c r="S177" s="810"/>
      <c r="T177" s="810"/>
      <c r="U177" s="810"/>
      <c r="V177" s="810"/>
      <c r="W177" s="810"/>
      <c r="X177" s="810"/>
      <c r="Y177" s="810"/>
      <c r="Z177" s="810"/>
    </row>
    <row r="178" spans="1:26" ht="15.75" customHeight="1" x14ac:dyDescent="0.25">
      <c r="A178" s="810"/>
      <c r="B178" s="898"/>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row>
    <row r="179" spans="1:26" ht="15.75" customHeight="1" x14ac:dyDescent="0.25">
      <c r="A179" s="810"/>
      <c r="B179" s="898"/>
      <c r="C179" s="810"/>
      <c r="D179" s="810"/>
      <c r="E179" s="810"/>
      <c r="F179" s="810"/>
      <c r="G179" s="810"/>
      <c r="H179" s="810"/>
      <c r="I179" s="810"/>
      <c r="J179" s="810"/>
      <c r="K179" s="810"/>
      <c r="L179" s="810"/>
      <c r="M179" s="810"/>
      <c r="N179" s="810"/>
      <c r="O179" s="810"/>
      <c r="P179" s="810"/>
      <c r="Q179" s="810"/>
      <c r="R179" s="810"/>
      <c r="S179" s="810"/>
      <c r="T179" s="810"/>
      <c r="U179" s="810"/>
      <c r="V179" s="810"/>
      <c r="W179" s="810"/>
      <c r="X179" s="810"/>
      <c r="Y179" s="810"/>
      <c r="Z179" s="810"/>
    </row>
    <row r="180" spans="1:26" ht="15.75" customHeight="1" x14ac:dyDescent="0.25">
      <c r="A180" s="810"/>
      <c r="B180" s="898"/>
      <c r="C180" s="810"/>
      <c r="D180" s="810"/>
      <c r="E180" s="810"/>
      <c r="F180" s="810"/>
      <c r="G180" s="810"/>
      <c r="H180" s="810"/>
      <c r="I180" s="810"/>
      <c r="J180" s="810"/>
      <c r="K180" s="810"/>
      <c r="L180" s="810"/>
      <c r="M180" s="810"/>
      <c r="N180" s="810"/>
      <c r="O180" s="810"/>
      <c r="P180" s="810"/>
      <c r="Q180" s="810"/>
      <c r="R180" s="810"/>
      <c r="S180" s="810"/>
      <c r="T180" s="810"/>
      <c r="U180" s="810"/>
      <c r="V180" s="810"/>
      <c r="W180" s="810"/>
      <c r="X180" s="810"/>
      <c r="Y180" s="810"/>
      <c r="Z180" s="810"/>
    </row>
    <row r="181" spans="1:26" ht="15.75" customHeight="1" x14ac:dyDescent="0.25">
      <c r="A181" s="810"/>
      <c r="B181" s="898"/>
      <c r="C181" s="810"/>
      <c r="D181" s="810"/>
      <c r="E181" s="810"/>
      <c r="F181" s="810"/>
      <c r="G181" s="810"/>
      <c r="H181" s="810"/>
      <c r="I181" s="810"/>
      <c r="J181" s="810"/>
      <c r="K181" s="810"/>
      <c r="L181" s="810"/>
      <c r="M181" s="810"/>
      <c r="N181" s="810"/>
      <c r="O181" s="810"/>
      <c r="P181" s="810"/>
      <c r="Q181" s="810"/>
      <c r="R181" s="810"/>
      <c r="S181" s="810"/>
      <c r="T181" s="810"/>
      <c r="U181" s="810"/>
      <c r="V181" s="810"/>
      <c r="W181" s="810"/>
      <c r="X181" s="810"/>
      <c r="Y181" s="810"/>
      <c r="Z181" s="810"/>
    </row>
    <row r="182" spans="1:26" ht="15.75" customHeight="1" x14ac:dyDescent="0.25">
      <c r="A182" s="810"/>
      <c r="B182" s="898"/>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810"/>
      <c r="Y182" s="810"/>
      <c r="Z182" s="810"/>
    </row>
    <row r="183" spans="1:26" ht="15.75" customHeight="1" x14ac:dyDescent="0.25">
      <c r="A183" s="810"/>
      <c r="B183" s="898"/>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row>
    <row r="184" spans="1:26" ht="15.75" customHeight="1" x14ac:dyDescent="0.25">
      <c r="A184" s="810"/>
      <c r="B184" s="898"/>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row>
    <row r="185" spans="1:26" ht="15.75" customHeight="1" x14ac:dyDescent="0.25">
      <c r="A185" s="810"/>
      <c r="B185" s="898"/>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row>
    <row r="186" spans="1:26" ht="15.75" customHeight="1" x14ac:dyDescent="0.25">
      <c r="A186" s="810"/>
      <c r="B186" s="898"/>
      <c r="C186" s="810"/>
      <c r="D186" s="810"/>
      <c r="E186" s="810"/>
      <c r="F186" s="810"/>
      <c r="G186" s="810"/>
      <c r="H186" s="810"/>
      <c r="I186" s="810"/>
      <c r="J186" s="810"/>
      <c r="K186" s="810"/>
      <c r="L186" s="810"/>
      <c r="M186" s="810"/>
      <c r="N186" s="810"/>
      <c r="O186" s="810"/>
      <c r="P186" s="810"/>
      <c r="Q186" s="810"/>
      <c r="R186" s="810"/>
      <c r="S186" s="810"/>
      <c r="T186" s="810"/>
      <c r="U186" s="810"/>
      <c r="V186" s="810"/>
      <c r="W186" s="810"/>
      <c r="X186" s="810"/>
      <c r="Y186" s="810"/>
      <c r="Z186" s="810"/>
    </row>
    <row r="187" spans="1:26" ht="15.75" customHeight="1" x14ac:dyDescent="0.25">
      <c r="A187" s="810"/>
      <c r="B187" s="898"/>
      <c r="C187" s="810"/>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row>
    <row r="188" spans="1:26" ht="15.75" customHeight="1" x14ac:dyDescent="0.25">
      <c r="A188" s="810"/>
      <c r="B188" s="898"/>
      <c r="C188" s="810"/>
      <c r="D188" s="810"/>
      <c r="E188" s="810"/>
      <c r="F188" s="810"/>
      <c r="G188" s="810"/>
      <c r="H188" s="810"/>
      <c r="I188" s="810"/>
      <c r="J188" s="810"/>
      <c r="K188" s="810"/>
      <c r="L188" s="810"/>
      <c r="M188" s="810"/>
      <c r="N188" s="810"/>
      <c r="O188" s="810"/>
      <c r="P188" s="810"/>
      <c r="Q188" s="810"/>
      <c r="R188" s="810"/>
      <c r="S188" s="810"/>
      <c r="T188" s="810"/>
      <c r="U188" s="810"/>
      <c r="V188" s="810"/>
      <c r="W188" s="810"/>
      <c r="X188" s="810"/>
      <c r="Y188" s="810"/>
      <c r="Z188" s="810"/>
    </row>
    <row r="189" spans="1:26" ht="15.75" customHeight="1" x14ac:dyDescent="0.25">
      <c r="A189" s="810"/>
      <c r="B189" s="898"/>
      <c r="C189" s="810"/>
      <c r="D189" s="810"/>
      <c r="E189" s="810"/>
      <c r="F189" s="810"/>
      <c r="G189" s="810"/>
      <c r="H189" s="810"/>
      <c r="I189" s="810"/>
      <c r="J189" s="810"/>
      <c r="K189" s="810"/>
      <c r="L189" s="810"/>
      <c r="M189" s="810"/>
      <c r="N189" s="810"/>
      <c r="O189" s="810"/>
      <c r="P189" s="810"/>
      <c r="Q189" s="810"/>
      <c r="R189" s="810"/>
      <c r="S189" s="810"/>
      <c r="T189" s="810"/>
      <c r="U189" s="810"/>
      <c r="V189" s="810"/>
      <c r="W189" s="810"/>
      <c r="X189" s="810"/>
      <c r="Y189" s="810"/>
      <c r="Z189" s="810"/>
    </row>
    <row r="190" spans="1:26" ht="15.75" customHeight="1" x14ac:dyDescent="0.25">
      <c r="A190" s="810"/>
      <c r="B190" s="898"/>
      <c r="C190" s="810"/>
      <c r="D190" s="810"/>
      <c r="E190" s="810"/>
      <c r="F190" s="810"/>
      <c r="G190" s="810"/>
      <c r="H190" s="810"/>
      <c r="I190" s="810"/>
      <c r="J190" s="810"/>
      <c r="K190" s="810"/>
      <c r="L190" s="810"/>
      <c r="M190" s="810"/>
      <c r="N190" s="810"/>
      <c r="O190" s="810"/>
      <c r="P190" s="810"/>
      <c r="Q190" s="810"/>
      <c r="R190" s="810"/>
      <c r="S190" s="810"/>
      <c r="T190" s="810"/>
      <c r="U190" s="810"/>
      <c r="V190" s="810"/>
      <c r="W190" s="810"/>
      <c r="X190" s="810"/>
      <c r="Y190" s="810"/>
      <c r="Z190" s="810"/>
    </row>
    <row r="191" spans="1:26" ht="15.75" customHeight="1" x14ac:dyDescent="0.25">
      <c r="A191" s="810"/>
      <c r="B191" s="898"/>
      <c r="C191" s="810"/>
      <c r="D191" s="810"/>
      <c r="E191" s="810"/>
      <c r="F191" s="810"/>
      <c r="G191" s="810"/>
      <c r="H191" s="810"/>
      <c r="I191" s="810"/>
      <c r="J191" s="810"/>
      <c r="K191" s="810"/>
      <c r="L191" s="810"/>
      <c r="M191" s="810"/>
      <c r="N191" s="810"/>
      <c r="O191" s="810"/>
      <c r="P191" s="810"/>
      <c r="Q191" s="810"/>
      <c r="R191" s="810"/>
      <c r="S191" s="810"/>
      <c r="T191" s="810"/>
      <c r="U191" s="810"/>
      <c r="V191" s="810"/>
      <c r="W191" s="810"/>
      <c r="X191" s="810"/>
      <c r="Y191" s="810"/>
      <c r="Z191" s="810"/>
    </row>
    <row r="192" spans="1:26" ht="15.75" customHeight="1" x14ac:dyDescent="0.25">
      <c r="A192" s="810"/>
      <c r="B192" s="898"/>
      <c r="C192" s="810"/>
      <c r="D192" s="810"/>
      <c r="E192" s="810"/>
      <c r="F192" s="810"/>
      <c r="G192" s="810"/>
      <c r="H192" s="810"/>
      <c r="I192" s="810"/>
      <c r="J192" s="810"/>
      <c r="K192" s="810"/>
      <c r="L192" s="810"/>
      <c r="M192" s="810"/>
      <c r="N192" s="810"/>
      <c r="O192" s="810"/>
      <c r="P192" s="810"/>
      <c r="Q192" s="810"/>
      <c r="R192" s="810"/>
      <c r="S192" s="810"/>
      <c r="T192" s="810"/>
      <c r="U192" s="810"/>
      <c r="V192" s="810"/>
      <c r="W192" s="810"/>
      <c r="X192" s="810"/>
      <c r="Y192" s="810"/>
      <c r="Z192" s="810"/>
    </row>
    <row r="193" spans="1:26" ht="15.75" customHeight="1" x14ac:dyDescent="0.25">
      <c r="A193" s="810"/>
      <c r="B193" s="898"/>
      <c r="C193" s="810"/>
      <c r="D193" s="810"/>
      <c r="E193" s="810"/>
      <c r="F193" s="810"/>
      <c r="G193" s="810"/>
      <c r="H193" s="810"/>
      <c r="I193" s="810"/>
      <c r="J193" s="810"/>
      <c r="K193" s="810"/>
      <c r="L193" s="810"/>
      <c r="M193" s="810"/>
      <c r="N193" s="810"/>
      <c r="O193" s="810"/>
      <c r="P193" s="810"/>
      <c r="Q193" s="810"/>
      <c r="R193" s="810"/>
      <c r="S193" s="810"/>
      <c r="T193" s="810"/>
      <c r="U193" s="810"/>
      <c r="V193" s="810"/>
      <c r="W193" s="810"/>
      <c r="X193" s="810"/>
      <c r="Y193" s="810"/>
      <c r="Z193" s="810"/>
    </row>
    <row r="194" spans="1:26" ht="15.75" customHeight="1" x14ac:dyDescent="0.25">
      <c r="A194" s="810"/>
      <c r="B194" s="898"/>
      <c r="C194" s="810"/>
      <c r="D194" s="810"/>
      <c r="E194" s="810"/>
      <c r="F194" s="810"/>
      <c r="G194" s="810"/>
      <c r="H194" s="810"/>
      <c r="I194" s="810"/>
      <c r="J194" s="810"/>
      <c r="K194" s="810"/>
      <c r="L194" s="810"/>
      <c r="M194" s="810"/>
      <c r="N194" s="810"/>
      <c r="O194" s="810"/>
      <c r="P194" s="810"/>
      <c r="Q194" s="810"/>
      <c r="R194" s="810"/>
      <c r="S194" s="810"/>
      <c r="T194" s="810"/>
      <c r="U194" s="810"/>
      <c r="V194" s="810"/>
      <c r="W194" s="810"/>
      <c r="X194" s="810"/>
      <c r="Y194" s="810"/>
      <c r="Z194" s="810"/>
    </row>
    <row r="195" spans="1:26" ht="15.75" customHeight="1" x14ac:dyDescent="0.25">
      <c r="A195" s="810"/>
      <c r="B195" s="898"/>
      <c r="C195" s="810"/>
      <c r="D195" s="810"/>
      <c r="E195" s="810"/>
      <c r="F195" s="810"/>
      <c r="G195" s="810"/>
      <c r="H195" s="810"/>
      <c r="I195" s="810"/>
      <c r="J195" s="810"/>
      <c r="K195" s="810"/>
      <c r="L195" s="810"/>
      <c r="M195" s="810"/>
      <c r="N195" s="810"/>
      <c r="O195" s="810"/>
      <c r="P195" s="810"/>
      <c r="Q195" s="810"/>
      <c r="R195" s="810"/>
      <c r="S195" s="810"/>
      <c r="T195" s="810"/>
      <c r="U195" s="810"/>
      <c r="V195" s="810"/>
      <c r="W195" s="810"/>
      <c r="X195" s="810"/>
      <c r="Y195" s="810"/>
      <c r="Z195" s="810"/>
    </row>
    <row r="196" spans="1:26" ht="15.75" customHeight="1" x14ac:dyDescent="0.25">
      <c r="A196" s="810"/>
      <c r="B196" s="898"/>
      <c r="C196" s="810"/>
      <c r="D196" s="810"/>
      <c r="E196" s="810"/>
      <c r="F196" s="810"/>
      <c r="G196" s="810"/>
      <c r="H196" s="810"/>
      <c r="I196" s="810"/>
      <c r="J196" s="810"/>
      <c r="K196" s="810"/>
      <c r="L196" s="810"/>
      <c r="M196" s="810"/>
      <c r="N196" s="810"/>
      <c r="O196" s="810"/>
      <c r="P196" s="810"/>
      <c r="Q196" s="810"/>
      <c r="R196" s="810"/>
      <c r="S196" s="810"/>
      <c r="T196" s="810"/>
      <c r="U196" s="810"/>
      <c r="V196" s="810"/>
      <c r="W196" s="810"/>
      <c r="X196" s="810"/>
      <c r="Y196" s="810"/>
      <c r="Z196" s="810"/>
    </row>
    <row r="197" spans="1:26" ht="15.75" customHeight="1" x14ac:dyDescent="0.25">
      <c r="A197" s="810"/>
      <c r="B197" s="898"/>
      <c r="C197" s="810"/>
      <c r="D197" s="810"/>
      <c r="E197" s="810"/>
      <c r="F197" s="810"/>
      <c r="G197" s="810"/>
      <c r="H197" s="810"/>
      <c r="I197" s="810"/>
      <c r="J197" s="810"/>
      <c r="K197" s="810"/>
      <c r="L197" s="810"/>
      <c r="M197" s="810"/>
      <c r="N197" s="810"/>
      <c r="O197" s="810"/>
      <c r="P197" s="810"/>
      <c r="Q197" s="810"/>
      <c r="R197" s="810"/>
      <c r="S197" s="810"/>
      <c r="T197" s="810"/>
      <c r="U197" s="810"/>
      <c r="V197" s="810"/>
      <c r="W197" s="810"/>
      <c r="X197" s="810"/>
      <c r="Y197" s="810"/>
      <c r="Z197" s="810"/>
    </row>
    <row r="198" spans="1:26" ht="15.75" customHeight="1" x14ac:dyDescent="0.25">
      <c r="A198" s="810"/>
      <c r="B198" s="898"/>
      <c r="C198" s="810"/>
      <c r="D198" s="810"/>
      <c r="E198" s="810"/>
      <c r="F198" s="810"/>
      <c r="G198" s="810"/>
      <c r="H198" s="810"/>
      <c r="I198" s="810"/>
      <c r="J198" s="810"/>
      <c r="K198" s="810"/>
      <c r="L198" s="810"/>
      <c r="M198" s="810"/>
      <c r="N198" s="810"/>
      <c r="O198" s="810"/>
      <c r="P198" s="810"/>
      <c r="Q198" s="810"/>
      <c r="R198" s="810"/>
      <c r="S198" s="810"/>
      <c r="T198" s="810"/>
      <c r="U198" s="810"/>
      <c r="V198" s="810"/>
      <c r="W198" s="810"/>
      <c r="X198" s="810"/>
      <c r="Y198" s="810"/>
      <c r="Z198" s="810"/>
    </row>
    <row r="199" spans="1:26" ht="15.75" customHeight="1" x14ac:dyDescent="0.25">
      <c r="A199" s="810"/>
      <c r="B199" s="898"/>
      <c r="C199" s="810"/>
      <c r="D199" s="810"/>
      <c r="E199" s="810"/>
      <c r="F199" s="810"/>
      <c r="G199" s="810"/>
      <c r="H199" s="810"/>
      <c r="I199" s="810"/>
      <c r="J199" s="810"/>
      <c r="K199" s="810"/>
      <c r="L199" s="810"/>
      <c r="M199" s="810"/>
      <c r="N199" s="810"/>
      <c r="O199" s="810"/>
      <c r="P199" s="810"/>
      <c r="Q199" s="810"/>
      <c r="R199" s="810"/>
      <c r="S199" s="810"/>
      <c r="T199" s="810"/>
      <c r="U199" s="810"/>
      <c r="V199" s="810"/>
      <c r="W199" s="810"/>
      <c r="X199" s="810"/>
      <c r="Y199" s="810"/>
      <c r="Z199" s="810"/>
    </row>
    <row r="200" spans="1:26" ht="15.75" customHeight="1" x14ac:dyDescent="0.25">
      <c r="A200" s="810"/>
      <c r="B200" s="898"/>
      <c r="C200" s="810"/>
      <c r="D200" s="810"/>
      <c r="E200" s="810"/>
      <c r="F200" s="810"/>
      <c r="G200" s="810"/>
      <c r="H200" s="810"/>
      <c r="I200" s="810"/>
      <c r="J200" s="810"/>
      <c r="K200" s="810"/>
      <c r="L200" s="810"/>
      <c r="M200" s="810"/>
      <c r="N200" s="810"/>
      <c r="O200" s="810"/>
      <c r="P200" s="810"/>
      <c r="Q200" s="810"/>
      <c r="R200" s="810"/>
      <c r="S200" s="810"/>
      <c r="T200" s="810"/>
      <c r="U200" s="810"/>
      <c r="V200" s="810"/>
      <c r="W200" s="810"/>
      <c r="X200" s="810"/>
      <c r="Y200" s="810"/>
      <c r="Z200" s="810"/>
    </row>
    <row r="201" spans="1:26" ht="15.75" customHeight="1" x14ac:dyDescent="0.25">
      <c r="A201" s="810"/>
      <c r="B201" s="898"/>
      <c r="C201" s="810"/>
      <c r="D201" s="810"/>
      <c r="E201" s="810"/>
      <c r="F201" s="810"/>
      <c r="G201" s="810"/>
      <c r="H201" s="810"/>
      <c r="I201" s="810"/>
      <c r="J201" s="810"/>
      <c r="K201" s="810"/>
      <c r="L201" s="810"/>
      <c r="M201" s="810"/>
      <c r="N201" s="810"/>
      <c r="O201" s="810"/>
      <c r="P201" s="810"/>
      <c r="Q201" s="810"/>
      <c r="R201" s="810"/>
      <c r="S201" s="810"/>
      <c r="T201" s="810"/>
      <c r="U201" s="810"/>
      <c r="V201" s="810"/>
      <c r="W201" s="810"/>
      <c r="X201" s="810"/>
      <c r="Y201" s="810"/>
      <c r="Z201" s="810"/>
    </row>
    <row r="202" spans="1:26" ht="15.75" customHeight="1" x14ac:dyDescent="0.25">
      <c r="A202" s="810"/>
      <c r="B202" s="898"/>
      <c r="C202" s="810"/>
      <c r="D202" s="810"/>
      <c r="E202" s="810"/>
      <c r="F202" s="810"/>
      <c r="G202" s="810"/>
      <c r="H202" s="810"/>
      <c r="I202" s="810"/>
      <c r="J202" s="810"/>
      <c r="K202" s="810"/>
      <c r="L202" s="810"/>
      <c r="M202" s="810"/>
      <c r="N202" s="810"/>
      <c r="O202" s="810"/>
      <c r="P202" s="810"/>
      <c r="Q202" s="810"/>
      <c r="R202" s="810"/>
      <c r="S202" s="810"/>
      <c r="T202" s="810"/>
      <c r="U202" s="810"/>
      <c r="V202" s="810"/>
      <c r="W202" s="810"/>
      <c r="X202" s="810"/>
      <c r="Y202" s="810"/>
      <c r="Z202" s="810"/>
    </row>
    <row r="203" spans="1:26" ht="15.75" customHeight="1" x14ac:dyDescent="0.25">
      <c r="A203" s="810"/>
      <c r="B203" s="898"/>
      <c r="C203" s="810"/>
      <c r="D203" s="810"/>
      <c r="E203" s="810"/>
      <c r="F203" s="810"/>
      <c r="G203" s="810"/>
      <c r="H203" s="810"/>
      <c r="I203" s="810"/>
      <c r="J203" s="810"/>
      <c r="K203" s="810"/>
      <c r="L203" s="810"/>
      <c r="M203" s="810"/>
      <c r="N203" s="810"/>
      <c r="O203" s="810"/>
      <c r="P203" s="810"/>
      <c r="Q203" s="810"/>
      <c r="R203" s="810"/>
      <c r="S203" s="810"/>
      <c r="T203" s="810"/>
      <c r="U203" s="810"/>
      <c r="V203" s="810"/>
      <c r="W203" s="810"/>
      <c r="X203" s="810"/>
      <c r="Y203" s="810"/>
      <c r="Z203" s="810"/>
    </row>
    <row r="204" spans="1:26" ht="15.75" customHeight="1" x14ac:dyDescent="0.25">
      <c r="A204" s="810"/>
      <c r="B204" s="898"/>
      <c r="C204" s="810"/>
      <c r="D204" s="810"/>
      <c r="E204" s="810"/>
      <c r="F204" s="810"/>
      <c r="G204" s="810"/>
      <c r="H204" s="810"/>
      <c r="I204" s="810"/>
      <c r="J204" s="810"/>
      <c r="K204" s="810"/>
      <c r="L204" s="810"/>
      <c r="M204" s="810"/>
      <c r="N204" s="810"/>
      <c r="O204" s="810"/>
      <c r="P204" s="810"/>
      <c r="Q204" s="810"/>
      <c r="R204" s="810"/>
      <c r="S204" s="810"/>
      <c r="T204" s="810"/>
      <c r="U204" s="810"/>
      <c r="V204" s="810"/>
      <c r="W204" s="810"/>
      <c r="X204" s="810"/>
      <c r="Y204" s="810"/>
      <c r="Z204" s="810"/>
    </row>
    <row r="205" spans="1:26" ht="15.75" customHeight="1" x14ac:dyDescent="0.25">
      <c r="A205" s="810"/>
      <c r="B205" s="898"/>
      <c r="C205" s="810"/>
      <c r="D205" s="810"/>
      <c r="E205" s="810"/>
      <c r="F205" s="810"/>
      <c r="G205" s="810"/>
      <c r="H205" s="810"/>
      <c r="I205" s="810"/>
      <c r="J205" s="810"/>
      <c r="K205" s="810"/>
      <c r="L205" s="810"/>
      <c r="M205" s="810"/>
      <c r="N205" s="810"/>
      <c r="O205" s="810"/>
      <c r="P205" s="810"/>
      <c r="Q205" s="810"/>
      <c r="R205" s="810"/>
      <c r="S205" s="810"/>
      <c r="T205" s="810"/>
      <c r="U205" s="810"/>
      <c r="V205" s="810"/>
      <c r="W205" s="810"/>
      <c r="X205" s="810"/>
      <c r="Y205" s="810"/>
      <c r="Z205" s="810"/>
    </row>
    <row r="206" spans="1:26" ht="15.75" customHeight="1" x14ac:dyDescent="0.25">
      <c r="A206" s="810"/>
      <c r="B206" s="898"/>
      <c r="C206" s="810"/>
      <c r="D206" s="810"/>
      <c r="E206" s="810"/>
      <c r="F206" s="810"/>
      <c r="G206" s="810"/>
      <c r="H206" s="810"/>
      <c r="I206" s="810"/>
      <c r="J206" s="810"/>
      <c r="K206" s="810"/>
      <c r="L206" s="810"/>
      <c r="M206" s="810"/>
      <c r="N206" s="810"/>
      <c r="O206" s="810"/>
      <c r="P206" s="810"/>
      <c r="Q206" s="810"/>
      <c r="R206" s="810"/>
      <c r="S206" s="810"/>
      <c r="T206" s="810"/>
      <c r="U206" s="810"/>
      <c r="V206" s="810"/>
      <c r="W206" s="810"/>
      <c r="X206" s="810"/>
      <c r="Y206" s="810"/>
      <c r="Z206" s="810"/>
    </row>
    <row r="207" spans="1:26" ht="15.75" customHeight="1" x14ac:dyDescent="0.25">
      <c r="A207" s="810"/>
      <c r="B207" s="898"/>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row>
    <row r="208" spans="1:26" ht="15.75" customHeight="1" x14ac:dyDescent="0.25">
      <c r="A208" s="810"/>
      <c r="B208" s="898"/>
      <c r="C208" s="810"/>
      <c r="D208" s="810"/>
      <c r="E208" s="810"/>
      <c r="F208" s="810"/>
      <c r="G208" s="810"/>
      <c r="H208" s="810"/>
      <c r="I208" s="810"/>
      <c r="J208" s="810"/>
      <c r="K208" s="810"/>
      <c r="L208" s="810"/>
      <c r="M208" s="810"/>
      <c r="N208" s="810"/>
      <c r="O208" s="810"/>
      <c r="P208" s="810"/>
      <c r="Q208" s="810"/>
      <c r="R208" s="810"/>
      <c r="S208" s="810"/>
      <c r="T208" s="810"/>
      <c r="U208" s="810"/>
      <c r="V208" s="810"/>
      <c r="W208" s="810"/>
      <c r="X208" s="810"/>
      <c r="Y208" s="810"/>
      <c r="Z208" s="810"/>
    </row>
    <row r="209" spans="1:26" ht="15.75" customHeight="1" x14ac:dyDescent="0.25">
      <c r="A209" s="810"/>
      <c r="B209" s="898"/>
      <c r="C209" s="810"/>
      <c r="D209" s="810"/>
      <c r="E209" s="810"/>
      <c r="F209" s="810"/>
      <c r="G209" s="810"/>
      <c r="H209" s="810"/>
      <c r="I209" s="810"/>
      <c r="J209" s="810"/>
      <c r="K209" s="810"/>
      <c r="L209" s="810"/>
      <c r="M209" s="810"/>
      <c r="N209" s="810"/>
      <c r="O209" s="810"/>
      <c r="P209" s="810"/>
      <c r="Q209" s="810"/>
      <c r="R209" s="810"/>
      <c r="S209" s="810"/>
      <c r="T209" s="810"/>
      <c r="U209" s="810"/>
      <c r="V209" s="810"/>
      <c r="W209" s="810"/>
      <c r="X209" s="810"/>
      <c r="Y209" s="810"/>
      <c r="Z209" s="810"/>
    </row>
    <row r="210" spans="1:26" ht="15.75" customHeight="1" x14ac:dyDescent="0.25">
      <c r="A210" s="810"/>
      <c r="B210" s="898"/>
      <c r="C210" s="810"/>
      <c r="D210" s="810"/>
      <c r="E210" s="810"/>
      <c r="F210" s="810"/>
      <c r="G210" s="810"/>
      <c r="H210" s="810"/>
      <c r="I210" s="810"/>
      <c r="J210" s="810"/>
      <c r="K210" s="810"/>
      <c r="L210" s="810"/>
      <c r="M210" s="810"/>
      <c r="N210" s="810"/>
      <c r="O210" s="810"/>
      <c r="P210" s="810"/>
      <c r="Q210" s="810"/>
      <c r="R210" s="810"/>
      <c r="S210" s="810"/>
      <c r="T210" s="810"/>
      <c r="U210" s="810"/>
      <c r="V210" s="810"/>
      <c r="W210" s="810"/>
      <c r="X210" s="810"/>
      <c r="Y210" s="810"/>
      <c r="Z210" s="810"/>
    </row>
    <row r="211" spans="1:26" ht="15.75" customHeight="1" x14ac:dyDescent="0.25">
      <c r="A211" s="810"/>
      <c r="B211" s="898"/>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row>
    <row r="212" spans="1:26" ht="15.75" customHeight="1" x14ac:dyDescent="0.25">
      <c r="A212" s="810"/>
      <c r="B212" s="898"/>
      <c r="C212" s="810"/>
      <c r="D212" s="810"/>
      <c r="E212" s="810"/>
      <c r="F212" s="810"/>
      <c r="G212" s="810"/>
      <c r="H212" s="810"/>
      <c r="I212" s="810"/>
      <c r="J212" s="810"/>
      <c r="K212" s="810"/>
      <c r="L212" s="810"/>
      <c r="M212" s="810"/>
      <c r="N212" s="810"/>
      <c r="O212" s="810"/>
      <c r="P212" s="810"/>
      <c r="Q212" s="810"/>
      <c r="R212" s="810"/>
      <c r="S212" s="810"/>
      <c r="T212" s="810"/>
      <c r="U212" s="810"/>
      <c r="V212" s="810"/>
      <c r="W212" s="810"/>
      <c r="X212" s="810"/>
      <c r="Y212" s="810"/>
      <c r="Z212" s="810"/>
    </row>
    <row r="213" spans="1:26" ht="15.75" customHeight="1" x14ac:dyDescent="0.25">
      <c r="A213" s="810"/>
      <c r="B213" s="898"/>
      <c r="C213" s="810"/>
      <c r="D213" s="810"/>
      <c r="E213" s="810"/>
      <c r="F213" s="810"/>
      <c r="G213" s="810"/>
      <c r="H213" s="810"/>
      <c r="I213" s="810"/>
      <c r="J213" s="810"/>
      <c r="K213" s="810"/>
      <c r="L213" s="810"/>
      <c r="M213" s="810"/>
      <c r="N213" s="810"/>
      <c r="O213" s="810"/>
      <c r="P213" s="810"/>
      <c r="Q213" s="810"/>
      <c r="R213" s="810"/>
      <c r="S213" s="810"/>
      <c r="T213" s="810"/>
      <c r="U213" s="810"/>
      <c r="V213" s="810"/>
      <c r="W213" s="810"/>
      <c r="X213" s="810"/>
      <c r="Y213" s="810"/>
      <c r="Z213" s="810"/>
    </row>
    <row r="214" spans="1:26" ht="15.75" customHeight="1" x14ac:dyDescent="0.25">
      <c r="A214" s="810"/>
      <c r="B214" s="898"/>
      <c r="C214" s="810"/>
      <c r="D214" s="810"/>
      <c r="E214" s="810"/>
      <c r="F214" s="810"/>
      <c r="G214" s="810"/>
      <c r="H214" s="810"/>
      <c r="I214" s="810"/>
      <c r="J214" s="810"/>
      <c r="K214" s="810"/>
      <c r="L214" s="810"/>
      <c r="M214" s="810"/>
      <c r="N214" s="810"/>
      <c r="O214" s="810"/>
      <c r="P214" s="810"/>
      <c r="Q214" s="810"/>
      <c r="R214" s="810"/>
      <c r="S214" s="810"/>
      <c r="T214" s="810"/>
      <c r="U214" s="810"/>
      <c r="V214" s="810"/>
      <c r="W214" s="810"/>
      <c r="X214" s="810"/>
      <c r="Y214" s="810"/>
      <c r="Z214" s="810"/>
    </row>
    <row r="215" spans="1:26" ht="15.75" customHeight="1" x14ac:dyDescent="0.25">
      <c r="A215" s="810"/>
      <c r="B215" s="898"/>
      <c r="C215" s="810"/>
      <c r="D215" s="810"/>
      <c r="E215" s="810"/>
      <c r="F215" s="810"/>
      <c r="G215" s="810"/>
      <c r="H215" s="810"/>
      <c r="I215" s="810"/>
      <c r="J215" s="810"/>
      <c r="K215" s="810"/>
      <c r="L215" s="810"/>
      <c r="M215" s="810"/>
      <c r="N215" s="810"/>
      <c r="O215" s="810"/>
      <c r="P215" s="810"/>
      <c r="Q215" s="810"/>
      <c r="R215" s="810"/>
      <c r="S215" s="810"/>
      <c r="T215" s="810"/>
      <c r="U215" s="810"/>
      <c r="V215" s="810"/>
      <c r="W215" s="810"/>
      <c r="X215" s="810"/>
      <c r="Y215" s="810"/>
      <c r="Z215" s="810"/>
    </row>
    <row r="216" spans="1:26" ht="15.75" customHeight="1" x14ac:dyDescent="0.25">
      <c r="A216" s="810"/>
      <c r="B216" s="898"/>
      <c r="C216" s="810"/>
      <c r="D216" s="810"/>
      <c r="E216" s="810"/>
      <c r="F216" s="810"/>
      <c r="G216" s="810"/>
      <c r="H216" s="810"/>
      <c r="I216" s="810"/>
      <c r="J216" s="810"/>
      <c r="K216" s="810"/>
      <c r="L216" s="810"/>
      <c r="M216" s="810"/>
      <c r="N216" s="810"/>
      <c r="O216" s="810"/>
      <c r="P216" s="810"/>
      <c r="Q216" s="810"/>
      <c r="R216" s="810"/>
      <c r="S216" s="810"/>
      <c r="T216" s="810"/>
      <c r="U216" s="810"/>
      <c r="V216" s="810"/>
      <c r="W216" s="810"/>
      <c r="X216" s="810"/>
      <c r="Y216" s="810"/>
      <c r="Z216" s="810"/>
    </row>
    <row r="217" spans="1:26" ht="15.75" customHeight="1" x14ac:dyDescent="0.25">
      <c r="A217" s="810"/>
      <c r="B217" s="898"/>
      <c r="C217" s="810"/>
      <c r="D217" s="810"/>
      <c r="E217" s="810"/>
      <c r="F217" s="810"/>
      <c r="G217" s="810"/>
      <c r="H217" s="810"/>
      <c r="I217" s="810"/>
      <c r="J217" s="810"/>
      <c r="K217" s="810"/>
      <c r="L217" s="810"/>
      <c r="M217" s="810"/>
      <c r="N217" s="810"/>
      <c r="O217" s="810"/>
      <c r="P217" s="810"/>
      <c r="Q217" s="810"/>
      <c r="R217" s="810"/>
      <c r="S217" s="810"/>
      <c r="T217" s="810"/>
      <c r="U217" s="810"/>
      <c r="V217" s="810"/>
      <c r="W217" s="810"/>
      <c r="X217" s="810"/>
      <c r="Y217" s="810"/>
      <c r="Z217" s="810"/>
    </row>
    <row r="218" spans="1:26" ht="15.75" customHeight="1" x14ac:dyDescent="0.25">
      <c r="A218" s="810"/>
      <c r="B218" s="898"/>
      <c r="C218" s="810"/>
      <c r="D218" s="810"/>
      <c r="E218" s="810"/>
      <c r="F218" s="810"/>
      <c r="G218" s="810"/>
      <c r="H218" s="810"/>
      <c r="I218" s="810"/>
      <c r="J218" s="810"/>
      <c r="K218" s="810"/>
      <c r="L218" s="810"/>
      <c r="M218" s="810"/>
      <c r="N218" s="810"/>
      <c r="O218" s="810"/>
      <c r="P218" s="810"/>
      <c r="Q218" s="810"/>
      <c r="R218" s="810"/>
      <c r="S218" s="810"/>
      <c r="T218" s="810"/>
      <c r="U218" s="810"/>
      <c r="V218" s="810"/>
      <c r="W218" s="810"/>
      <c r="X218" s="810"/>
      <c r="Y218" s="810"/>
      <c r="Z218" s="810"/>
    </row>
    <row r="219" spans="1:26" ht="15.75" customHeight="1" x14ac:dyDescent="0.25">
      <c r="A219" s="810"/>
      <c r="B219" s="898"/>
      <c r="C219" s="810"/>
      <c r="D219" s="810"/>
      <c r="E219" s="810"/>
      <c r="F219" s="810"/>
      <c r="G219" s="810"/>
      <c r="H219" s="810"/>
      <c r="I219" s="810"/>
      <c r="J219" s="810"/>
      <c r="K219" s="810"/>
      <c r="L219" s="810"/>
      <c r="M219" s="810"/>
      <c r="N219" s="810"/>
      <c r="O219" s="810"/>
      <c r="P219" s="810"/>
      <c r="Q219" s="810"/>
      <c r="R219" s="810"/>
      <c r="S219" s="810"/>
      <c r="T219" s="810"/>
      <c r="U219" s="810"/>
      <c r="V219" s="810"/>
      <c r="W219" s="810"/>
      <c r="X219" s="810"/>
      <c r="Y219" s="810"/>
      <c r="Z219" s="810"/>
    </row>
    <row r="220" spans="1:26" ht="15.75" customHeight="1" x14ac:dyDescent="0.25">
      <c r="A220" s="810"/>
      <c r="B220" s="898"/>
      <c r="C220" s="810"/>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810"/>
    </row>
    <row r="221" spans="1:26" ht="15.75" customHeight="1" x14ac:dyDescent="0.25">
      <c r="A221" s="810"/>
      <c r="B221" s="898"/>
      <c r="C221" s="810"/>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810"/>
    </row>
    <row r="222" spans="1:26" ht="15.75" customHeight="1" x14ac:dyDescent="0.25">
      <c r="A222" s="810"/>
      <c r="B222" s="898"/>
      <c r="C222" s="810"/>
      <c r="D222" s="810"/>
      <c r="E222" s="810"/>
      <c r="F222" s="810"/>
      <c r="G222" s="810"/>
      <c r="H222" s="810"/>
      <c r="I222" s="810"/>
      <c r="J222" s="810"/>
      <c r="K222" s="810"/>
      <c r="L222" s="810"/>
      <c r="M222" s="810"/>
      <c r="N222" s="810"/>
      <c r="O222" s="810"/>
      <c r="P222" s="810"/>
      <c r="Q222" s="810"/>
      <c r="R222" s="810"/>
      <c r="S222" s="810"/>
      <c r="T222" s="810"/>
      <c r="U222" s="810"/>
      <c r="V222" s="810"/>
      <c r="W222" s="810"/>
      <c r="X222" s="810"/>
      <c r="Y222" s="810"/>
      <c r="Z222" s="810"/>
    </row>
    <row r="223" spans="1:26" ht="15.75" customHeight="1" x14ac:dyDescent="0.25">
      <c r="A223" s="810"/>
      <c r="B223" s="898"/>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row>
    <row r="224" spans="1:26" ht="15.75" customHeight="1" x14ac:dyDescent="0.25">
      <c r="A224" s="810"/>
      <c r="B224" s="898"/>
      <c r="C224" s="810"/>
      <c r="D224" s="810"/>
      <c r="E224" s="810"/>
      <c r="F224" s="810"/>
      <c r="G224" s="810"/>
      <c r="H224" s="810"/>
      <c r="I224" s="810"/>
      <c r="J224" s="810"/>
      <c r="K224" s="810"/>
      <c r="L224" s="810"/>
      <c r="M224" s="810"/>
      <c r="N224" s="810"/>
      <c r="O224" s="810"/>
      <c r="P224" s="810"/>
      <c r="Q224" s="810"/>
      <c r="R224" s="810"/>
      <c r="S224" s="810"/>
      <c r="T224" s="810"/>
      <c r="U224" s="810"/>
      <c r="V224" s="810"/>
      <c r="W224" s="810"/>
      <c r="X224" s="810"/>
      <c r="Y224" s="810"/>
      <c r="Z224" s="810"/>
    </row>
    <row r="225" spans="1:26" ht="15.75" customHeight="1" x14ac:dyDescent="0.25">
      <c r="A225" s="810"/>
      <c r="B225" s="898"/>
      <c r="C225" s="810"/>
      <c r="D225" s="810"/>
      <c r="E225" s="810"/>
      <c r="F225" s="810"/>
      <c r="G225" s="810"/>
      <c r="H225" s="810"/>
      <c r="I225" s="810"/>
      <c r="J225" s="810"/>
      <c r="K225" s="810"/>
      <c r="L225" s="810"/>
      <c r="M225" s="810"/>
      <c r="N225" s="810"/>
      <c r="O225" s="810"/>
      <c r="P225" s="810"/>
      <c r="Q225" s="810"/>
      <c r="R225" s="810"/>
      <c r="S225" s="810"/>
      <c r="T225" s="810"/>
      <c r="U225" s="810"/>
      <c r="V225" s="810"/>
      <c r="W225" s="810"/>
      <c r="X225" s="810"/>
      <c r="Y225" s="810"/>
      <c r="Z225" s="810"/>
    </row>
    <row r="226" spans="1:26" ht="15.75" customHeight="1" x14ac:dyDescent="0.25">
      <c r="A226" s="810"/>
      <c r="B226" s="898"/>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row>
    <row r="227" spans="1:26" ht="15.75" customHeight="1" x14ac:dyDescent="0.25">
      <c r="A227" s="810"/>
      <c r="B227" s="898"/>
      <c r="C227" s="810"/>
      <c r="D227" s="810"/>
      <c r="E227" s="810"/>
      <c r="F227" s="810"/>
      <c r="G227" s="810"/>
      <c r="H227" s="810"/>
      <c r="I227" s="810"/>
      <c r="J227" s="810"/>
      <c r="K227" s="810"/>
      <c r="L227" s="810"/>
      <c r="M227" s="810"/>
      <c r="N227" s="810"/>
      <c r="O227" s="810"/>
      <c r="P227" s="810"/>
      <c r="Q227" s="810"/>
      <c r="R227" s="810"/>
      <c r="S227" s="810"/>
      <c r="T227" s="810"/>
      <c r="U227" s="810"/>
      <c r="V227" s="810"/>
      <c r="W227" s="810"/>
      <c r="X227" s="810"/>
      <c r="Y227" s="810"/>
      <c r="Z227" s="810"/>
    </row>
    <row r="228" spans="1:26" ht="15.75" customHeight="1" x14ac:dyDescent="0.25">
      <c r="A228" s="810"/>
      <c r="B228" s="898"/>
      <c r="C228" s="810"/>
      <c r="D228" s="810"/>
      <c r="E228" s="810"/>
      <c r="F228" s="810"/>
      <c r="G228" s="810"/>
      <c r="H228" s="810"/>
      <c r="I228" s="810"/>
      <c r="J228" s="810"/>
      <c r="K228" s="810"/>
      <c r="L228" s="810"/>
      <c r="M228" s="810"/>
      <c r="N228" s="810"/>
      <c r="O228" s="810"/>
      <c r="P228" s="810"/>
      <c r="Q228" s="810"/>
      <c r="R228" s="810"/>
      <c r="S228" s="810"/>
      <c r="T228" s="810"/>
      <c r="U228" s="810"/>
      <c r="V228" s="810"/>
      <c r="W228" s="810"/>
      <c r="X228" s="810"/>
      <c r="Y228" s="810"/>
      <c r="Z228" s="810"/>
    </row>
    <row r="229" spans="1:26" ht="15.75" customHeight="1" x14ac:dyDescent="0.25">
      <c r="A229" s="810"/>
      <c r="B229" s="898"/>
      <c r="C229" s="810"/>
      <c r="D229" s="810"/>
      <c r="E229" s="810"/>
      <c r="F229" s="810"/>
      <c r="G229" s="810"/>
      <c r="H229" s="810"/>
      <c r="I229" s="810"/>
      <c r="J229" s="810"/>
      <c r="K229" s="810"/>
      <c r="L229" s="810"/>
      <c r="M229" s="810"/>
      <c r="N229" s="810"/>
      <c r="O229" s="810"/>
      <c r="P229" s="810"/>
      <c r="Q229" s="810"/>
      <c r="R229" s="810"/>
      <c r="S229" s="810"/>
      <c r="T229" s="810"/>
      <c r="U229" s="810"/>
      <c r="V229" s="810"/>
      <c r="W229" s="810"/>
      <c r="X229" s="810"/>
      <c r="Y229" s="810"/>
      <c r="Z229" s="810"/>
    </row>
    <row r="230" spans="1:26" ht="15.75" customHeight="1" x14ac:dyDescent="0.25">
      <c r="A230" s="810"/>
      <c r="B230" s="898"/>
      <c r="C230" s="810"/>
      <c r="D230" s="810"/>
      <c r="E230" s="810"/>
      <c r="F230" s="810"/>
      <c r="G230" s="810"/>
      <c r="H230" s="810"/>
      <c r="I230" s="810"/>
      <c r="J230" s="810"/>
      <c r="K230" s="810"/>
      <c r="L230" s="810"/>
      <c r="M230" s="810"/>
      <c r="N230" s="810"/>
      <c r="O230" s="810"/>
      <c r="P230" s="810"/>
      <c r="Q230" s="810"/>
      <c r="R230" s="810"/>
      <c r="S230" s="810"/>
      <c r="T230" s="810"/>
      <c r="U230" s="810"/>
      <c r="V230" s="810"/>
      <c r="W230" s="810"/>
      <c r="X230" s="810"/>
      <c r="Y230" s="810"/>
      <c r="Z230" s="810"/>
    </row>
    <row r="231" spans="1:26" ht="15.75" customHeight="1" x14ac:dyDescent="0.25">
      <c r="A231" s="810"/>
      <c r="B231" s="898"/>
      <c r="C231" s="810"/>
      <c r="D231" s="810"/>
      <c r="E231" s="810"/>
      <c r="F231" s="810"/>
      <c r="G231" s="810"/>
      <c r="H231" s="810"/>
      <c r="I231" s="810"/>
      <c r="J231" s="810"/>
      <c r="K231" s="810"/>
      <c r="L231" s="810"/>
      <c r="M231" s="810"/>
      <c r="N231" s="810"/>
      <c r="O231" s="810"/>
      <c r="P231" s="810"/>
      <c r="Q231" s="810"/>
      <c r="R231" s="810"/>
      <c r="S231" s="810"/>
      <c r="T231" s="810"/>
      <c r="U231" s="810"/>
      <c r="V231" s="810"/>
      <c r="W231" s="810"/>
      <c r="X231" s="810"/>
      <c r="Y231" s="810"/>
      <c r="Z231" s="810"/>
    </row>
    <row r="232" spans="1:26" ht="15.75" customHeight="1" x14ac:dyDescent="0.25">
      <c r="A232" s="810"/>
      <c r="B232" s="898"/>
      <c r="C232" s="810"/>
      <c r="D232" s="810"/>
      <c r="E232" s="810"/>
      <c r="F232" s="810"/>
      <c r="G232" s="810"/>
      <c r="H232" s="810"/>
      <c r="I232" s="810"/>
      <c r="J232" s="810"/>
      <c r="K232" s="810"/>
      <c r="L232" s="810"/>
      <c r="M232" s="810"/>
      <c r="N232" s="810"/>
      <c r="O232" s="810"/>
      <c r="P232" s="810"/>
      <c r="Q232" s="810"/>
      <c r="R232" s="810"/>
      <c r="S232" s="810"/>
      <c r="T232" s="810"/>
      <c r="U232" s="810"/>
      <c r="V232" s="810"/>
      <c r="W232" s="810"/>
      <c r="X232" s="810"/>
      <c r="Y232" s="810"/>
      <c r="Z232" s="810"/>
    </row>
    <row r="233" spans="1:26" ht="15.75" customHeight="1" x14ac:dyDescent="0.25">
      <c r="A233" s="810"/>
      <c r="B233" s="898"/>
      <c r="C233" s="810"/>
      <c r="D233" s="810"/>
      <c r="E233" s="810"/>
      <c r="F233" s="810"/>
      <c r="G233" s="810"/>
      <c r="H233" s="810"/>
      <c r="I233" s="810"/>
      <c r="J233" s="810"/>
      <c r="K233" s="810"/>
      <c r="L233" s="810"/>
      <c r="M233" s="810"/>
      <c r="N233" s="810"/>
      <c r="O233" s="810"/>
      <c r="P233" s="810"/>
      <c r="Q233" s="810"/>
      <c r="R233" s="810"/>
      <c r="S233" s="810"/>
      <c r="T233" s="810"/>
      <c r="U233" s="810"/>
      <c r="V233" s="810"/>
      <c r="W233" s="810"/>
      <c r="X233" s="810"/>
      <c r="Y233" s="810"/>
      <c r="Z233" s="810"/>
    </row>
    <row r="234" spans="1:26" ht="15.75" customHeight="1" x14ac:dyDescent="0.25">
      <c r="A234" s="810"/>
      <c r="B234" s="898"/>
      <c r="C234" s="810"/>
      <c r="D234" s="810"/>
      <c r="E234" s="810"/>
      <c r="F234" s="810"/>
      <c r="G234" s="810"/>
      <c r="H234" s="810"/>
      <c r="I234" s="810"/>
      <c r="J234" s="810"/>
      <c r="K234" s="810"/>
      <c r="L234" s="810"/>
      <c r="M234" s="810"/>
      <c r="N234" s="810"/>
      <c r="O234" s="810"/>
      <c r="P234" s="810"/>
      <c r="Q234" s="810"/>
      <c r="R234" s="810"/>
      <c r="S234" s="810"/>
      <c r="T234" s="810"/>
      <c r="U234" s="810"/>
      <c r="V234" s="810"/>
      <c r="W234" s="810"/>
      <c r="X234" s="810"/>
      <c r="Y234" s="810"/>
      <c r="Z234" s="810"/>
    </row>
    <row r="235" spans="1:26" ht="15.75" customHeight="1" x14ac:dyDescent="0.25">
      <c r="A235" s="810"/>
      <c r="B235" s="898"/>
      <c r="C235" s="810"/>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row>
    <row r="236" spans="1:26" ht="15.75" customHeight="1" x14ac:dyDescent="0.25">
      <c r="A236" s="810"/>
      <c r="B236" s="89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row>
    <row r="237" spans="1:26" ht="15.75" customHeight="1" x14ac:dyDescent="0.25">
      <c r="A237" s="810"/>
      <c r="B237" s="898"/>
      <c r="C237" s="810"/>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row>
    <row r="238" spans="1:26" ht="15.75" customHeight="1" x14ac:dyDescent="0.25">
      <c r="A238" s="810"/>
      <c r="B238" s="89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row>
    <row r="239" spans="1:26" ht="15.75" customHeight="1" x14ac:dyDescent="0.25">
      <c r="A239" s="810"/>
      <c r="B239" s="898"/>
      <c r="C239" s="810"/>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row>
    <row r="240" spans="1:26" ht="15.75" customHeight="1" x14ac:dyDescent="0.25">
      <c r="A240" s="810"/>
      <c r="B240" s="89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row>
    <row r="241" spans="1:26" ht="15.75" customHeight="1" x14ac:dyDescent="0.25">
      <c r="A241" s="810"/>
      <c r="B241" s="898"/>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row>
    <row r="242" spans="1:26" ht="15.75" customHeight="1" x14ac:dyDescent="0.25">
      <c r="A242" s="810"/>
      <c r="B242" s="89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row>
    <row r="243" spans="1:26" ht="15.75" customHeight="1" x14ac:dyDescent="0.25">
      <c r="A243" s="810"/>
      <c r="B243" s="898"/>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row>
    <row r="244" spans="1:26" ht="15.75" customHeight="1" x14ac:dyDescent="0.25">
      <c r="A244" s="810"/>
      <c r="B244" s="89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row>
    <row r="245" spans="1:26" ht="15.75" customHeight="1" x14ac:dyDescent="0.25">
      <c r="A245" s="810"/>
      <c r="B245" s="898"/>
      <c r="C245" s="810"/>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row>
    <row r="246" spans="1:26" ht="15.75" customHeight="1" x14ac:dyDescent="0.25">
      <c r="A246" s="810"/>
      <c r="B246" s="89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row>
    <row r="247" spans="1:26" ht="15.75" customHeight="1" x14ac:dyDescent="0.25">
      <c r="A247" s="810"/>
      <c r="B247" s="898"/>
      <c r="C247" s="810"/>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row>
    <row r="248" spans="1:26" ht="15.75" customHeight="1" x14ac:dyDescent="0.25">
      <c r="A248" s="810"/>
      <c r="B248" s="89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row>
    <row r="249" spans="1:26" ht="15.75" customHeight="1" x14ac:dyDescent="0.25">
      <c r="A249" s="810"/>
      <c r="B249" s="898"/>
      <c r="C249" s="810"/>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row>
    <row r="250" spans="1:26" ht="15.75" customHeight="1" x14ac:dyDescent="0.25">
      <c r="A250" s="810"/>
      <c r="B250" s="89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row>
    <row r="251" spans="1:26" ht="15.75" customHeight="1" x14ac:dyDescent="0.25">
      <c r="A251" s="810"/>
      <c r="B251" s="89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row>
    <row r="252" spans="1:26" ht="15.75" customHeight="1" x14ac:dyDescent="0.25">
      <c r="A252" s="810"/>
      <c r="B252" s="898"/>
      <c r="C252" s="810"/>
      <c r="D252" s="810"/>
      <c r="E252" s="810"/>
      <c r="F252" s="810"/>
      <c r="G252" s="810"/>
      <c r="H252" s="810"/>
      <c r="I252" s="810"/>
      <c r="J252" s="810"/>
      <c r="K252" s="810"/>
      <c r="L252" s="810"/>
      <c r="M252" s="810"/>
      <c r="N252" s="810"/>
      <c r="O252" s="810"/>
      <c r="P252" s="810"/>
      <c r="Q252" s="810"/>
      <c r="R252" s="810"/>
      <c r="S252" s="810"/>
      <c r="T252" s="810"/>
      <c r="U252" s="810"/>
      <c r="V252" s="810"/>
      <c r="W252" s="810"/>
      <c r="X252" s="810"/>
      <c r="Y252" s="810"/>
      <c r="Z252" s="810"/>
    </row>
    <row r="253" spans="1:26" ht="15.75" customHeight="1" x14ac:dyDescent="0.25">
      <c r="A253" s="810"/>
      <c r="B253" s="898"/>
      <c r="C253" s="810"/>
      <c r="D253" s="810"/>
      <c r="E253" s="810"/>
      <c r="F253" s="810"/>
      <c r="G253" s="810"/>
      <c r="H253" s="810"/>
      <c r="I253" s="810"/>
      <c r="J253" s="810"/>
      <c r="K253" s="810"/>
      <c r="L253" s="810"/>
      <c r="M253" s="810"/>
      <c r="N253" s="810"/>
      <c r="O253" s="810"/>
      <c r="P253" s="810"/>
      <c r="Q253" s="810"/>
      <c r="R253" s="810"/>
      <c r="S253" s="810"/>
      <c r="T253" s="810"/>
      <c r="U253" s="810"/>
      <c r="V253" s="810"/>
      <c r="W253" s="810"/>
      <c r="X253" s="810"/>
      <c r="Y253" s="810"/>
      <c r="Z253" s="810"/>
    </row>
    <row r="254" spans="1:26" ht="15.75" customHeight="1" x14ac:dyDescent="0.25">
      <c r="A254" s="810"/>
      <c r="B254" s="898"/>
      <c r="C254" s="810"/>
      <c r="D254" s="810"/>
      <c r="E254" s="810"/>
      <c r="F254" s="810"/>
      <c r="G254" s="810"/>
      <c r="H254" s="810"/>
      <c r="I254" s="810"/>
      <c r="J254" s="810"/>
      <c r="K254" s="810"/>
      <c r="L254" s="810"/>
      <c r="M254" s="810"/>
      <c r="N254" s="810"/>
      <c r="O254" s="810"/>
      <c r="P254" s="810"/>
      <c r="Q254" s="810"/>
      <c r="R254" s="810"/>
      <c r="S254" s="810"/>
      <c r="T254" s="810"/>
      <c r="U254" s="810"/>
      <c r="V254" s="810"/>
      <c r="W254" s="810"/>
      <c r="X254" s="810"/>
      <c r="Y254" s="810"/>
      <c r="Z254" s="810"/>
    </row>
    <row r="255" spans="1:26" ht="15.75" customHeight="1" x14ac:dyDescent="0.25">
      <c r="A255" s="810"/>
      <c r="B255" s="898"/>
      <c r="C255" s="810"/>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row>
    <row r="256" spans="1:26" ht="15.75" customHeight="1" x14ac:dyDescent="0.25">
      <c r="A256" s="810"/>
      <c r="B256" s="89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row>
    <row r="257" spans="1:26" ht="15.75" customHeight="1" x14ac:dyDescent="0.25">
      <c r="A257" s="810"/>
      <c r="B257" s="89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row>
    <row r="258" spans="1:26" ht="15.75" customHeight="1" x14ac:dyDescent="0.25">
      <c r="A258" s="810"/>
      <c r="B258" s="898"/>
      <c r="C258" s="810"/>
      <c r="D258" s="810"/>
      <c r="E258" s="810"/>
      <c r="F258" s="810"/>
      <c r="G258" s="810"/>
      <c r="H258" s="810"/>
      <c r="I258" s="810"/>
      <c r="J258" s="810"/>
      <c r="K258" s="810"/>
      <c r="L258" s="810"/>
      <c r="M258" s="810"/>
      <c r="N258" s="810"/>
      <c r="O258" s="810"/>
      <c r="P258" s="810"/>
      <c r="Q258" s="810"/>
      <c r="R258" s="810"/>
      <c r="S258" s="810"/>
      <c r="T258" s="810"/>
      <c r="U258" s="810"/>
      <c r="V258" s="810"/>
      <c r="W258" s="810"/>
      <c r="X258" s="810"/>
      <c r="Y258" s="810"/>
      <c r="Z258" s="810"/>
    </row>
    <row r="259" spans="1:26" ht="15.75" customHeight="1" x14ac:dyDescent="0.25">
      <c r="A259" s="810"/>
      <c r="B259" s="898"/>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row>
    <row r="260" spans="1:26" ht="15.75" customHeight="1" x14ac:dyDescent="0.25">
      <c r="A260" s="810"/>
      <c r="B260" s="898"/>
      <c r="C260" s="810"/>
      <c r="D260" s="810"/>
      <c r="E260" s="810"/>
      <c r="F260" s="810"/>
      <c r="G260" s="810"/>
      <c r="H260" s="810"/>
      <c r="I260" s="810"/>
      <c r="J260" s="810"/>
      <c r="K260" s="810"/>
      <c r="L260" s="810"/>
      <c r="M260" s="810"/>
      <c r="N260" s="810"/>
      <c r="O260" s="810"/>
      <c r="P260" s="810"/>
      <c r="Q260" s="810"/>
      <c r="R260" s="810"/>
      <c r="S260" s="810"/>
      <c r="T260" s="810"/>
      <c r="U260" s="810"/>
      <c r="V260" s="810"/>
      <c r="W260" s="810"/>
      <c r="X260" s="810"/>
      <c r="Y260" s="810"/>
      <c r="Z260" s="810"/>
    </row>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4">
    <mergeCell ref="A57:A59"/>
    <mergeCell ref="C57:M57"/>
    <mergeCell ref="C58:M58"/>
    <mergeCell ref="C59:M59"/>
    <mergeCell ref="C60:M60"/>
    <mergeCell ref="A51:A56"/>
    <mergeCell ref="C51:M51"/>
    <mergeCell ref="C52:M52"/>
    <mergeCell ref="C53:M53"/>
    <mergeCell ref="C54:M54"/>
    <mergeCell ref="C55:M55"/>
    <mergeCell ref="C56:M56"/>
    <mergeCell ref="C50:M50"/>
    <mergeCell ref="A15:A50"/>
    <mergeCell ref="C16:M16"/>
    <mergeCell ref="B17:B22"/>
    <mergeCell ref="B23:B26"/>
    <mergeCell ref="B30:B32"/>
    <mergeCell ref="B33:B42"/>
    <mergeCell ref="F41:G41"/>
    <mergeCell ref="H41:I41"/>
    <mergeCell ref="B43:B46"/>
    <mergeCell ref="F44:F45"/>
    <mergeCell ref="G44:G45"/>
    <mergeCell ref="I45:J45"/>
    <mergeCell ref="C47:M47"/>
    <mergeCell ref="C48:M48"/>
    <mergeCell ref="C49:M49"/>
    <mergeCell ref="A2:A14"/>
    <mergeCell ref="C2:M2"/>
    <mergeCell ref="C3:M3"/>
    <mergeCell ref="F4:G4"/>
    <mergeCell ref="B8:B10"/>
    <mergeCell ref="C9:D9"/>
    <mergeCell ref="F9:G9"/>
    <mergeCell ref="I9:J9"/>
    <mergeCell ref="C10:D10"/>
    <mergeCell ref="F10:G10"/>
    <mergeCell ref="I10:J10"/>
    <mergeCell ref="C11:M11"/>
    <mergeCell ref="C12:M12"/>
    <mergeCell ref="C13:M13"/>
    <mergeCell ref="C14:D14"/>
    <mergeCell ref="F14:M14"/>
  </mergeCells>
  <dataValidations count="1">
    <dataValidation type="list" allowBlank="1" showErrorMessage="1" sqref="I7" xr:uid="{00000000-0002-0000-3A00-000000000000}">
      <formula1>INDIRECT(C7)</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710</v>
      </c>
      <c r="C1" s="65"/>
      <c r="D1" s="65"/>
      <c r="E1" s="65"/>
      <c r="F1" s="65"/>
      <c r="G1" s="65"/>
      <c r="H1" s="65"/>
      <c r="I1" s="65"/>
      <c r="J1" s="65"/>
      <c r="K1" s="65"/>
      <c r="L1" s="65"/>
      <c r="M1" s="66"/>
      <c r="N1" s="67"/>
      <c r="O1" s="67"/>
      <c r="P1" s="67"/>
      <c r="Q1" s="67"/>
      <c r="R1" s="67"/>
      <c r="S1" s="67"/>
      <c r="T1" s="67"/>
      <c r="U1" s="67"/>
      <c r="V1" s="67"/>
      <c r="W1" s="67"/>
      <c r="X1" s="67"/>
      <c r="Y1" s="67"/>
      <c r="Z1" s="67"/>
    </row>
    <row r="2" spans="1:26" ht="23.25" customHeight="1" x14ac:dyDescent="0.25">
      <c r="A2" s="1022" t="s">
        <v>493</v>
      </c>
      <c r="B2" s="68" t="s">
        <v>494</v>
      </c>
      <c r="C2" s="1037" t="s">
        <v>711</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69" t="s">
        <v>694</v>
      </c>
      <c r="C3" s="1037" t="s">
        <v>712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84</v>
      </c>
      <c r="D4" s="270"/>
      <c r="E4" s="271"/>
      <c r="F4" s="1038" t="s">
        <v>39</v>
      </c>
      <c r="G4" s="963"/>
      <c r="H4" s="1006"/>
      <c r="I4" s="967"/>
      <c r="J4" s="967"/>
      <c r="K4" s="967"/>
      <c r="L4" s="967"/>
      <c r="M4" s="999"/>
      <c r="N4" s="67"/>
      <c r="O4" s="67"/>
      <c r="P4" s="67"/>
      <c r="Q4" s="67"/>
      <c r="R4" s="67"/>
      <c r="S4" s="67"/>
      <c r="T4" s="67"/>
      <c r="U4" s="67"/>
      <c r="V4" s="67"/>
      <c r="W4" s="67"/>
      <c r="X4" s="67"/>
      <c r="Y4" s="67"/>
      <c r="Z4" s="67"/>
    </row>
    <row r="5" spans="1:26" ht="16.5" customHeight="1" x14ac:dyDescent="0.25">
      <c r="A5" s="1020"/>
      <c r="B5" s="272" t="s">
        <v>498</v>
      </c>
      <c r="C5" s="1006" t="s">
        <v>499</v>
      </c>
      <c r="D5" s="967"/>
      <c r="E5" s="967"/>
      <c r="F5" s="967"/>
      <c r="G5" s="967"/>
      <c r="H5" s="967"/>
      <c r="I5" s="967"/>
      <c r="J5" s="967"/>
      <c r="K5" s="967"/>
      <c r="L5" s="967"/>
      <c r="M5" s="963"/>
      <c r="N5" s="67"/>
      <c r="O5" s="67"/>
      <c r="P5" s="67"/>
      <c r="Q5" s="67"/>
      <c r="R5" s="67"/>
      <c r="S5" s="67"/>
      <c r="T5" s="67"/>
      <c r="U5" s="67"/>
      <c r="V5" s="67"/>
      <c r="W5" s="67"/>
      <c r="X5" s="67"/>
      <c r="Y5" s="67"/>
      <c r="Z5" s="67"/>
    </row>
    <row r="6" spans="1:26" ht="15.75" customHeight="1" x14ac:dyDescent="0.25">
      <c r="A6" s="1020"/>
      <c r="B6" s="273" t="s">
        <v>500</v>
      </c>
      <c r="C6" s="1006" t="s">
        <v>499</v>
      </c>
      <c r="D6" s="967"/>
      <c r="E6" s="967"/>
      <c r="F6" s="967"/>
      <c r="G6" s="967"/>
      <c r="H6" s="967"/>
      <c r="I6" s="967"/>
      <c r="J6" s="967"/>
      <c r="K6" s="967"/>
      <c r="L6" s="967"/>
      <c r="M6" s="963"/>
      <c r="N6" s="67"/>
      <c r="O6" s="67"/>
      <c r="P6" s="67"/>
      <c r="Q6" s="67"/>
      <c r="R6" s="67"/>
      <c r="S6" s="67"/>
      <c r="T6" s="67"/>
      <c r="U6" s="67"/>
      <c r="V6" s="67"/>
      <c r="W6" s="67"/>
      <c r="X6" s="67"/>
      <c r="Y6" s="67"/>
      <c r="Z6" s="67"/>
    </row>
    <row r="7" spans="1:26" ht="15.75" customHeight="1" x14ac:dyDescent="0.25">
      <c r="A7" s="1020"/>
      <c r="B7" s="91" t="s">
        <v>501</v>
      </c>
      <c r="C7" s="1113" t="s">
        <v>7</v>
      </c>
      <c r="D7" s="967"/>
      <c r="E7" s="967"/>
      <c r="F7" s="967"/>
      <c r="G7" s="77"/>
      <c r="H7" s="78" t="s">
        <v>51</v>
      </c>
      <c r="I7" s="1114" t="s">
        <v>9</v>
      </c>
      <c r="J7" s="967"/>
      <c r="K7" s="967"/>
      <c r="L7" s="967"/>
      <c r="M7" s="999"/>
      <c r="N7" s="67"/>
      <c r="O7" s="67"/>
      <c r="P7" s="67"/>
      <c r="Q7" s="67"/>
      <c r="R7" s="67"/>
      <c r="S7" s="67"/>
      <c r="T7" s="67"/>
      <c r="U7" s="67"/>
      <c r="V7" s="67"/>
      <c r="W7" s="67"/>
      <c r="X7" s="67"/>
      <c r="Y7" s="67"/>
      <c r="Z7" s="67"/>
    </row>
    <row r="8" spans="1:26" ht="12.75" customHeight="1" x14ac:dyDescent="0.25">
      <c r="A8" s="1020"/>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t="s">
        <v>672</v>
      </c>
      <c r="G9" s="1005"/>
      <c r="H9" s="83"/>
      <c r="I9" s="1004"/>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45" customHeight="1" x14ac:dyDescent="0.25">
      <c r="A11" s="1020"/>
      <c r="B11" s="69" t="s">
        <v>505</v>
      </c>
      <c r="C11" s="1037" t="s">
        <v>713</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031" t="s">
        <v>513</v>
      </c>
      <c r="B12" s="91" t="s">
        <v>36</v>
      </c>
      <c r="C12" s="1000" t="s">
        <v>597</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74"/>
      <c r="G15" s="97" t="s">
        <v>520</v>
      </c>
      <c r="H15" s="263"/>
      <c r="I15" s="97" t="s">
        <v>521</v>
      </c>
      <c r="J15" s="50" t="s">
        <v>697</v>
      </c>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c r="E18" s="97" t="s">
        <v>529</v>
      </c>
      <c r="F18" s="86" t="s">
        <v>714</v>
      </c>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t="s">
        <v>715</v>
      </c>
      <c r="J22" s="50" t="s">
        <v>526</v>
      </c>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112"/>
      <c r="C25" s="116" t="s">
        <v>537</v>
      </c>
      <c r="D25" s="276">
        <v>2.5000000000000001E-2</v>
      </c>
      <c r="E25" s="107"/>
      <c r="F25" s="117" t="s">
        <v>538</v>
      </c>
      <c r="G25" s="50">
        <v>2015</v>
      </c>
      <c r="H25" s="107"/>
      <c r="I25" s="117" t="s">
        <v>539</v>
      </c>
      <c r="J25" s="1006" t="s">
        <v>716</v>
      </c>
      <c r="K25" s="967"/>
      <c r="L25" s="963"/>
      <c r="M25" s="118"/>
      <c r="N25" s="67"/>
      <c r="O25" s="67"/>
      <c r="P25" s="67"/>
      <c r="Q25" s="67"/>
      <c r="R25" s="67"/>
      <c r="S25" s="67"/>
      <c r="T25" s="67"/>
      <c r="U25" s="67"/>
      <c r="V25" s="67"/>
      <c r="W25" s="67"/>
      <c r="X25" s="67"/>
      <c r="Y25" s="67"/>
      <c r="Z25" s="67"/>
    </row>
    <row r="26" spans="1:26" ht="15.75" customHeight="1" x14ac:dyDescent="0.25">
      <c r="A26" s="1024"/>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t="s">
        <v>600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112"/>
      <c r="C32" s="96"/>
      <c r="D32" s="277">
        <v>0</v>
      </c>
      <c r="E32" s="132">
        <v>2019</v>
      </c>
      <c r="F32" s="275">
        <v>2.5999999999999999E-2</v>
      </c>
      <c r="G32" s="132">
        <v>2020</v>
      </c>
      <c r="H32" s="275">
        <v>2.5999999999999999E-2</v>
      </c>
      <c r="I32" s="132">
        <v>2021</v>
      </c>
      <c r="J32" s="275">
        <v>2.8000000000000001E-2</v>
      </c>
      <c r="K32" s="132">
        <v>2022</v>
      </c>
      <c r="L32" s="275">
        <v>2.8000000000000001E-2</v>
      </c>
      <c r="M32" s="134">
        <v>2023</v>
      </c>
      <c r="N32" s="67"/>
      <c r="O32" s="67"/>
      <c r="P32" s="67"/>
      <c r="Q32" s="67"/>
      <c r="R32" s="67"/>
      <c r="S32" s="67"/>
      <c r="T32" s="67"/>
      <c r="U32" s="67"/>
      <c r="V32" s="67"/>
      <c r="W32" s="67"/>
      <c r="X32" s="67"/>
      <c r="Y32" s="67"/>
      <c r="Z32" s="67"/>
    </row>
    <row r="33" spans="1:26" ht="15.75" customHeight="1" x14ac:dyDescent="0.25">
      <c r="A33" s="1024"/>
      <c r="B33" s="112"/>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24"/>
      <c r="B34" s="112"/>
      <c r="C34" s="96"/>
      <c r="D34" s="275">
        <v>2.8000000000000001E-2</v>
      </c>
      <c r="E34" s="132">
        <v>2024</v>
      </c>
      <c r="F34" s="275">
        <v>2.8000000000000001E-2</v>
      </c>
      <c r="G34" s="132">
        <v>2025</v>
      </c>
      <c r="H34" s="275">
        <v>2.8000000000000001E-2</v>
      </c>
      <c r="I34" s="132">
        <v>2026</v>
      </c>
      <c r="J34" s="275">
        <v>0.03</v>
      </c>
      <c r="K34" s="132">
        <v>2027</v>
      </c>
      <c r="L34" s="275">
        <v>0.03</v>
      </c>
      <c r="M34" s="134">
        <v>2028</v>
      </c>
      <c r="N34" s="67"/>
      <c r="O34" s="67"/>
      <c r="P34" s="67"/>
      <c r="Q34" s="67"/>
      <c r="R34" s="67"/>
      <c r="S34" s="67"/>
      <c r="T34" s="67"/>
      <c r="U34" s="67"/>
      <c r="V34" s="67"/>
      <c r="W34" s="67"/>
      <c r="X34" s="67"/>
      <c r="Y34" s="67"/>
      <c r="Z34" s="67"/>
    </row>
    <row r="35" spans="1:26" ht="15.75" customHeight="1" x14ac:dyDescent="0.25">
      <c r="A35" s="1024"/>
      <c r="B35" s="112"/>
      <c r="C35" s="96"/>
      <c r="D35" s="107" t="s">
        <v>555</v>
      </c>
      <c r="E35" s="107"/>
      <c r="F35" s="107" t="s">
        <v>556</v>
      </c>
      <c r="G35" s="107"/>
      <c r="H35" s="83" t="s">
        <v>557</v>
      </c>
      <c r="I35" s="83"/>
      <c r="J35" s="83" t="s">
        <v>558</v>
      </c>
      <c r="K35" s="107"/>
      <c r="L35" s="107" t="s">
        <v>559</v>
      </c>
      <c r="M35" s="98"/>
      <c r="N35" s="67"/>
      <c r="O35" s="67"/>
      <c r="P35" s="67"/>
      <c r="Q35" s="67"/>
      <c r="R35" s="67"/>
      <c r="S35" s="67"/>
      <c r="T35" s="67"/>
      <c r="U35" s="67"/>
      <c r="V35" s="67"/>
      <c r="W35" s="67"/>
      <c r="X35" s="67"/>
      <c r="Y35" s="67"/>
      <c r="Z35" s="67"/>
    </row>
    <row r="36" spans="1:26" ht="15.75" customHeight="1" x14ac:dyDescent="0.25">
      <c r="A36" s="1024"/>
      <c r="B36" s="112"/>
      <c r="C36" s="96"/>
      <c r="D36" s="275">
        <v>0.03</v>
      </c>
      <c r="E36" s="132">
        <v>2029</v>
      </c>
      <c r="F36" s="275">
        <v>0.03</v>
      </c>
      <c r="G36" s="132">
        <v>2030</v>
      </c>
      <c r="H36" s="275">
        <v>3.2000000000000001E-2</v>
      </c>
      <c r="I36" s="132">
        <v>2031</v>
      </c>
      <c r="J36" s="133"/>
      <c r="K36" s="132"/>
      <c r="L36" s="133"/>
      <c r="M36" s="134"/>
      <c r="N36" s="67"/>
      <c r="O36" s="67"/>
      <c r="P36" s="67"/>
      <c r="Q36" s="67"/>
      <c r="R36" s="67"/>
      <c r="S36" s="67"/>
      <c r="T36" s="67"/>
      <c r="U36" s="67"/>
      <c r="V36" s="67"/>
      <c r="W36" s="67"/>
      <c r="X36" s="67"/>
      <c r="Y36" s="67"/>
      <c r="Z36" s="67"/>
    </row>
    <row r="37" spans="1:26" ht="15.75" customHeight="1" x14ac:dyDescent="0.25">
      <c r="A37" s="1024"/>
      <c r="B37" s="112"/>
      <c r="C37" s="96"/>
      <c r="D37" s="135" t="s">
        <v>559</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4"/>
      <c r="B38" s="112"/>
      <c r="C38" s="96"/>
      <c r="D38" s="133"/>
      <c r="E38" s="132"/>
      <c r="F38" s="1115">
        <v>3.2000000000000001E-2</v>
      </c>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4"/>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60" customHeight="1" x14ac:dyDescent="0.25">
      <c r="A44" s="1024"/>
      <c r="B44" s="91" t="s">
        <v>564</v>
      </c>
      <c r="C44" s="1013" t="s">
        <v>717</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24"/>
      <c r="B45" s="91" t="s">
        <v>566</v>
      </c>
      <c r="C45" s="1000" t="s">
        <v>718</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t="s">
        <v>719</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t="s">
        <v>625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19" t="s">
        <v>572</v>
      </c>
      <c r="B48" s="147" t="s">
        <v>573</v>
      </c>
      <c r="C48" s="1013" t="s">
        <v>574</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13" t="s">
        <v>576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00" t="s">
        <v>9</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00" t="s">
        <v>579</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580</v>
      </c>
      <c r="C52" s="1112" t="s">
        <v>138</v>
      </c>
      <c r="D52" s="1099"/>
      <c r="E52" s="1099"/>
      <c r="F52" s="1099"/>
      <c r="G52" s="1099"/>
      <c r="H52" s="1099"/>
      <c r="I52" s="1099"/>
      <c r="J52" s="1099"/>
      <c r="K52" s="1099"/>
      <c r="L52" s="1099"/>
      <c r="M52" s="1099"/>
      <c r="N52" s="67"/>
      <c r="O52" s="67"/>
      <c r="P52" s="67"/>
      <c r="Q52" s="67"/>
      <c r="R52" s="67"/>
      <c r="S52" s="67"/>
      <c r="T52" s="67"/>
      <c r="U52" s="67"/>
      <c r="V52" s="67"/>
      <c r="W52" s="67"/>
      <c r="X52" s="67"/>
      <c r="Y52" s="67"/>
      <c r="Z52" s="67"/>
    </row>
    <row r="53" spans="1:26" ht="16.5" customHeight="1" x14ac:dyDescent="0.25">
      <c r="A53" s="1021"/>
      <c r="B53" s="147" t="s">
        <v>581</v>
      </c>
      <c r="C53" s="1000" t="s">
        <v>582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2" t="s">
        <v>583</v>
      </c>
      <c r="B54" s="149" t="s">
        <v>584</v>
      </c>
      <c r="C54" s="1013" t="s">
        <v>585</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13" t="s">
        <v>587</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13" t="s">
        <v>9</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500-000000000000}">
      <formula1>INDIRECT($C$7)</formula1>
    </dataValidation>
  </dataValidation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1046</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393" t="s">
        <v>473</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00" t="s">
        <v>1047</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430" t="s">
        <v>290</v>
      </c>
      <c r="D4" s="72">
        <v>7830</v>
      </c>
      <c r="E4" s="431"/>
      <c r="F4" s="1038" t="s">
        <v>39</v>
      </c>
      <c r="G4" s="963"/>
      <c r="H4" s="56">
        <v>3</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000" t="s">
        <v>1048</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18.5" customHeight="1" x14ac:dyDescent="0.25">
      <c r="A12" s="1094"/>
      <c r="B12" s="91" t="s">
        <v>507</v>
      </c>
      <c r="C12" s="1000" t="s">
        <v>1049</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15.75" customHeight="1" x14ac:dyDescent="0.25">
      <c r="A13" s="1094"/>
      <c r="B13" s="91" t="s">
        <v>509</v>
      </c>
      <c r="C13" s="1000" t="s">
        <v>1050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00" t="s">
        <v>1031</v>
      </c>
      <c r="D14" s="967"/>
      <c r="E14" s="90" t="s">
        <v>512</v>
      </c>
      <c r="F14" s="1006" t="s">
        <v>476</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00" t="s">
        <v>474</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94"/>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94"/>
      <c r="B20" s="1024"/>
      <c r="C20" s="96" t="s">
        <v>518</v>
      </c>
      <c r="D20" s="263"/>
      <c r="E20" s="97" t="s">
        <v>519</v>
      </c>
      <c r="F20" s="263"/>
      <c r="G20" s="97" t="s">
        <v>520</v>
      </c>
      <c r="H20" s="263"/>
      <c r="I20" s="97" t="s">
        <v>521</v>
      </c>
      <c r="J20" s="56" t="s">
        <v>526</v>
      </c>
      <c r="K20" s="97"/>
      <c r="L20" s="97"/>
      <c r="M20" s="98"/>
      <c r="N20" s="67"/>
      <c r="O20" s="67"/>
      <c r="P20" s="67"/>
      <c r="Q20" s="67"/>
      <c r="R20" s="67"/>
      <c r="S20" s="67"/>
      <c r="T20" s="67"/>
      <c r="U20" s="67"/>
      <c r="V20" s="67"/>
      <c r="W20" s="67"/>
      <c r="X20" s="67"/>
      <c r="Y20" s="67"/>
      <c r="Z20" s="67"/>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94"/>
      <c r="B23" s="1024"/>
      <c r="C23" s="96" t="s">
        <v>528</v>
      </c>
      <c r="D23" s="99"/>
      <c r="E23" s="97" t="s">
        <v>529</v>
      </c>
      <c r="F23" s="1004"/>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94"/>
      <c r="B26" s="1024"/>
      <c r="C26" s="96" t="s">
        <v>531</v>
      </c>
      <c r="D26" s="99"/>
      <c r="E26" s="107"/>
      <c r="F26" s="97" t="s">
        <v>532</v>
      </c>
      <c r="G26" s="50"/>
      <c r="H26" s="107"/>
      <c r="I26" s="97" t="s">
        <v>533</v>
      </c>
      <c r="J26" s="50" t="s">
        <v>526</v>
      </c>
      <c r="K26" s="107"/>
      <c r="L26" s="84"/>
      <c r="M26" s="85"/>
      <c r="N26" s="67"/>
      <c r="O26" s="67"/>
      <c r="P26" s="67"/>
      <c r="Q26" s="67"/>
      <c r="R26" s="67"/>
      <c r="S26" s="67"/>
      <c r="T26" s="67"/>
      <c r="U26" s="67"/>
      <c r="V26" s="67"/>
      <c r="W26" s="67"/>
      <c r="X26" s="67"/>
      <c r="Y26" s="67"/>
      <c r="Z26" s="67"/>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94"/>
      <c r="B30" s="393"/>
      <c r="C30" s="116" t="s">
        <v>537</v>
      </c>
      <c r="D30" s="659">
        <v>64519</v>
      </c>
      <c r="E30" s="107"/>
      <c r="F30" s="117" t="s">
        <v>538</v>
      </c>
      <c r="G30" s="99">
        <v>2018</v>
      </c>
      <c r="H30" s="107"/>
      <c r="I30" s="117" t="s">
        <v>539</v>
      </c>
      <c r="J30" s="668" t="s">
        <v>1051</v>
      </c>
      <c r="K30" s="136"/>
      <c r="L30" s="132"/>
      <c r="M30" s="118"/>
      <c r="N30" s="67"/>
      <c r="O30" s="67"/>
      <c r="P30" s="67"/>
      <c r="Q30" s="67"/>
      <c r="R30" s="67"/>
      <c r="S30" s="67"/>
      <c r="T30" s="67"/>
      <c r="U30" s="67"/>
      <c r="V30" s="67"/>
      <c r="W30" s="67"/>
      <c r="X30" s="67"/>
      <c r="Y30" s="67"/>
      <c r="Z30" s="67"/>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94"/>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94"/>
      <c r="B36" s="1024"/>
      <c r="C36" s="96"/>
      <c r="D36" s="107" t="s">
        <v>545</v>
      </c>
      <c r="E36" s="107"/>
      <c r="F36" s="107" t="s">
        <v>546</v>
      </c>
      <c r="G36" s="107"/>
      <c r="H36" s="83" t="s">
        <v>547</v>
      </c>
      <c r="I36" s="83"/>
      <c r="J36" s="83" t="s">
        <v>548</v>
      </c>
      <c r="K36" s="107"/>
      <c r="L36" s="107" t="s">
        <v>549</v>
      </c>
      <c r="M36" s="130"/>
      <c r="N36" s="67"/>
      <c r="O36" s="67"/>
      <c r="P36" s="67"/>
      <c r="Q36" s="67"/>
      <c r="R36" s="67"/>
      <c r="S36" s="67"/>
      <c r="T36" s="67"/>
      <c r="U36" s="67"/>
      <c r="V36" s="67"/>
      <c r="W36" s="67"/>
      <c r="X36" s="67"/>
      <c r="Y36" s="67"/>
      <c r="Z36" s="67"/>
    </row>
    <row r="37" spans="1:26" ht="15.75" customHeight="1" x14ac:dyDescent="0.25">
      <c r="A37" s="1094"/>
      <c r="B37" s="1024"/>
      <c r="C37" s="662"/>
      <c r="D37" s="663">
        <v>2019</v>
      </c>
      <c r="E37" s="453">
        <v>74500</v>
      </c>
      <c r="F37" s="663">
        <v>2020</v>
      </c>
      <c r="G37" s="453">
        <v>75000</v>
      </c>
      <c r="H37" s="437">
        <v>2021</v>
      </c>
      <c r="I37" s="453">
        <v>80000</v>
      </c>
      <c r="J37" s="437">
        <v>2022</v>
      </c>
      <c r="K37" s="453">
        <v>100000</v>
      </c>
      <c r="L37" s="437">
        <v>2023</v>
      </c>
      <c r="M37" s="455">
        <v>105000</v>
      </c>
      <c r="N37" s="562"/>
      <c r="O37" s="562"/>
      <c r="P37" s="562"/>
      <c r="Q37" s="562"/>
      <c r="R37" s="562"/>
      <c r="S37" s="562"/>
      <c r="T37" s="562"/>
      <c r="U37" s="562"/>
      <c r="V37" s="562"/>
      <c r="W37" s="562"/>
      <c r="X37" s="562"/>
      <c r="Y37" s="562"/>
      <c r="Z37" s="562"/>
    </row>
    <row r="38" spans="1:26" ht="15.75" customHeight="1" x14ac:dyDescent="0.25">
      <c r="A38" s="1094"/>
      <c r="B38" s="1024"/>
      <c r="C38" s="96"/>
      <c r="D38" s="107" t="s">
        <v>550</v>
      </c>
      <c r="E38" s="107"/>
      <c r="F38" s="107" t="s">
        <v>551</v>
      </c>
      <c r="G38" s="107"/>
      <c r="H38" s="83" t="s">
        <v>552</v>
      </c>
      <c r="I38" s="83"/>
      <c r="J38" s="83" t="s">
        <v>553</v>
      </c>
      <c r="K38" s="107"/>
      <c r="L38" s="107" t="s">
        <v>554</v>
      </c>
      <c r="M38" s="98"/>
      <c r="N38" s="67"/>
      <c r="O38" s="67"/>
      <c r="P38" s="67"/>
      <c r="Q38" s="67"/>
      <c r="R38" s="67"/>
      <c r="S38" s="67"/>
      <c r="T38" s="67"/>
      <c r="U38" s="67"/>
      <c r="V38" s="67"/>
      <c r="W38" s="67"/>
      <c r="X38" s="67"/>
      <c r="Y38" s="67"/>
      <c r="Z38" s="67"/>
    </row>
    <row r="39" spans="1:26" ht="15.75" customHeight="1" x14ac:dyDescent="0.25">
      <c r="A39" s="1094"/>
      <c r="B39" s="1024"/>
      <c r="C39" s="662"/>
      <c r="D39" s="437">
        <v>2024</v>
      </c>
      <c r="E39" s="453">
        <v>110000</v>
      </c>
      <c r="F39" s="437">
        <v>2025</v>
      </c>
      <c r="G39" s="453">
        <v>115000</v>
      </c>
      <c r="H39" s="437">
        <v>2026</v>
      </c>
      <c r="I39" s="453">
        <v>120000</v>
      </c>
      <c r="J39" s="437">
        <v>2027</v>
      </c>
      <c r="K39" s="453">
        <v>125000</v>
      </c>
      <c r="L39" s="437">
        <v>2028</v>
      </c>
      <c r="M39" s="455">
        <v>130000</v>
      </c>
      <c r="N39" s="562"/>
      <c r="O39" s="562"/>
      <c r="P39" s="562"/>
      <c r="Q39" s="562"/>
      <c r="R39" s="562"/>
      <c r="S39" s="562"/>
      <c r="T39" s="562"/>
      <c r="U39" s="562"/>
      <c r="V39" s="562"/>
      <c r="W39" s="562"/>
      <c r="X39" s="562"/>
      <c r="Y39" s="562"/>
      <c r="Z39" s="562"/>
    </row>
    <row r="40" spans="1:26" ht="15.75" customHeight="1" x14ac:dyDescent="0.25">
      <c r="A40" s="1094"/>
      <c r="B40" s="1024"/>
      <c r="C40" s="96"/>
      <c r="D40" s="107" t="s">
        <v>555</v>
      </c>
      <c r="E40" s="107"/>
      <c r="F40" s="107" t="s">
        <v>556</v>
      </c>
      <c r="G40" s="107"/>
      <c r="H40" s="83" t="s">
        <v>557</v>
      </c>
      <c r="I40" s="83"/>
      <c r="J40" s="84"/>
      <c r="K40" s="107"/>
      <c r="L40" s="107"/>
      <c r="M40" s="98"/>
      <c r="N40" s="67"/>
      <c r="O40" s="67"/>
      <c r="P40" s="67"/>
      <c r="Q40" s="67"/>
      <c r="R40" s="67"/>
      <c r="S40" s="67"/>
      <c r="T40" s="67"/>
      <c r="U40" s="67"/>
      <c r="V40" s="67"/>
      <c r="W40" s="67"/>
      <c r="X40" s="67"/>
      <c r="Y40" s="67"/>
      <c r="Z40" s="67"/>
    </row>
    <row r="41" spans="1:26" ht="15.75" customHeight="1" x14ac:dyDescent="0.25">
      <c r="A41" s="1094"/>
      <c r="B41" s="1024"/>
      <c r="C41" s="662"/>
      <c r="D41" s="437">
        <v>2029</v>
      </c>
      <c r="E41" s="453">
        <v>135000</v>
      </c>
      <c r="F41" s="663">
        <v>2030</v>
      </c>
      <c r="G41" s="453">
        <v>140000</v>
      </c>
      <c r="H41" s="663">
        <v>2031</v>
      </c>
      <c r="I41" s="453">
        <v>150000</v>
      </c>
      <c r="J41" s="454"/>
      <c r="K41" s="453"/>
      <c r="L41" s="454"/>
      <c r="M41" s="455"/>
      <c r="N41" s="562"/>
      <c r="O41" s="562"/>
      <c r="P41" s="562"/>
      <c r="Q41" s="562"/>
      <c r="R41" s="562"/>
      <c r="S41" s="562"/>
      <c r="T41" s="562"/>
      <c r="U41" s="562"/>
      <c r="V41" s="562"/>
      <c r="W41" s="562"/>
      <c r="X41" s="562"/>
      <c r="Y41" s="562"/>
      <c r="Z41" s="562"/>
    </row>
    <row r="42" spans="1:26" ht="15.75" customHeight="1" x14ac:dyDescent="0.25">
      <c r="A42" s="1094"/>
      <c r="B42" s="1024"/>
      <c r="C42" s="96"/>
      <c r="D42" s="135" t="s">
        <v>560</v>
      </c>
      <c r="E42" s="136"/>
      <c r="F42" s="84"/>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94"/>
      <c r="B43" s="1024"/>
      <c r="C43" s="96"/>
      <c r="D43" s="133">
        <v>2031</v>
      </c>
      <c r="E43" s="132">
        <v>150000</v>
      </c>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94"/>
      <c r="B46" s="1024"/>
      <c r="C46" s="141"/>
      <c r="D46" s="142" t="s">
        <v>125</v>
      </c>
      <c r="E46" s="143" t="s">
        <v>84</v>
      </c>
      <c r="F46" s="1008" t="s">
        <v>562</v>
      </c>
      <c r="G46" s="1035"/>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94"/>
      <c r="B47" s="1024"/>
      <c r="C47" s="141"/>
      <c r="D47" s="145"/>
      <c r="E47" s="50" t="s">
        <v>526</v>
      </c>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94"/>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158.25" customHeight="1" x14ac:dyDescent="0.25">
      <c r="A49" s="1094"/>
      <c r="B49" s="91" t="s">
        <v>564</v>
      </c>
      <c r="C49" s="1000" t="s">
        <v>1052</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94"/>
      <c r="B51" s="91" t="s">
        <v>568</v>
      </c>
      <c r="C51" s="261">
        <v>90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1053</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101</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147" t="s">
        <v>103</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00" t="s">
        <v>839</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B00-000000000000}">
      <formula1>INDIRECT($C$7)</formula1>
    </dataValidation>
  </dataValidations>
  <hyperlinks>
    <hyperlink ref="C57" r:id="rId1" xr:uid="{00000000-0004-0000-3B00-000000000000}"/>
  </hyperlinks>
  <pageMargins left="0.7" right="0.7" top="0.75" bottom="0.75"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1054</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209" t="s">
        <v>479</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00" t="s">
        <v>1055</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3</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000" t="s">
        <v>1056</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75" customHeight="1" x14ac:dyDescent="0.25">
      <c r="A12" s="1094"/>
      <c r="B12" s="91" t="s">
        <v>507</v>
      </c>
      <c r="C12" s="1000" t="s">
        <v>1057</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31.5" customHeight="1" x14ac:dyDescent="0.25">
      <c r="A13" s="1094"/>
      <c r="B13" s="91" t="s">
        <v>509</v>
      </c>
      <c r="C13" s="1000" t="s">
        <v>1050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00" t="s">
        <v>1031</v>
      </c>
      <c r="D14" s="967"/>
      <c r="E14" s="90" t="s">
        <v>512</v>
      </c>
      <c r="F14" s="1006" t="s">
        <v>476</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00" t="s">
        <v>480</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94"/>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94"/>
      <c r="B20" s="1024"/>
      <c r="C20" s="96" t="s">
        <v>518</v>
      </c>
      <c r="D20" s="263"/>
      <c r="E20" s="97" t="s">
        <v>519</v>
      </c>
      <c r="F20" s="263"/>
      <c r="G20" s="97" t="s">
        <v>520</v>
      </c>
      <c r="H20" s="263"/>
      <c r="I20" s="97" t="s">
        <v>521</v>
      </c>
      <c r="J20" s="56"/>
      <c r="K20" s="97"/>
      <c r="L20" s="97"/>
      <c r="M20" s="98"/>
      <c r="N20" s="67"/>
      <c r="O20" s="67"/>
      <c r="P20" s="67"/>
      <c r="Q20" s="67"/>
      <c r="R20" s="67"/>
      <c r="S20" s="67"/>
      <c r="T20" s="67"/>
      <c r="U20" s="67"/>
      <c r="V20" s="67"/>
      <c r="W20" s="67"/>
      <c r="X20" s="67"/>
      <c r="Y20" s="67"/>
      <c r="Z20" s="67"/>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94"/>
      <c r="B23" s="1024"/>
      <c r="C23" s="96" t="s">
        <v>528</v>
      </c>
      <c r="D23" s="99" t="s">
        <v>697</v>
      </c>
      <c r="E23" s="97" t="s">
        <v>529</v>
      </c>
      <c r="F23" s="1004" t="s">
        <v>1058</v>
      </c>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94"/>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94"/>
      <c r="B30" s="393"/>
      <c r="C30" s="116" t="s">
        <v>537</v>
      </c>
      <c r="D30" s="669">
        <v>8.3000000000000004E-2</v>
      </c>
      <c r="E30" s="107"/>
      <c r="F30" s="117" t="s">
        <v>538</v>
      </c>
      <c r="G30" s="99">
        <v>2019</v>
      </c>
      <c r="H30" s="107"/>
      <c r="I30" s="117" t="s">
        <v>539</v>
      </c>
      <c r="J30" s="133" t="s">
        <v>100</v>
      </c>
      <c r="K30" s="136"/>
      <c r="L30" s="132"/>
      <c r="M30" s="118"/>
      <c r="N30" s="67"/>
      <c r="O30" s="67"/>
      <c r="P30" s="67"/>
      <c r="Q30" s="67"/>
      <c r="R30" s="67"/>
      <c r="S30" s="67"/>
      <c r="T30" s="67"/>
      <c r="U30" s="67"/>
      <c r="V30" s="67"/>
      <c r="W30" s="67"/>
      <c r="X30" s="67"/>
      <c r="Y30" s="67"/>
      <c r="Z30" s="67"/>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94"/>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94"/>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94"/>
      <c r="B37" s="1024"/>
      <c r="C37" s="670"/>
      <c r="D37" s="671">
        <v>8.3000000000000004E-2</v>
      </c>
      <c r="E37" s="672"/>
      <c r="F37" s="671">
        <v>0.1</v>
      </c>
      <c r="G37" s="672"/>
      <c r="H37" s="275">
        <v>0.16600000000000001</v>
      </c>
      <c r="I37" s="672"/>
      <c r="J37" s="275">
        <v>0.249</v>
      </c>
      <c r="K37" s="672"/>
      <c r="L37" s="275">
        <v>0.33200000000000002</v>
      </c>
      <c r="M37" s="673"/>
      <c r="N37" s="654"/>
      <c r="O37" s="654"/>
      <c r="P37" s="654"/>
      <c r="Q37" s="654"/>
      <c r="R37" s="654"/>
      <c r="S37" s="654"/>
      <c r="T37" s="654"/>
      <c r="U37" s="654"/>
      <c r="V37" s="654"/>
      <c r="W37" s="654"/>
      <c r="X37" s="654"/>
      <c r="Y37" s="654"/>
      <c r="Z37" s="654"/>
    </row>
    <row r="38" spans="1:26" ht="15.75" customHeight="1" x14ac:dyDescent="0.25">
      <c r="A38" s="1094"/>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94"/>
      <c r="B39" s="1024"/>
      <c r="C39" s="670"/>
      <c r="D39" s="275">
        <v>0.41499999999999998</v>
      </c>
      <c r="E39" s="672"/>
      <c r="F39" s="275">
        <v>0.498</v>
      </c>
      <c r="G39" s="672"/>
      <c r="H39" s="275">
        <v>0.58099999999999996</v>
      </c>
      <c r="I39" s="672"/>
      <c r="J39" s="275">
        <v>0.66400000000000003</v>
      </c>
      <c r="K39" s="672"/>
      <c r="L39" s="275">
        <v>0.747</v>
      </c>
      <c r="M39" s="673"/>
      <c r="N39" s="654"/>
      <c r="O39" s="654"/>
      <c r="P39" s="654"/>
      <c r="Q39" s="654"/>
      <c r="R39" s="654"/>
      <c r="S39" s="654"/>
      <c r="T39" s="654"/>
      <c r="U39" s="654"/>
      <c r="V39" s="654"/>
      <c r="W39" s="654"/>
      <c r="X39" s="654"/>
      <c r="Y39" s="654"/>
      <c r="Z39" s="654"/>
    </row>
    <row r="40" spans="1:26" ht="15.75" customHeight="1" x14ac:dyDescent="0.25">
      <c r="A40" s="1094"/>
      <c r="B40" s="1024"/>
      <c r="C40" s="96"/>
      <c r="D40" s="107" t="s">
        <v>871</v>
      </c>
      <c r="E40" s="107"/>
      <c r="F40" s="107" t="s">
        <v>872</v>
      </c>
      <c r="G40" s="107"/>
      <c r="H40" s="83" t="s">
        <v>873</v>
      </c>
      <c r="I40" s="83"/>
      <c r="J40" s="135" t="s">
        <v>560</v>
      </c>
      <c r="K40" s="107"/>
      <c r="L40" s="107"/>
      <c r="M40" s="98"/>
      <c r="N40" s="67"/>
      <c r="O40" s="67"/>
      <c r="P40" s="67"/>
      <c r="Q40" s="67"/>
      <c r="R40" s="67"/>
      <c r="S40" s="67"/>
      <c r="T40" s="67"/>
      <c r="U40" s="67"/>
      <c r="V40" s="67"/>
      <c r="W40" s="67"/>
      <c r="X40" s="67"/>
      <c r="Y40" s="67"/>
      <c r="Z40" s="67"/>
    </row>
    <row r="41" spans="1:26" ht="15.75" customHeight="1" x14ac:dyDescent="0.25">
      <c r="A41" s="1094"/>
      <c r="B41" s="1024"/>
      <c r="C41" s="674"/>
      <c r="D41" s="131">
        <v>0.83</v>
      </c>
      <c r="E41" s="675"/>
      <c r="F41" s="53">
        <v>0.91300000000000003</v>
      </c>
      <c r="G41" s="675"/>
      <c r="H41" s="53">
        <v>1</v>
      </c>
      <c r="I41" s="675"/>
      <c r="J41" s="131"/>
      <c r="K41" s="675"/>
      <c r="L41" s="131"/>
      <c r="M41" s="676"/>
      <c r="N41" s="677"/>
      <c r="O41" s="677"/>
      <c r="P41" s="677"/>
      <c r="Q41" s="677"/>
      <c r="R41" s="677"/>
      <c r="S41" s="677"/>
      <c r="T41" s="677"/>
      <c r="U41" s="677"/>
      <c r="V41" s="677"/>
      <c r="W41" s="677"/>
      <c r="X41" s="677"/>
      <c r="Y41" s="677"/>
      <c r="Z41" s="677"/>
    </row>
    <row r="42" spans="1:26" ht="15.75" customHeight="1" x14ac:dyDescent="0.25">
      <c r="A42" s="1094"/>
      <c r="B42" s="1024"/>
      <c r="C42" s="96"/>
      <c r="D42" s="135"/>
      <c r="E42" s="136"/>
      <c r="F42" s="84"/>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94"/>
      <c r="B43" s="1024"/>
      <c r="C43" s="96"/>
      <c r="D43" s="133"/>
      <c r="E43" s="132"/>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94"/>
      <c r="B46" s="1024"/>
      <c r="C46" s="141"/>
      <c r="D46" s="142" t="s">
        <v>125</v>
      </c>
      <c r="E46" s="143" t="s">
        <v>84</v>
      </c>
      <c r="F46" s="1008" t="s">
        <v>562</v>
      </c>
      <c r="G46" s="1035"/>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94"/>
      <c r="B47" s="1024"/>
      <c r="C47" s="141"/>
      <c r="D47" s="145"/>
      <c r="E47" s="50" t="s">
        <v>526</v>
      </c>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94"/>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93" customHeight="1" x14ac:dyDescent="0.25">
      <c r="A49" s="1094"/>
      <c r="B49" s="91" t="s">
        <v>564</v>
      </c>
      <c r="C49" s="1000" t="s">
        <v>1059</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94"/>
      <c r="B51" s="91" t="s">
        <v>568</v>
      </c>
      <c r="C51" s="261">
        <v>30</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877</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156</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204" t="s">
        <v>159</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00" t="s">
        <v>881</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C00-000000000000}">
      <formula1>INDIRECT($C$7)</formula1>
    </dataValidation>
  </dataValidations>
  <hyperlinks>
    <hyperlink ref="C57" r:id="rId1" xr:uid="{00000000-0004-0000-3C00-000000000000}"/>
  </hyperlinks>
  <pageMargins left="0.7" right="0.7" top="0.75" bottom="0.75" header="0" footer="0"/>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1060</v>
      </c>
      <c r="C1" s="351"/>
      <c r="D1" s="351"/>
      <c r="E1" s="351"/>
      <c r="F1" s="351"/>
      <c r="G1" s="351"/>
      <c r="H1" s="351"/>
      <c r="I1" s="351"/>
      <c r="J1" s="351"/>
      <c r="K1" s="351"/>
      <c r="L1" s="351"/>
      <c r="M1" s="352"/>
      <c r="N1" s="67"/>
      <c r="O1" s="67"/>
      <c r="P1" s="67"/>
      <c r="Q1" s="67"/>
      <c r="R1" s="67"/>
      <c r="S1" s="67"/>
      <c r="T1" s="67"/>
      <c r="U1" s="67"/>
      <c r="V1" s="67"/>
      <c r="W1" s="67"/>
      <c r="X1" s="67"/>
      <c r="Y1" s="67"/>
      <c r="Z1" s="67"/>
    </row>
    <row r="2" spans="1:26" ht="50.25" customHeight="1" x14ac:dyDescent="0.25">
      <c r="A2" s="1093" t="s">
        <v>493</v>
      </c>
      <c r="B2" s="68" t="s">
        <v>494</v>
      </c>
      <c r="C2" s="1393" t="s">
        <v>482</v>
      </c>
      <c r="D2" s="985"/>
      <c r="E2" s="985"/>
      <c r="F2" s="985"/>
      <c r="G2" s="985"/>
      <c r="H2" s="985"/>
      <c r="I2" s="985"/>
      <c r="J2" s="985"/>
      <c r="K2" s="985"/>
      <c r="L2" s="985"/>
      <c r="M2" s="1107"/>
      <c r="N2" s="67"/>
      <c r="O2" s="67"/>
      <c r="P2" s="67"/>
      <c r="Q2" s="67"/>
      <c r="R2" s="67"/>
      <c r="S2" s="67"/>
      <c r="T2" s="67"/>
      <c r="U2" s="67"/>
      <c r="V2" s="67"/>
      <c r="W2" s="67"/>
      <c r="X2" s="67"/>
      <c r="Y2" s="67"/>
      <c r="Z2" s="67"/>
    </row>
    <row r="3" spans="1:26" ht="42" customHeight="1" x14ac:dyDescent="0.25">
      <c r="A3" s="1094"/>
      <c r="B3" s="91" t="s">
        <v>496</v>
      </c>
      <c r="C3" s="1000" t="s">
        <v>1055</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260" t="s">
        <v>38</v>
      </c>
      <c r="C4" s="261" t="s">
        <v>290</v>
      </c>
      <c r="D4" s="72">
        <v>7830</v>
      </c>
      <c r="E4" s="431"/>
      <c r="F4" s="1038" t="s">
        <v>39</v>
      </c>
      <c r="G4" s="963"/>
      <c r="H4" s="56">
        <v>4</v>
      </c>
      <c r="I4" s="422"/>
      <c r="J4" s="422"/>
      <c r="K4" s="422"/>
      <c r="L4" s="422"/>
      <c r="M4" s="423"/>
      <c r="N4" s="67"/>
      <c r="O4" s="67"/>
      <c r="P4" s="67"/>
      <c r="Q4" s="67"/>
      <c r="R4" s="67"/>
      <c r="S4" s="67"/>
      <c r="T4" s="67"/>
      <c r="U4" s="67"/>
      <c r="V4" s="67"/>
      <c r="W4" s="67"/>
      <c r="X4" s="67"/>
      <c r="Y4" s="67"/>
      <c r="Z4" s="67"/>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67"/>
      <c r="T5" s="67"/>
      <c r="U5" s="67"/>
      <c r="V5" s="67"/>
      <c r="W5" s="67"/>
      <c r="X5" s="67"/>
      <c r="Y5" s="67"/>
      <c r="Z5" s="67"/>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67"/>
      <c r="T7" s="67"/>
      <c r="U7" s="67"/>
      <c r="V7" s="67"/>
      <c r="W7" s="67"/>
      <c r="X7" s="67"/>
      <c r="Y7" s="67"/>
      <c r="Z7" s="67"/>
    </row>
    <row r="8" spans="1:26" ht="15.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28.5" customHeight="1" x14ac:dyDescent="0.25">
      <c r="A9" s="1094"/>
      <c r="B9" s="1024"/>
      <c r="C9" s="1158" t="s">
        <v>13</v>
      </c>
      <c r="D9" s="1005"/>
      <c r="E9" s="83"/>
      <c r="F9" s="1004"/>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51" customHeight="1" x14ac:dyDescent="0.25">
      <c r="A11" s="1094"/>
      <c r="B11" s="91" t="s">
        <v>505</v>
      </c>
      <c r="C11" s="1000" t="s">
        <v>1061</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90" customHeight="1" x14ac:dyDescent="0.25">
      <c r="A12" s="1094"/>
      <c r="B12" s="91" t="s">
        <v>507</v>
      </c>
      <c r="C12" s="1000" t="s">
        <v>1062</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31.5" customHeight="1" x14ac:dyDescent="0.25">
      <c r="A13" s="1094"/>
      <c r="B13" s="91" t="s">
        <v>509</v>
      </c>
      <c r="C13" s="1000" t="s">
        <v>1050</v>
      </c>
      <c r="D13" s="967"/>
      <c r="E13" s="967"/>
      <c r="F13" s="967"/>
      <c r="G13" s="967"/>
      <c r="H13" s="967"/>
      <c r="I13" s="967"/>
      <c r="J13" s="967"/>
      <c r="K13" s="967"/>
      <c r="L13" s="967"/>
      <c r="M13" s="999"/>
      <c r="N13" s="67"/>
      <c r="O13" s="67"/>
      <c r="P13" s="67"/>
      <c r="Q13" s="67"/>
      <c r="R13" s="67"/>
      <c r="S13" s="67"/>
      <c r="T13" s="67"/>
      <c r="U13" s="67"/>
      <c r="V13" s="67"/>
      <c r="W13" s="67"/>
      <c r="X13" s="67"/>
      <c r="Y13" s="67"/>
      <c r="Z13" s="67"/>
    </row>
    <row r="14" spans="1:26" ht="66.75" customHeight="1" x14ac:dyDescent="0.25">
      <c r="A14" s="1094"/>
      <c r="B14" s="1023" t="s">
        <v>511</v>
      </c>
      <c r="C14" s="1000" t="s">
        <v>1042</v>
      </c>
      <c r="D14" s="967"/>
      <c r="E14" s="90" t="s">
        <v>512</v>
      </c>
      <c r="F14" s="1006" t="s">
        <v>476</v>
      </c>
      <c r="G14" s="967"/>
      <c r="H14" s="967"/>
      <c r="I14" s="967"/>
      <c r="J14" s="967"/>
      <c r="K14" s="967"/>
      <c r="L14" s="967"/>
      <c r="M14" s="999"/>
      <c r="N14" s="67"/>
      <c r="O14" s="67"/>
      <c r="P14" s="67"/>
      <c r="Q14" s="67"/>
      <c r="R14" s="67"/>
      <c r="S14" s="67"/>
      <c r="T14" s="67"/>
      <c r="U14" s="67"/>
      <c r="V14" s="67"/>
      <c r="W14" s="67"/>
      <c r="X14" s="67"/>
      <c r="Y14" s="67"/>
      <c r="Z14" s="67"/>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67"/>
      <c r="T15" s="67"/>
      <c r="U15" s="67"/>
      <c r="V15" s="67"/>
      <c r="W15" s="67"/>
      <c r="X15" s="67"/>
      <c r="Y15" s="67"/>
      <c r="Z15" s="67"/>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67"/>
      <c r="T16" s="67"/>
      <c r="U16" s="67"/>
      <c r="V16" s="67"/>
      <c r="W16" s="67"/>
      <c r="X16" s="67"/>
      <c r="Y16" s="67"/>
      <c r="Z16" s="67"/>
    </row>
    <row r="17" spans="1:26" ht="32.25" customHeight="1" x14ac:dyDescent="0.25">
      <c r="A17" s="1094"/>
      <c r="B17" s="91" t="s">
        <v>515</v>
      </c>
      <c r="C17" s="1000" t="s">
        <v>1063</v>
      </c>
      <c r="D17" s="967"/>
      <c r="E17" s="967"/>
      <c r="F17" s="967"/>
      <c r="G17" s="967"/>
      <c r="H17" s="967"/>
      <c r="I17" s="967"/>
      <c r="J17" s="967"/>
      <c r="K17" s="967"/>
      <c r="L17" s="967"/>
      <c r="M17" s="999"/>
      <c r="N17" s="67"/>
      <c r="O17" s="67"/>
      <c r="P17" s="67"/>
      <c r="Q17" s="67"/>
      <c r="R17" s="67"/>
      <c r="S17" s="67"/>
      <c r="T17" s="67"/>
      <c r="U17" s="67"/>
      <c r="V17" s="67"/>
      <c r="W17" s="67"/>
      <c r="X17" s="67"/>
      <c r="Y17" s="67"/>
      <c r="Z17" s="67"/>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67"/>
      <c r="T18" s="67"/>
      <c r="U18" s="67"/>
      <c r="V18" s="67"/>
      <c r="W18" s="67"/>
      <c r="X18" s="67"/>
      <c r="Y18" s="67"/>
      <c r="Z18" s="67"/>
    </row>
    <row r="19" spans="1:26" ht="9" customHeight="1" x14ac:dyDescent="0.25">
      <c r="A19" s="1094"/>
      <c r="B19" s="1024"/>
      <c r="C19" s="262"/>
      <c r="D19" s="111"/>
      <c r="E19" s="100"/>
      <c r="F19" s="111"/>
      <c r="G19" s="100"/>
      <c r="H19" s="111"/>
      <c r="I19" s="100"/>
      <c r="J19" s="111"/>
      <c r="K19" s="100"/>
      <c r="L19" s="100"/>
      <c r="M19" s="98"/>
      <c r="N19" s="67"/>
      <c r="O19" s="67"/>
      <c r="P19" s="67"/>
      <c r="Q19" s="67"/>
      <c r="R19" s="67"/>
      <c r="S19" s="67"/>
      <c r="T19" s="67"/>
      <c r="U19" s="67"/>
      <c r="V19" s="67"/>
      <c r="W19" s="67"/>
      <c r="X19" s="67"/>
      <c r="Y19" s="67"/>
      <c r="Z19" s="67"/>
    </row>
    <row r="20" spans="1:26" ht="15.75" customHeight="1" x14ac:dyDescent="0.25">
      <c r="A20" s="1094"/>
      <c r="B20" s="1024"/>
      <c r="C20" s="96" t="s">
        <v>518</v>
      </c>
      <c r="D20" s="263"/>
      <c r="E20" s="97" t="s">
        <v>519</v>
      </c>
      <c r="F20" s="263"/>
      <c r="G20" s="97" t="s">
        <v>520</v>
      </c>
      <c r="H20" s="263"/>
      <c r="I20" s="97" t="s">
        <v>521</v>
      </c>
      <c r="J20" s="56" t="s">
        <v>526</v>
      </c>
      <c r="K20" s="97"/>
      <c r="L20" s="97"/>
      <c r="M20" s="98"/>
      <c r="N20" s="67"/>
      <c r="O20" s="67"/>
      <c r="P20" s="67"/>
      <c r="Q20" s="67"/>
      <c r="R20" s="67"/>
      <c r="S20" s="67"/>
      <c r="T20" s="67"/>
      <c r="U20" s="67"/>
      <c r="V20" s="67"/>
      <c r="W20" s="67"/>
      <c r="X20" s="67"/>
      <c r="Y20" s="67"/>
      <c r="Z20" s="67"/>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67"/>
      <c r="T21" s="67"/>
      <c r="U21" s="67"/>
      <c r="V21" s="67"/>
      <c r="W21" s="67"/>
      <c r="X21" s="67"/>
      <c r="Y21" s="67"/>
      <c r="Z21" s="67"/>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67"/>
      <c r="T22" s="67"/>
      <c r="U22" s="67"/>
      <c r="V22" s="67"/>
      <c r="W22" s="67"/>
      <c r="X22" s="67"/>
      <c r="Y22" s="67"/>
      <c r="Z22" s="67"/>
    </row>
    <row r="23" spans="1:26" ht="15.75" customHeight="1" x14ac:dyDescent="0.25">
      <c r="A23" s="1094"/>
      <c r="B23" s="1024"/>
      <c r="C23" s="96" t="s">
        <v>528</v>
      </c>
      <c r="D23" s="99" t="s">
        <v>697</v>
      </c>
      <c r="E23" s="97" t="s">
        <v>529</v>
      </c>
      <c r="F23" s="1004"/>
      <c r="G23" s="1005"/>
      <c r="H23" s="1005"/>
      <c r="I23" s="1005"/>
      <c r="J23" s="1005"/>
      <c r="K23" s="1005"/>
      <c r="L23" s="1005"/>
      <c r="M23" s="1030"/>
      <c r="N23" s="67"/>
      <c r="O23" s="67"/>
      <c r="P23" s="67"/>
      <c r="Q23" s="67"/>
      <c r="R23" s="67"/>
      <c r="S23" s="67"/>
      <c r="T23" s="67"/>
      <c r="U23" s="67"/>
      <c r="V23" s="67"/>
      <c r="W23" s="67"/>
      <c r="X23" s="67"/>
      <c r="Y23" s="67"/>
      <c r="Z23" s="67"/>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67"/>
      <c r="T24" s="67"/>
      <c r="U24" s="67"/>
      <c r="V24" s="67"/>
      <c r="W24" s="67"/>
      <c r="X24" s="67"/>
      <c r="Y24" s="67"/>
      <c r="Z24" s="67"/>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67"/>
      <c r="T25" s="67"/>
      <c r="U25" s="67"/>
      <c r="V25" s="67"/>
      <c r="W25" s="67"/>
      <c r="X25" s="67"/>
      <c r="Y25" s="67"/>
      <c r="Z25" s="67"/>
    </row>
    <row r="26" spans="1:26" ht="15.75" customHeight="1" x14ac:dyDescent="0.25">
      <c r="A26" s="1094"/>
      <c r="B26" s="1024"/>
      <c r="C26" s="96" t="s">
        <v>531</v>
      </c>
      <c r="D26" s="99"/>
      <c r="E26" s="107"/>
      <c r="F26" s="97" t="s">
        <v>532</v>
      </c>
      <c r="G26" s="50"/>
      <c r="H26" s="107"/>
      <c r="I26" s="97" t="s">
        <v>533</v>
      </c>
      <c r="J26" s="50" t="s">
        <v>697</v>
      </c>
      <c r="K26" s="107"/>
      <c r="L26" s="84"/>
      <c r="M26" s="85"/>
      <c r="N26" s="67"/>
      <c r="O26" s="67"/>
      <c r="P26" s="67"/>
      <c r="Q26" s="67"/>
      <c r="R26" s="67"/>
      <c r="S26" s="67"/>
      <c r="T26" s="67"/>
      <c r="U26" s="67"/>
      <c r="V26" s="67"/>
      <c r="W26" s="67"/>
      <c r="X26" s="67"/>
      <c r="Y26" s="67"/>
      <c r="Z26" s="67"/>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67"/>
      <c r="T27" s="67"/>
      <c r="U27" s="67"/>
      <c r="V27" s="67"/>
      <c r="W27" s="67"/>
      <c r="X27" s="67"/>
      <c r="Y27" s="67"/>
      <c r="Z27" s="67"/>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67"/>
      <c r="T28" s="67"/>
      <c r="U28" s="67"/>
      <c r="V28" s="67"/>
      <c r="W28" s="67"/>
      <c r="X28" s="67"/>
      <c r="Y28" s="67"/>
      <c r="Z28" s="67"/>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67"/>
      <c r="T29" s="67"/>
      <c r="U29" s="67"/>
      <c r="V29" s="67"/>
      <c r="W29" s="67"/>
      <c r="X29" s="67"/>
      <c r="Y29" s="67"/>
      <c r="Z29" s="67"/>
    </row>
    <row r="30" spans="1:26" ht="15.75" customHeight="1" x14ac:dyDescent="0.25">
      <c r="A30" s="1094"/>
      <c r="B30" s="393"/>
      <c r="C30" s="116" t="s">
        <v>537</v>
      </c>
      <c r="D30" s="659">
        <v>30</v>
      </c>
      <c r="E30" s="107"/>
      <c r="F30" s="117" t="s">
        <v>538</v>
      </c>
      <c r="G30" s="99">
        <v>2018</v>
      </c>
      <c r="H30" s="107"/>
      <c r="I30" s="117" t="s">
        <v>539</v>
      </c>
      <c r="J30" s="678" t="s">
        <v>1064</v>
      </c>
      <c r="K30" s="136"/>
      <c r="L30" s="132"/>
      <c r="M30" s="118"/>
      <c r="N30" s="67"/>
      <c r="O30" s="67"/>
      <c r="P30" s="67"/>
      <c r="Q30" s="67"/>
      <c r="R30" s="67"/>
      <c r="S30" s="67"/>
      <c r="T30" s="67"/>
      <c r="U30" s="67"/>
      <c r="V30" s="67"/>
      <c r="W30" s="67"/>
      <c r="X30" s="67"/>
      <c r="Y30" s="67"/>
      <c r="Z30" s="67"/>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67"/>
      <c r="T31" s="67"/>
      <c r="U31" s="67"/>
      <c r="V31" s="67"/>
      <c r="W31" s="67"/>
      <c r="X31" s="67"/>
      <c r="Y31" s="67"/>
      <c r="Z31" s="67"/>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67"/>
      <c r="T32" s="67"/>
      <c r="U32" s="67"/>
      <c r="V32" s="67"/>
      <c r="W32" s="67"/>
      <c r="X32" s="67"/>
      <c r="Y32" s="67"/>
      <c r="Z32" s="67"/>
    </row>
    <row r="33" spans="1:26" ht="15.75" customHeight="1" x14ac:dyDescent="0.25">
      <c r="A33" s="1094"/>
      <c r="B33" s="1024"/>
      <c r="C33" s="121" t="s">
        <v>541</v>
      </c>
      <c r="D33" s="435">
        <v>2019</v>
      </c>
      <c r="E33" s="123"/>
      <c r="F33" s="107" t="s">
        <v>542</v>
      </c>
      <c r="G33" s="122" t="s">
        <v>601</v>
      </c>
      <c r="H33" s="123"/>
      <c r="I33" s="117"/>
      <c r="J33" s="123"/>
      <c r="K33" s="123"/>
      <c r="L33" s="84"/>
      <c r="M33" s="85"/>
      <c r="N33" s="67"/>
      <c r="O33" s="67"/>
      <c r="P33" s="67"/>
      <c r="Q33" s="67"/>
      <c r="R33" s="67"/>
      <c r="S33" s="67"/>
      <c r="T33" s="67"/>
      <c r="U33" s="67"/>
      <c r="V33" s="67"/>
      <c r="W33" s="67"/>
      <c r="X33" s="67"/>
      <c r="Y33" s="67"/>
      <c r="Z33" s="67"/>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67"/>
      <c r="T34" s="67"/>
      <c r="U34" s="67"/>
      <c r="V34" s="67"/>
      <c r="W34" s="67"/>
      <c r="X34" s="67"/>
      <c r="Y34" s="67"/>
      <c r="Z34" s="67"/>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67"/>
      <c r="T35" s="67"/>
      <c r="U35" s="67"/>
      <c r="V35" s="67"/>
      <c r="W35" s="67"/>
      <c r="X35" s="67"/>
      <c r="Y35" s="67"/>
      <c r="Z35" s="67"/>
    </row>
    <row r="36" spans="1:26" ht="15.75" customHeight="1" x14ac:dyDescent="0.25">
      <c r="A36" s="1094"/>
      <c r="B36" s="1024"/>
      <c r="C36" s="96"/>
      <c r="D36" s="107" t="s">
        <v>861</v>
      </c>
      <c r="E36" s="107"/>
      <c r="F36" s="107" t="s">
        <v>862</v>
      </c>
      <c r="G36" s="107"/>
      <c r="H36" s="83" t="s">
        <v>863</v>
      </c>
      <c r="I36" s="83"/>
      <c r="J36" s="83" t="s">
        <v>864</v>
      </c>
      <c r="K36" s="107"/>
      <c r="L36" s="107" t="s">
        <v>865</v>
      </c>
      <c r="M36" s="130"/>
      <c r="N36" s="67"/>
      <c r="O36" s="67"/>
      <c r="P36" s="67"/>
      <c r="Q36" s="67"/>
      <c r="R36" s="67"/>
      <c r="S36" s="67"/>
      <c r="T36" s="67"/>
      <c r="U36" s="67"/>
      <c r="V36" s="67"/>
      <c r="W36" s="67"/>
      <c r="X36" s="67"/>
      <c r="Y36" s="67"/>
      <c r="Z36" s="67"/>
    </row>
    <row r="37" spans="1:26" ht="15.75" customHeight="1" x14ac:dyDescent="0.25">
      <c r="A37" s="1094"/>
      <c r="B37" s="1024"/>
      <c r="C37" s="670"/>
      <c r="D37" s="671">
        <v>0.33</v>
      </c>
      <c r="E37" s="672"/>
      <c r="F37" s="671">
        <v>0.37</v>
      </c>
      <c r="G37" s="672"/>
      <c r="H37" s="275">
        <v>0.41</v>
      </c>
      <c r="I37" s="672"/>
      <c r="J37" s="275">
        <v>0.45</v>
      </c>
      <c r="K37" s="672"/>
      <c r="L37" s="275">
        <v>0.49</v>
      </c>
      <c r="M37" s="673"/>
      <c r="N37" s="654"/>
      <c r="O37" s="654"/>
      <c r="P37" s="654"/>
      <c r="Q37" s="654"/>
      <c r="R37" s="654"/>
      <c r="S37" s="654"/>
      <c r="T37" s="654"/>
      <c r="U37" s="654"/>
      <c r="V37" s="654"/>
      <c r="W37" s="654"/>
      <c r="X37" s="654"/>
      <c r="Y37" s="654"/>
      <c r="Z37" s="654"/>
    </row>
    <row r="38" spans="1:26" ht="15.75" customHeight="1" x14ac:dyDescent="0.25">
      <c r="A38" s="1094"/>
      <c r="B38" s="1024"/>
      <c r="C38" s="96"/>
      <c r="D38" s="107" t="s">
        <v>866</v>
      </c>
      <c r="E38" s="107"/>
      <c r="F38" s="107" t="s">
        <v>867</v>
      </c>
      <c r="G38" s="107"/>
      <c r="H38" s="83" t="s">
        <v>868</v>
      </c>
      <c r="I38" s="83"/>
      <c r="J38" s="83" t="s">
        <v>869</v>
      </c>
      <c r="K38" s="107"/>
      <c r="L38" s="107" t="s">
        <v>870</v>
      </c>
      <c r="M38" s="98"/>
      <c r="N38" s="67"/>
      <c r="O38" s="67"/>
      <c r="P38" s="67"/>
      <c r="Q38" s="67"/>
      <c r="R38" s="67"/>
      <c r="S38" s="67"/>
      <c r="T38" s="67"/>
      <c r="U38" s="67"/>
      <c r="V38" s="67"/>
      <c r="W38" s="67"/>
      <c r="X38" s="67"/>
      <c r="Y38" s="67"/>
      <c r="Z38" s="67"/>
    </row>
    <row r="39" spans="1:26" ht="15.75" customHeight="1" x14ac:dyDescent="0.25">
      <c r="A39" s="1094"/>
      <c r="B39" s="1024"/>
      <c r="C39" s="670"/>
      <c r="D39" s="275">
        <v>0.53</v>
      </c>
      <c r="E39" s="672"/>
      <c r="F39" s="275">
        <v>0.56999999999999995</v>
      </c>
      <c r="G39" s="672"/>
      <c r="H39" s="275">
        <v>0.61</v>
      </c>
      <c r="I39" s="672"/>
      <c r="J39" s="275">
        <v>0.65</v>
      </c>
      <c r="K39" s="672"/>
      <c r="L39" s="275">
        <v>0.69</v>
      </c>
      <c r="M39" s="673"/>
      <c r="N39" s="654"/>
      <c r="O39" s="654"/>
      <c r="P39" s="654"/>
      <c r="Q39" s="654"/>
      <c r="R39" s="654"/>
      <c r="S39" s="654"/>
      <c r="T39" s="654"/>
      <c r="U39" s="654"/>
      <c r="V39" s="654"/>
      <c r="W39" s="654"/>
      <c r="X39" s="654"/>
      <c r="Y39" s="654"/>
      <c r="Z39" s="654"/>
    </row>
    <row r="40" spans="1:26" ht="15.75" customHeight="1" x14ac:dyDescent="0.25">
      <c r="A40" s="1094"/>
      <c r="B40" s="1024"/>
      <c r="C40" s="96"/>
      <c r="D40" s="107" t="s">
        <v>871</v>
      </c>
      <c r="E40" s="107"/>
      <c r="F40" s="107" t="s">
        <v>872</v>
      </c>
      <c r="G40" s="107"/>
      <c r="H40" s="83" t="s">
        <v>873</v>
      </c>
      <c r="I40" s="83"/>
      <c r="J40" s="135" t="s">
        <v>560</v>
      </c>
      <c r="K40" s="107"/>
      <c r="L40" s="107"/>
      <c r="M40" s="98"/>
      <c r="N40" s="67"/>
      <c r="O40" s="67"/>
      <c r="P40" s="67"/>
      <c r="Q40" s="67"/>
      <c r="R40" s="67"/>
      <c r="S40" s="67"/>
      <c r="T40" s="67"/>
      <c r="U40" s="67"/>
      <c r="V40" s="67"/>
      <c r="W40" s="67"/>
      <c r="X40" s="67"/>
      <c r="Y40" s="67"/>
      <c r="Z40" s="67"/>
    </row>
    <row r="41" spans="1:26" ht="15.75" customHeight="1" x14ac:dyDescent="0.25">
      <c r="A41" s="1094"/>
      <c r="B41" s="1024"/>
      <c r="C41" s="674"/>
      <c r="D41" s="131">
        <v>0.73</v>
      </c>
      <c r="E41" s="675"/>
      <c r="F41" s="53">
        <v>0.77</v>
      </c>
      <c r="G41" s="675"/>
      <c r="H41" s="53">
        <v>0.81</v>
      </c>
      <c r="I41" s="675"/>
      <c r="J41" s="131">
        <v>0.81</v>
      </c>
      <c r="K41" s="675"/>
      <c r="L41" s="131"/>
      <c r="M41" s="676"/>
      <c r="N41" s="677"/>
      <c r="O41" s="677"/>
      <c r="P41" s="677"/>
      <c r="Q41" s="677"/>
      <c r="R41" s="677"/>
      <c r="S41" s="677"/>
      <c r="T41" s="677"/>
      <c r="U41" s="677"/>
      <c r="V41" s="677"/>
      <c r="W41" s="677"/>
      <c r="X41" s="677"/>
      <c r="Y41" s="677"/>
      <c r="Z41" s="677"/>
    </row>
    <row r="42" spans="1:26" ht="15.75" customHeight="1" x14ac:dyDescent="0.25">
      <c r="A42" s="1094"/>
      <c r="B42" s="1024"/>
      <c r="C42" s="96"/>
      <c r="D42" s="135"/>
      <c r="E42" s="136"/>
      <c r="F42" s="84"/>
      <c r="G42" s="136"/>
      <c r="H42" s="137"/>
      <c r="I42" s="114"/>
      <c r="J42" s="137"/>
      <c r="K42" s="114"/>
      <c r="L42" s="137"/>
      <c r="M42" s="115"/>
      <c r="N42" s="67"/>
      <c r="O42" s="67"/>
      <c r="P42" s="67"/>
      <c r="Q42" s="67"/>
      <c r="R42" s="67"/>
      <c r="S42" s="67"/>
      <c r="T42" s="67"/>
      <c r="U42" s="67"/>
      <c r="V42" s="67"/>
      <c r="W42" s="67"/>
      <c r="X42" s="67"/>
      <c r="Y42" s="67"/>
      <c r="Z42" s="67"/>
    </row>
    <row r="43" spans="1:26" ht="15.75" customHeight="1" x14ac:dyDescent="0.25">
      <c r="A43" s="1094"/>
      <c r="B43" s="1024"/>
      <c r="C43" s="96"/>
      <c r="D43" s="133"/>
      <c r="E43" s="132"/>
      <c r="F43" s="1006"/>
      <c r="G43" s="963"/>
      <c r="H43" s="1211"/>
      <c r="I43" s="970"/>
      <c r="J43" s="138"/>
      <c r="K43" s="107"/>
      <c r="L43" s="138"/>
      <c r="M43" s="118"/>
      <c r="N43" s="67"/>
      <c r="O43" s="67"/>
      <c r="P43" s="67"/>
      <c r="Q43" s="67"/>
      <c r="R43" s="67"/>
      <c r="S43" s="67"/>
      <c r="T43" s="67"/>
      <c r="U43" s="67"/>
      <c r="V43" s="67"/>
      <c r="W43" s="67"/>
      <c r="X43" s="67"/>
      <c r="Y43" s="67"/>
      <c r="Z43" s="67"/>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67"/>
      <c r="T44" s="67"/>
      <c r="U44" s="67"/>
      <c r="V44" s="67"/>
      <c r="W44" s="67"/>
      <c r="X44" s="67"/>
      <c r="Y44" s="67"/>
      <c r="Z44" s="67"/>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67"/>
      <c r="T45" s="67"/>
      <c r="U45" s="67"/>
      <c r="V45" s="67"/>
      <c r="W45" s="67"/>
      <c r="X45" s="67"/>
      <c r="Y45" s="67"/>
      <c r="Z45" s="67"/>
    </row>
    <row r="46" spans="1:26" ht="15.75" customHeight="1" x14ac:dyDescent="0.25">
      <c r="A46" s="1094"/>
      <c r="B46" s="1024"/>
      <c r="C46" s="141"/>
      <c r="D46" s="142" t="s">
        <v>125</v>
      </c>
      <c r="E46" s="143" t="s">
        <v>84</v>
      </c>
      <c r="F46" s="1008" t="s">
        <v>562</v>
      </c>
      <c r="G46" s="1035"/>
      <c r="H46" s="976"/>
      <c r="I46" s="976"/>
      <c r="J46" s="965"/>
      <c r="K46" s="144" t="s">
        <v>563</v>
      </c>
      <c r="L46" s="1010"/>
      <c r="M46" s="1011"/>
      <c r="N46" s="67"/>
      <c r="O46" s="67"/>
      <c r="P46" s="67"/>
      <c r="Q46" s="67"/>
      <c r="R46" s="67"/>
      <c r="S46" s="67"/>
      <c r="T46" s="67"/>
      <c r="U46" s="67"/>
      <c r="V46" s="67"/>
      <c r="W46" s="67"/>
      <c r="X46" s="67"/>
      <c r="Y46" s="67"/>
      <c r="Z46" s="67"/>
    </row>
    <row r="47" spans="1:26" ht="15.75" customHeight="1" x14ac:dyDescent="0.25">
      <c r="A47" s="1094"/>
      <c r="B47" s="1024"/>
      <c r="C47" s="141"/>
      <c r="D47" s="145"/>
      <c r="E47" s="50" t="s">
        <v>526</v>
      </c>
      <c r="F47" s="1009"/>
      <c r="G47" s="990"/>
      <c r="H47" s="997"/>
      <c r="I47" s="997"/>
      <c r="J47" s="991"/>
      <c r="K47" s="84"/>
      <c r="L47" s="990"/>
      <c r="M47" s="1012"/>
      <c r="N47" s="67"/>
      <c r="O47" s="67"/>
      <c r="P47" s="67"/>
      <c r="Q47" s="67"/>
      <c r="R47" s="67"/>
      <c r="S47" s="67"/>
      <c r="T47" s="67"/>
      <c r="U47" s="67"/>
      <c r="V47" s="67"/>
      <c r="W47" s="67"/>
      <c r="X47" s="67"/>
      <c r="Y47" s="67"/>
      <c r="Z47" s="67"/>
    </row>
    <row r="48" spans="1:26" ht="15.75" customHeight="1" x14ac:dyDescent="0.25">
      <c r="A48" s="1094"/>
      <c r="B48" s="1025"/>
      <c r="C48" s="146"/>
      <c r="D48" s="87"/>
      <c r="E48" s="87"/>
      <c r="F48" s="87"/>
      <c r="G48" s="87"/>
      <c r="H48" s="87"/>
      <c r="I48" s="87"/>
      <c r="J48" s="87"/>
      <c r="K48" s="87"/>
      <c r="L48" s="84"/>
      <c r="M48" s="85"/>
      <c r="N48" s="67"/>
      <c r="O48" s="67"/>
      <c r="P48" s="67"/>
      <c r="Q48" s="67"/>
      <c r="R48" s="67"/>
      <c r="S48" s="67"/>
      <c r="T48" s="67"/>
      <c r="U48" s="67"/>
      <c r="V48" s="67"/>
      <c r="W48" s="67"/>
      <c r="X48" s="67"/>
      <c r="Y48" s="67"/>
      <c r="Z48" s="67"/>
    </row>
    <row r="49" spans="1:26" ht="71.25" customHeight="1" x14ac:dyDescent="0.25">
      <c r="A49" s="1094"/>
      <c r="B49" s="91" t="s">
        <v>564</v>
      </c>
      <c r="C49" s="1000" t="s">
        <v>1065</v>
      </c>
      <c r="D49" s="967"/>
      <c r="E49" s="967"/>
      <c r="F49" s="967"/>
      <c r="G49" s="967"/>
      <c r="H49" s="967"/>
      <c r="I49" s="967"/>
      <c r="J49" s="967"/>
      <c r="K49" s="967"/>
      <c r="L49" s="967"/>
      <c r="M49" s="999"/>
      <c r="N49" s="67"/>
      <c r="O49" s="67" t="s">
        <v>1025</v>
      </c>
      <c r="P49" s="67"/>
      <c r="Q49" s="67"/>
      <c r="R49" s="67"/>
      <c r="S49" s="67"/>
      <c r="T49" s="67"/>
      <c r="U49" s="67"/>
      <c r="V49" s="67"/>
      <c r="W49" s="67"/>
      <c r="X49" s="67"/>
      <c r="Y49" s="67"/>
      <c r="Z49" s="67"/>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67"/>
      <c r="T50" s="67"/>
      <c r="U50" s="67"/>
      <c r="V50" s="67"/>
      <c r="W50" s="67"/>
      <c r="X50" s="67"/>
      <c r="Y50" s="67"/>
      <c r="Z50" s="67"/>
    </row>
    <row r="51" spans="1:26" ht="15.75" customHeight="1" x14ac:dyDescent="0.25">
      <c r="A51" s="1094"/>
      <c r="B51" s="91" t="s">
        <v>568</v>
      </c>
      <c r="C51" s="261">
        <v>365</v>
      </c>
      <c r="D51" s="422"/>
      <c r="E51" s="422"/>
      <c r="F51" s="422"/>
      <c r="G51" s="422"/>
      <c r="H51" s="422"/>
      <c r="I51" s="422"/>
      <c r="J51" s="422"/>
      <c r="K51" s="422"/>
      <c r="L51" s="422"/>
      <c r="M51" s="423"/>
      <c r="N51" s="67"/>
      <c r="O51" s="67"/>
      <c r="P51" s="67"/>
      <c r="Q51" s="67"/>
      <c r="R51" s="67"/>
      <c r="S51" s="67"/>
      <c r="T51" s="67"/>
      <c r="U51" s="67"/>
      <c r="V51" s="67"/>
      <c r="W51" s="67"/>
      <c r="X51" s="67"/>
      <c r="Y51" s="67"/>
      <c r="Z51" s="67"/>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67"/>
      <c r="T52" s="67"/>
      <c r="U52" s="67"/>
      <c r="V52" s="67"/>
      <c r="W52" s="67"/>
      <c r="X52" s="67"/>
      <c r="Y52" s="67"/>
      <c r="Z52" s="67"/>
    </row>
    <row r="53" spans="1:26" ht="15.75" customHeight="1" x14ac:dyDescent="0.25">
      <c r="A53" s="1093" t="s">
        <v>572</v>
      </c>
      <c r="B53" s="147" t="s">
        <v>573</v>
      </c>
      <c r="C53" s="1000" t="s">
        <v>877</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4"/>
      <c r="B54" s="147" t="s">
        <v>575</v>
      </c>
      <c r="C54" s="1000" t="s">
        <v>838</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15.75" customHeight="1" x14ac:dyDescent="0.25">
      <c r="A55" s="1094"/>
      <c r="B55" s="147" t="s">
        <v>577</v>
      </c>
      <c r="C55" s="1000" t="s">
        <v>880</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15.75" customHeight="1" x14ac:dyDescent="0.25">
      <c r="A56" s="1094"/>
      <c r="B56" s="148" t="s">
        <v>578</v>
      </c>
      <c r="C56" s="1000" t="s">
        <v>156</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094"/>
      <c r="B57" s="147" t="s">
        <v>580</v>
      </c>
      <c r="C57" s="1204" t="s">
        <v>159</v>
      </c>
      <c r="D57" s="967"/>
      <c r="E57" s="967"/>
      <c r="F57" s="967"/>
      <c r="G57" s="967"/>
      <c r="H57" s="967"/>
      <c r="I57" s="967"/>
      <c r="J57" s="967"/>
      <c r="K57" s="967"/>
      <c r="L57" s="967"/>
      <c r="M57" s="999"/>
      <c r="N57" s="67"/>
      <c r="O57" s="67"/>
      <c r="P57" s="67"/>
      <c r="Q57" s="67"/>
      <c r="R57" s="67"/>
      <c r="S57" s="67"/>
      <c r="T57" s="67"/>
      <c r="U57" s="67"/>
      <c r="V57" s="67"/>
      <c r="W57" s="67"/>
      <c r="X57" s="67"/>
      <c r="Y57" s="67"/>
      <c r="Z57" s="67"/>
    </row>
    <row r="58" spans="1:26" ht="16.5" customHeight="1" x14ac:dyDescent="0.25">
      <c r="A58" s="1095"/>
      <c r="B58" s="147" t="s">
        <v>581</v>
      </c>
      <c r="C58" s="1000" t="s">
        <v>881</v>
      </c>
      <c r="D58" s="967"/>
      <c r="E58" s="967"/>
      <c r="F58" s="967"/>
      <c r="G58" s="967"/>
      <c r="H58" s="967"/>
      <c r="I58" s="967"/>
      <c r="J58" s="967"/>
      <c r="K58" s="967"/>
      <c r="L58" s="967"/>
      <c r="M58" s="999"/>
      <c r="N58" s="67"/>
      <c r="O58" s="67"/>
      <c r="P58" s="67"/>
      <c r="Q58" s="67"/>
      <c r="R58" s="67"/>
      <c r="S58" s="67"/>
      <c r="T58" s="67"/>
      <c r="U58" s="67"/>
      <c r="V58" s="67"/>
      <c r="W58" s="67"/>
      <c r="X58" s="67"/>
      <c r="Y58" s="67"/>
      <c r="Z58" s="67"/>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67"/>
      <c r="T59" s="67"/>
      <c r="U59" s="67"/>
      <c r="V59" s="67"/>
      <c r="W59" s="67"/>
      <c r="X59" s="67"/>
      <c r="Y59" s="67"/>
      <c r="Z59" s="67"/>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67"/>
      <c r="T60" s="67"/>
      <c r="U60" s="67"/>
      <c r="V60" s="67"/>
      <c r="W60" s="67"/>
      <c r="X60" s="67"/>
      <c r="Y60" s="67"/>
      <c r="Z60" s="67"/>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67"/>
      <c r="T61" s="67"/>
      <c r="U61" s="67"/>
      <c r="V61" s="67"/>
      <c r="W61" s="67"/>
      <c r="X61" s="67"/>
      <c r="Y61" s="67"/>
      <c r="Z61" s="67"/>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D00-000000000000}">
      <formula1>INDIRECT($C$7)</formula1>
    </dataValidation>
  </dataValidations>
  <hyperlinks>
    <hyperlink ref="C57" r:id="rId1" xr:uid="{00000000-0004-0000-3D00-000000000000}"/>
  </hyperlink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18" width="9.125" customWidth="1"/>
  </cols>
  <sheetData>
    <row r="1" spans="1:26" ht="15.75" customHeight="1" x14ac:dyDescent="0.25">
      <c r="A1" s="349"/>
      <c r="B1" s="350" t="s">
        <v>1066</v>
      </c>
      <c r="C1" s="351"/>
      <c r="D1" s="351"/>
      <c r="E1" s="351"/>
      <c r="F1" s="351"/>
      <c r="G1" s="351"/>
      <c r="H1" s="351"/>
      <c r="I1" s="351"/>
      <c r="J1" s="351"/>
      <c r="K1" s="351"/>
      <c r="L1" s="351"/>
      <c r="M1" s="352"/>
      <c r="N1" s="67"/>
      <c r="O1" s="67"/>
      <c r="P1" s="67"/>
      <c r="Q1" s="67"/>
      <c r="R1" s="67"/>
      <c r="S1" s="200"/>
      <c r="T1" s="200"/>
      <c r="U1" s="200"/>
      <c r="V1" s="200"/>
      <c r="W1" s="200"/>
      <c r="X1" s="200"/>
      <c r="Y1" s="200"/>
      <c r="Z1" s="200"/>
    </row>
    <row r="2" spans="1:26" ht="50.25" customHeight="1" x14ac:dyDescent="0.25">
      <c r="A2" s="1093" t="s">
        <v>493</v>
      </c>
      <c r="B2" s="68" t="s">
        <v>494</v>
      </c>
      <c r="C2" s="1393" t="s">
        <v>1067</v>
      </c>
      <c r="D2" s="985"/>
      <c r="E2" s="985"/>
      <c r="F2" s="985"/>
      <c r="G2" s="985"/>
      <c r="H2" s="985"/>
      <c r="I2" s="985"/>
      <c r="J2" s="985"/>
      <c r="K2" s="985"/>
      <c r="L2" s="985"/>
      <c r="M2" s="1107"/>
      <c r="N2" s="67"/>
      <c r="O2" s="67"/>
      <c r="P2" s="67"/>
      <c r="Q2" s="67"/>
      <c r="R2" s="67"/>
      <c r="S2" s="200"/>
      <c r="T2" s="200"/>
      <c r="U2" s="200"/>
      <c r="V2" s="200"/>
      <c r="W2" s="200"/>
      <c r="X2" s="200"/>
      <c r="Y2" s="200"/>
      <c r="Z2" s="200"/>
    </row>
    <row r="3" spans="1:26" ht="42" customHeight="1" x14ac:dyDescent="0.25">
      <c r="A3" s="1094"/>
      <c r="B3" s="91" t="s">
        <v>496</v>
      </c>
      <c r="C3" s="1000" t="s">
        <v>954</v>
      </c>
      <c r="D3" s="967"/>
      <c r="E3" s="967"/>
      <c r="F3" s="967"/>
      <c r="G3" s="967"/>
      <c r="H3" s="967"/>
      <c r="I3" s="967"/>
      <c r="J3" s="967"/>
      <c r="K3" s="967"/>
      <c r="L3" s="967"/>
      <c r="M3" s="999"/>
      <c r="N3" s="67"/>
      <c r="O3" s="67"/>
      <c r="P3" s="67"/>
      <c r="Q3" s="67"/>
      <c r="R3" s="67"/>
      <c r="S3" s="200"/>
      <c r="T3" s="200"/>
      <c r="U3" s="200"/>
      <c r="V3" s="200"/>
      <c r="W3" s="200"/>
      <c r="X3" s="200"/>
      <c r="Y3" s="200"/>
      <c r="Z3" s="200"/>
    </row>
    <row r="4" spans="1:26" ht="15.75" customHeight="1" x14ac:dyDescent="0.25">
      <c r="A4" s="1094"/>
      <c r="B4" s="260" t="s">
        <v>38</v>
      </c>
      <c r="C4" s="261" t="s">
        <v>1311</v>
      </c>
      <c r="D4" s="72">
        <v>7828</v>
      </c>
      <c r="E4" s="431"/>
      <c r="F4" s="1038" t="s">
        <v>39</v>
      </c>
      <c r="G4" s="963"/>
      <c r="H4" s="56">
        <v>16</v>
      </c>
      <c r="I4" s="422"/>
      <c r="J4" s="422"/>
      <c r="K4" s="422"/>
      <c r="L4" s="422"/>
      <c r="M4" s="423"/>
      <c r="N4" s="67"/>
      <c r="O4" s="67"/>
      <c r="P4" s="67"/>
      <c r="Q4" s="67"/>
      <c r="R4" s="67"/>
      <c r="S4" s="200"/>
      <c r="T4" s="200"/>
      <c r="U4" s="200"/>
      <c r="V4" s="200"/>
      <c r="W4" s="200"/>
      <c r="X4" s="200"/>
      <c r="Y4" s="200"/>
      <c r="Z4" s="200"/>
    </row>
    <row r="5" spans="1:26" ht="15.75" customHeight="1" x14ac:dyDescent="0.25">
      <c r="A5" s="1094"/>
      <c r="B5" s="260" t="s">
        <v>498</v>
      </c>
      <c r="C5" s="1037" t="s">
        <v>778</v>
      </c>
      <c r="D5" s="967"/>
      <c r="E5" s="967"/>
      <c r="F5" s="967"/>
      <c r="G5" s="967"/>
      <c r="H5" s="967"/>
      <c r="I5" s="967"/>
      <c r="J5" s="967"/>
      <c r="K5" s="967"/>
      <c r="L5" s="967"/>
      <c r="M5" s="999"/>
      <c r="N5" s="67"/>
      <c r="O5" s="67"/>
      <c r="P5" s="67"/>
      <c r="Q5" s="67"/>
      <c r="R5" s="67"/>
      <c r="S5" s="200"/>
      <c r="T5" s="200"/>
      <c r="U5" s="200"/>
      <c r="V5" s="200"/>
      <c r="W5" s="200"/>
      <c r="X5" s="200"/>
      <c r="Y5" s="200"/>
      <c r="Z5" s="200"/>
    </row>
    <row r="6" spans="1:26" ht="15.75" customHeight="1" x14ac:dyDescent="0.25">
      <c r="A6" s="1094"/>
      <c r="B6" s="260" t="s">
        <v>500</v>
      </c>
      <c r="C6" s="1037" t="s">
        <v>779</v>
      </c>
      <c r="D6" s="967"/>
      <c r="E6" s="967"/>
      <c r="F6" s="967"/>
      <c r="G6" s="967"/>
      <c r="H6" s="967"/>
      <c r="I6" s="967"/>
      <c r="J6" s="967"/>
      <c r="K6" s="967"/>
      <c r="L6" s="967"/>
      <c r="M6" s="999"/>
      <c r="N6" s="67"/>
      <c r="O6" s="67"/>
      <c r="P6" s="67"/>
      <c r="Q6" s="67"/>
      <c r="R6" s="67"/>
      <c r="S6" s="200"/>
      <c r="T6" s="200"/>
      <c r="U6" s="200"/>
      <c r="V6" s="200"/>
      <c r="W6" s="200"/>
      <c r="X6" s="200"/>
      <c r="Y6" s="200"/>
      <c r="Z6" s="200"/>
    </row>
    <row r="7" spans="1:26" ht="15.75" customHeight="1" x14ac:dyDescent="0.25">
      <c r="A7" s="1094"/>
      <c r="B7" s="91" t="s">
        <v>501</v>
      </c>
      <c r="C7" s="1130" t="s">
        <v>11</v>
      </c>
      <c r="D7" s="967"/>
      <c r="E7" s="76"/>
      <c r="F7" s="76"/>
      <c r="G7" s="77"/>
      <c r="H7" s="78" t="s">
        <v>51</v>
      </c>
      <c r="I7" s="1114" t="s">
        <v>13</v>
      </c>
      <c r="J7" s="967"/>
      <c r="K7" s="967"/>
      <c r="L7" s="967"/>
      <c r="M7" s="999"/>
      <c r="N7" s="67"/>
      <c r="O7" s="67"/>
      <c r="P7" s="67"/>
      <c r="Q7" s="67"/>
      <c r="R7" s="67"/>
      <c r="S7" s="200"/>
      <c r="T7" s="200"/>
      <c r="U7" s="200"/>
      <c r="V7" s="200"/>
      <c r="W7" s="200"/>
      <c r="X7" s="200"/>
      <c r="Y7" s="200"/>
      <c r="Z7" s="200"/>
    </row>
    <row r="8" spans="1:26" ht="15.75" customHeight="1" x14ac:dyDescent="0.25">
      <c r="A8" s="1094"/>
      <c r="B8" s="1023" t="s">
        <v>502</v>
      </c>
      <c r="C8" s="79"/>
      <c r="D8" s="80"/>
      <c r="E8" s="80"/>
      <c r="F8" s="80"/>
      <c r="G8" s="80"/>
      <c r="H8" s="80"/>
      <c r="I8" s="80"/>
      <c r="J8" s="80"/>
      <c r="K8" s="80"/>
      <c r="L8" s="81"/>
      <c r="M8" s="82"/>
      <c r="N8" s="67"/>
      <c r="O8" s="67"/>
      <c r="P8" s="67"/>
      <c r="Q8" s="67"/>
      <c r="R8" s="67"/>
      <c r="S8" s="200"/>
      <c r="T8" s="200"/>
      <c r="U8" s="200"/>
      <c r="V8" s="200"/>
      <c r="W8" s="200"/>
      <c r="X8" s="200"/>
      <c r="Y8" s="200"/>
      <c r="Z8" s="200"/>
    </row>
    <row r="9" spans="1:26" ht="28.5" customHeight="1" x14ac:dyDescent="0.25">
      <c r="A9" s="1094"/>
      <c r="B9" s="1024"/>
      <c r="C9" s="1158" t="s">
        <v>13</v>
      </c>
      <c r="D9" s="1005"/>
      <c r="E9" s="83"/>
      <c r="F9" s="1004"/>
      <c r="G9" s="1005"/>
      <c r="H9" s="83"/>
      <c r="I9" s="1004"/>
      <c r="J9" s="1005"/>
      <c r="K9" s="83"/>
      <c r="L9" s="84"/>
      <c r="M9" s="85"/>
      <c r="N9" s="67"/>
      <c r="O9" s="67"/>
      <c r="P9" s="67"/>
      <c r="Q9" s="67"/>
      <c r="R9" s="67"/>
      <c r="S9" s="200"/>
      <c r="T9" s="200"/>
      <c r="U9" s="200"/>
      <c r="V9" s="200"/>
      <c r="W9" s="200"/>
      <c r="X9" s="200"/>
      <c r="Y9" s="200"/>
      <c r="Z9" s="200"/>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200"/>
      <c r="T10" s="200"/>
      <c r="U10" s="200"/>
      <c r="V10" s="200"/>
      <c r="W10" s="200"/>
      <c r="X10" s="200"/>
      <c r="Y10" s="200"/>
      <c r="Z10" s="200"/>
    </row>
    <row r="11" spans="1:26" ht="51" customHeight="1" x14ac:dyDescent="0.25">
      <c r="A11" s="1094"/>
      <c r="B11" s="91" t="s">
        <v>505</v>
      </c>
      <c r="C11" s="1000" t="s">
        <v>1068</v>
      </c>
      <c r="D11" s="967"/>
      <c r="E11" s="967"/>
      <c r="F11" s="967"/>
      <c r="G11" s="967"/>
      <c r="H11" s="967"/>
      <c r="I11" s="967"/>
      <c r="J11" s="967"/>
      <c r="K11" s="967"/>
      <c r="L11" s="967"/>
      <c r="M11" s="999"/>
      <c r="N11" s="67"/>
      <c r="O11" s="67"/>
      <c r="P11" s="67"/>
      <c r="Q11" s="67"/>
      <c r="R11" s="67"/>
      <c r="S11" s="200"/>
      <c r="T11" s="200"/>
      <c r="U11" s="200"/>
      <c r="V11" s="200"/>
      <c r="W11" s="200"/>
      <c r="X11" s="200"/>
      <c r="Y11" s="200"/>
      <c r="Z11" s="200"/>
    </row>
    <row r="12" spans="1:26" ht="42" customHeight="1" x14ac:dyDescent="0.25">
      <c r="A12" s="1094"/>
      <c r="B12" s="91" t="s">
        <v>507</v>
      </c>
      <c r="C12" s="1000" t="s">
        <v>1069</v>
      </c>
      <c r="D12" s="967"/>
      <c r="E12" s="967"/>
      <c r="F12" s="967"/>
      <c r="G12" s="967"/>
      <c r="H12" s="967"/>
      <c r="I12" s="967"/>
      <c r="J12" s="967"/>
      <c r="K12" s="967"/>
      <c r="L12" s="967"/>
      <c r="M12" s="999"/>
      <c r="N12" s="67"/>
      <c r="O12" s="67"/>
      <c r="P12" s="67"/>
      <c r="Q12" s="67"/>
      <c r="R12" s="67"/>
      <c r="S12" s="200"/>
      <c r="T12" s="200"/>
      <c r="U12" s="200"/>
      <c r="V12" s="200"/>
      <c r="W12" s="200"/>
      <c r="X12" s="200"/>
      <c r="Y12" s="200"/>
      <c r="Z12" s="200"/>
    </row>
    <row r="13" spans="1:26" ht="31.5" customHeight="1" x14ac:dyDescent="0.25">
      <c r="A13" s="1094"/>
      <c r="B13" s="91" t="s">
        <v>509</v>
      </c>
      <c r="C13" s="1000" t="s">
        <v>1050</v>
      </c>
      <c r="D13" s="967"/>
      <c r="E13" s="967"/>
      <c r="F13" s="967"/>
      <c r="G13" s="967"/>
      <c r="H13" s="967"/>
      <c r="I13" s="967"/>
      <c r="J13" s="967"/>
      <c r="K13" s="967"/>
      <c r="L13" s="967"/>
      <c r="M13" s="999"/>
      <c r="N13" s="67"/>
      <c r="O13" s="67"/>
      <c r="P13" s="67"/>
      <c r="Q13" s="67"/>
      <c r="R13" s="67"/>
      <c r="S13" s="200"/>
      <c r="T13" s="200"/>
      <c r="U13" s="200"/>
      <c r="V13" s="200"/>
      <c r="W13" s="200"/>
      <c r="X13" s="200"/>
      <c r="Y13" s="200"/>
      <c r="Z13" s="200"/>
    </row>
    <row r="14" spans="1:26" ht="66.75" customHeight="1" x14ac:dyDescent="0.25">
      <c r="A14" s="1094"/>
      <c r="B14" s="1023" t="s">
        <v>511</v>
      </c>
      <c r="C14" s="1000" t="s">
        <v>368</v>
      </c>
      <c r="D14" s="967"/>
      <c r="E14" s="90" t="s">
        <v>512</v>
      </c>
      <c r="F14" s="1006" t="s">
        <v>369</v>
      </c>
      <c r="G14" s="967"/>
      <c r="H14" s="967"/>
      <c r="I14" s="967"/>
      <c r="J14" s="967"/>
      <c r="K14" s="967"/>
      <c r="L14" s="967"/>
      <c r="M14" s="999"/>
      <c r="N14" s="67"/>
      <c r="O14" s="67"/>
      <c r="P14" s="67"/>
      <c r="Q14" s="67"/>
      <c r="R14" s="67"/>
      <c r="S14" s="200"/>
      <c r="T14" s="200"/>
      <c r="U14" s="200"/>
      <c r="V14" s="200"/>
      <c r="W14" s="200"/>
      <c r="X14" s="200"/>
      <c r="Y14" s="200"/>
      <c r="Z14" s="200"/>
    </row>
    <row r="15" spans="1:26" ht="15.75" customHeight="1" x14ac:dyDescent="0.25">
      <c r="A15" s="1094"/>
      <c r="B15" s="1024"/>
      <c r="C15" s="1000"/>
      <c r="D15" s="967"/>
      <c r="E15" s="967"/>
      <c r="F15" s="967"/>
      <c r="G15" s="967"/>
      <c r="H15" s="967"/>
      <c r="I15" s="967"/>
      <c r="J15" s="967"/>
      <c r="K15" s="967"/>
      <c r="L15" s="967"/>
      <c r="M15" s="999"/>
      <c r="N15" s="67"/>
      <c r="O15" s="67"/>
      <c r="P15" s="67"/>
      <c r="Q15" s="67"/>
      <c r="R15" s="67"/>
      <c r="S15" s="200"/>
      <c r="T15" s="200"/>
      <c r="U15" s="200"/>
      <c r="V15" s="200"/>
      <c r="W15" s="200"/>
      <c r="X15" s="200"/>
      <c r="Y15" s="200"/>
      <c r="Z15" s="200"/>
    </row>
    <row r="16" spans="1:26" ht="15.75" customHeight="1" x14ac:dyDescent="0.25">
      <c r="A16" s="1101" t="s">
        <v>513</v>
      </c>
      <c r="B16" s="91" t="s">
        <v>36</v>
      </c>
      <c r="C16" s="1037" t="s">
        <v>154</v>
      </c>
      <c r="D16" s="967"/>
      <c r="E16" s="967"/>
      <c r="F16" s="967"/>
      <c r="G16" s="967"/>
      <c r="H16" s="967"/>
      <c r="I16" s="967"/>
      <c r="J16" s="967"/>
      <c r="K16" s="967"/>
      <c r="L16" s="967"/>
      <c r="M16" s="999"/>
      <c r="N16" s="67"/>
      <c r="O16" s="67"/>
      <c r="P16" s="67"/>
      <c r="Q16" s="67"/>
      <c r="R16" s="67"/>
      <c r="S16" s="200"/>
      <c r="T16" s="200"/>
      <c r="U16" s="200"/>
      <c r="V16" s="200"/>
      <c r="W16" s="200"/>
      <c r="X16" s="200"/>
      <c r="Y16" s="200"/>
      <c r="Z16" s="200"/>
    </row>
    <row r="17" spans="1:26" ht="32.25" customHeight="1" x14ac:dyDescent="0.25">
      <c r="A17" s="1094"/>
      <c r="B17" s="91" t="s">
        <v>515</v>
      </c>
      <c r="C17" s="1000" t="s">
        <v>486</v>
      </c>
      <c r="D17" s="967"/>
      <c r="E17" s="967"/>
      <c r="F17" s="967"/>
      <c r="G17" s="967"/>
      <c r="H17" s="967"/>
      <c r="I17" s="967"/>
      <c r="J17" s="967"/>
      <c r="K17" s="967"/>
      <c r="L17" s="967"/>
      <c r="M17" s="999"/>
      <c r="N17" s="67"/>
      <c r="O17" s="67"/>
      <c r="P17" s="67"/>
      <c r="Q17" s="67"/>
      <c r="R17" s="67"/>
      <c r="S17" s="200"/>
      <c r="T17" s="200"/>
      <c r="U17" s="200"/>
      <c r="V17" s="200"/>
      <c r="W17" s="200"/>
      <c r="X17" s="200"/>
      <c r="Y17" s="200"/>
      <c r="Z17" s="200"/>
    </row>
    <row r="18" spans="1:26" ht="8.25" customHeight="1" x14ac:dyDescent="0.25">
      <c r="A18" s="1094"/>
      <c r="B18" s="1023" t="s">
        <v>517</v>
      </c>
      <c r="C18" s="93"/>
      <c r="D18" s="94"/>
      <c r="E18" s="94"/>
      <c r="F18" s="94"/>
      <c r="G18" s="94"/>
      <c r="H18" s="94"/>
      <c r="I18" s="94"/>
      <c r="J18" s="94"/>
      <c r="K18" s="94"/>
      <c r="L18" s="94"/>
      <c r="M18" s="95"/>
      <c r="N18" s="67"/>
      <c r="O18" s="67"/>
      <c r="P18" s="67"/>
      <c r="Q18" s="67"/>
      <c r="R18" s="67"/>
      <c r="S18" s="200"/>
      <c r="T18" s="200"/>
      <c r="U18" s="200"/>
      <c r="V18" s="200"/>
      <c r="W18" s="200"/>
      <c r="X18" s="200"/>
      <c r="Y18" s="200"/>
      <c r="Z18" s="200"/>
    </row>
    <row r="19" spans="1:26" ht="9" customHeight="1" x14ac:dyDescent="0.25">
      <c r="A19" s="1094"/>
      <c r="B19" s="1024"/>
      <c r="C19" s="262"/>
      <c r="D19" s="111"/>
      <c r="E19" s="100"/>
      <c r="F19" s="111"/>
      <c r="G19" s="100"/>
      <c r="H19" s="111"/>
      <c r="I19" s="100"/>
      <c r="J19" s="111"/>
      <c r="K19" s="100"/>
      <c r="L19" s="100"/>
      <c r="M19" s="98"/>
      <c r="N19" s="67"/>
      <c r="O19" s="67"/>
      <c r="P19" s="67"/>
      <c r="Q19" s="67"/>
      <c r="R19" s="67"/>
      <c r="S19" s="200"/>
      <c r="T19" s="200"/>
      <c r="U19" s="200"/>
      <c r="V19" s="200"/>
      <c r="W19" s="200"/>
      <c r="X19" s="200"/>
      <c r="Y19" s="200"/>
      <c r="Z19" s="200"/>
    </row>
    <row r="20" spans="1:26" ht="15.75" customHeight="1" x14ac:dyDescent="0.25">
      <c r="A20" s="1094"/>
      <c r="B20" s="1024"/>
      <c r="C20" s="96" t="s">
        <v>518</v>
      </c>
      <c r="D20" s="263"/>
      <c r="E20" s="97" t="s">
        <v>519</v>
      </c>
      <c r="F20" s="263"/>
      <c r="G20" s="97" t="s">
        <v>520</v>
      </c>
      <c r="H20" s="263"/>
      <c r="I20" s="97" t="s">
        <v>521</v>
      </c>
      <c r="J20" s="56"/>
      <c r="K20" s="97"/>
      <c r="L20" s="97"/>
      <c r="M20" s="98"/>
      <c r="N20" s="67"/>
      <c r="O20" s="67"/>
      <c r="P20" s="67"/>
      <c r="Q20" s="67"/>
      <c r="R20" s="67"/>
      <c r="S20" s="200"/>
      <c r="T20" s="200"/>
      <c r="U20" s="200"/>
      <c r="V20" s="200"/>
      <c r="W20" s="200"/>
      <c r="X20" s="200"/>
      <c r="Y20" s="200"/>
      <c r="Z20" s="200"/>
    </row>
    <row r="21" spans="1:26" ht="15.75" customHeight="1" x14ac:dyDescent="0.25">
      <c r="A21" s="1094"/>
      <c r="B21" s="1024"/>
      <c r="C21" s="96" t="s">
        <v>522</v>
      </c>
      <c r="D21" s="50"/>
      <c r="E21" s="97" t="s">
        <v>523</v>
      </c>
      <c r="F21" s="99"/>
      <c r="G21" s="97" t="s">
        <v>524</v>
      </c>
      <c r="H21" s="99"/>
      <c r="I21" s="97"/>
      <c r="J21" s="100"/>
      <c r="K21" s="97"/>
      <c r="L21" s="97"/>
      <c r="M21" s="98"/>
      <c r="N21" s="67"/>
      <c r="O21" s="67"/>
      <c r="P21" s="67"/>
      <c r="Q21" s="67"/>
      <c r="R21" s="67"/>
      <c r="S21" s="200"/>
      <c r="T21" s="200"/>
      <c r="U21" s="200"/>
      <c r="V21" s="200"/>
      <c r="W21" s="200"/>
      <c r="X21" s="200"/>
      <c r="Y21" s="200"/>
      <c r="Z21" s="200"/>
    </row>
    <row r="22" spans="1:26" ht="15.75" customHeight="1" x14ac:dyDescent="0.25">
      <c r="A22" s="1094"/>
      <c r="B22" s="1024"/>
      <c r="C22" s="96" t="s">
        <v>525</v>
      </c>
      <c r="D22" s="50"/>
      <c r="E22" s="97" t="s">
        <v>527</v>
      </c>
      <c r="F22" s="50"/>
      <c r="G22" s="97"/>
      <c r="H22" s="100"/>
      <c r="I22" s="97"/>
      <c r="J22" s="100"/>
      <c r="K22" s="97"/>
      <c r="L22" s="97"/>
      <c r="M22" s="98"/>
      <c r="N22" s="67"/>
      <c r="O22" s="67"/>
      <c r="P22" s="67"/>
      <c r="Q22" s="67"/>
      <c r="R22" s="67"/>
      <c r="S22" s="200"/>
      <c r="T22" s="200"/>
      <c r="U22" s="200"/>
      <c r="V22" s="200"/>
      <c r="W22" s="200"/>
      <c r="X22" s="200"/>
      <c r="Y22" s="200"/>
      <c r="Z22" s="200"/>
    </row>
    <row r="23" spans="1:26" ht="15.75" customHeight="1" x14ac:dyDescent="0.25">
      <c r="A23" s="1094"/>
      <c r="B23" s="1024"/>
      <c r="C23" s="96" t="s">
        <v>528</v>
      </c>
      <c r="D23" s="99" t="s">
        <v>697</v>
      </c>
      <c r="E23" s="97" t="s">
        <v>529</v>
      </c>
      <c r="F23" s="1004" t="s">
        <v>1070</v>
      </c>
      <c r="G23" s="1005"/>
      <c r="H23" s="1005"/>
      <c r="I23" s="1005"/>
      <c r="J23" s="1005"/>
      <c r="K23" s="1005"/>
      <c r="L23" s="1005"/>
      <c r="M23" s="1030"/>
      <c r="N23" s="67"/>
      <c r="O23" s="67"/>
      <c r="P23" s="67"/>
      <c r="Q23" s="67"/>
      <c r="R23" s="67"/>
      <c r="S23" s="200"/>
      <c r="T23" s="200"/>
      <c r="U23" s="200"/>
      <c r="V23" s="200"/>
      <c r="W23" s="200"/>
      <c r="X23" s="200"/>
      <c r="Y23" s="200"/>
      <c r="Z23" s="200"/>
    </row>
    <row r="24" spans="1:26" ht="9.75" customHeight="1" x14ac:dyDescent="0.25">
      <c r="A24" s="1094"/>
      <c r="B24" s="1025"/>
      <c r="C24" s="103"/>
      <c r="D24" s="104"/>
      <c r="E24" s="104"/>
      <c r="F24" s="104"/>
      <c r="G24" s="104"/>
      <c r="H24" s="104"/>
      <c r="I24" s="104"/>
      <c r="J24" s="104"/>
      <c r="K24" s="104"/>
      <c r="L24" s="104"/>
      <c r="M24" s="105"/>
      <c r="N24" s="67"/>
      <c r="O24" s="67"/>
      <c r="P24" s="67"/>
      <c r="Q24" s="67"/>
      <c r="R24" s="67"/>
      <c r="S24" s="200"/>
      <c r="T24" s="200"/>
      <c r="U24" s="200"/>
      <c r="V24" s="200"/>
      <c r="W24" s="200"/>
      <c r="X24" s="200"/>
      <c r="Y24" s="200"/>
      <c r="Z24" s="200"/>
    </row>
    <row r="25" spans="1:26" ht="15.75" customHeight="1" x14ac:dyDescent="0.25">
      <c r="A25" s="1094"/>
      <c r="B25" s="1023" t="s">
        <v>530</v>
      </c>
      <c r="C25" s="106"/>
      <c r="D25" s="94"/>
      <c r="E25" s="94"/>
      <c r="F25" s="94"/>
      <c r="G25" s="94"/>
      <c r="H25" s="94"/>
      <c r="I25" s="94"/>
      <c r="J25" s="94"/>
      <c r="K25" s="94"/>
      <c r="L25" s="81"/>
      <c r="M25" s="82"/>
      <c r="N25" s="67"/>
      <c r="O25" s="67"/>
      <c r="P25" s="67"/>
      <c r="Q25" s="67"/>
      <c r="R25" s="67"/>
      <c r="S25" s="200"/>
      <c r="T25" s="200"/>
      <c r="U25" s="200"/>
      <c r="V25" s="200"/>
      <c r="W25" s="200"/>
      <c r="X25" s="200"/>
      <c r="Y25" s="200"/>
      <c r="Z25" s="200"/>
    </row>
    <row r="26" spans="1:26" ht="15.75" customHeight="1" x14ac:dyDescent="0.25">
      <c r="A26" s="1094"/>
      <c r="B26" s="1024"/>
      <c r="C26" s="96" t="s">
        <v>531</v>
      </c>
      <c r="D26" s="99"/>
      <c r="E26" s="107"/>
      <c r="F26" s="97" t="s">
        <v>532</v>
      </c>
      <c r="G26" s="50"/>
      <c r="H26" s="107"/>
      <c r="I26" s="97" t="s">
        <v>533</v>
      </c>
      <c r="J26" s="50" t="s">
        <v>697</v>
      </c>
      <c r="K26" s="107"/>
      <c r="L26" s="84"/>
      <c r="M26" s="85"/>
      <c r="N26" s="67"/>
      <c r="O26" s="67"/>
      <c r="P26" s="67"/>
      <c r="Q26" s="67"/>
      <c r="R26" s="67"/>
      <c r="S26" s="200"/>
      <c r="T26" s="200"/>
      <c r="U26" s="200"/>
      <c r="V26" s="200"/>
      <c r="W26" s="200"/>
      <c r="X26" s="200"/>
      <c r="Y26" s="200"/>
      <c r="Z26" s="200"/>
    </row>
    <row r="27" spans="1:26" ht="15.75" customHeight="1" x14ac:dyDescent="0.25">
      <c r="A27" s="1094"/>
      <c r="B27" s="1024"/>
      <c r="C27" s="96" t="s">
        <v>534</v>
      </c>
      <c r="D27" s="108"/>
      <c r="E27" s="84"/>
      <c r="F27" s="97" t="s">
        <v>535</v>
      </c>
      <c r="G27" s="99"/>
      <c r="H27" s="84"/>
      <c r="I27" s="109"/>
      <c r="J27" s="84"/>
      <c r="K27" s="83"/>
      <c r="L27" s="84"/>
      <c r="M27" s="85"/>
      <c r="N27" s="67"/>
      <c r="O27" s="67"/>
      <c r="P27" s="67"/>
      <c r="Q27" s="67"/>
      <c r="R27" s="67"/>
      <c r="S27" s="200"/>
      <c r="T27" s="200"/>
      <c r="U27" s="200"/>
      <c r="V27" s="200"/>
      <c r="W27" s="200"/>
      <c r="X27" s="200"/>
      <c r="Y27" s="200"/>
      <c r="Z27" s="200"/>
    </row>
    <row r="28" spans="1:26" ht="15.75" customHeight="1" x14ac:dyDescent="0.25">
      <c r="A28" s="1094"/>
      <c r="B28" s="1025"/>
      <c r="C28" s="110"/>
      <c r="D28" s="111"/>
      <c r="E28" s="111"/>
      <c r="F28" s="111"/>
      <c r="G28" s="111"/>
      <c r="H28" s="111"/>
      <c r="I28" s="111"/>
      <c r="J28" s="111"/>
      <c r="K28" s="111"/>
      <c r="L28" s="87"/>
      <c r="M28" s="88"/>
      <c r="N28" s="67"/>
      <c r="O28" s="67"/>
      <c r="P28" s="67"/>
      <c r="Q28" s="67"/>
      <c r="R28" s="67"/>
      <c r="S28" s="200"/>
      <c r="T28" s="200"/>
      <c r="U28" s="200"/>
      <c r="V28" s="200"/>
      <c r="W28" s="200"/>
      <c r="X28" s="200"/>
      <c r="Y28" s="200"/>
      <c r="Z28" s="200"/>
    </row>
    <row r="29" spans="1:26" ht="15.75" customHeight="1" x14ac:dyDescent="0.25">
      <c r="A29" s="1094"/>
      <c r="B29" s="393" t="s">
        <v>536</v>
      </c>
      <c r="C29" s="113"/>
      <c r="D29" s="114"/>
      <c r="E29" s="114"/>
      <c r="F29" s="114"/>
      <c r="G29" s="114"/>
      <c r="H29" s="114"/>
      <c r="I29" s="114"/>
      <c r="J29" s="114"/>
      <c r="K29" s="114"/>
      <c r="L29" s="114"/>
      <c r="M29" s="115"/>
      <c r="N29" s="67"/>
      <c r="O29" s="67"/>
      <c r="P29" s="67"/>
      <c r="Q29" s="67"/>
      <c r="R29" s="67"/>
      <c r="S29" s="200"/>
      <c r="T29" s="200"/>
      <c r="U29" s="200"/>
      <c r="V29" s="200"/>
      <c r="W29" s="200"/>
      <c r="X29" s="200"/>
      <c r="Y29" s="200"/>
      <c r="Z29" s="200"/>
    </row>
    <row r="30" spans="1:26" ht="15.75" customHeight="1" x14ac:dyDescent="0.25">
      <c r="A30" s="1094"/>
      <c r="B30" s="393"/>
      <c r="C30" s="116" t="s">
        <v>537</v>
      </c>
      <c r="D30" s="462">
        <v>0</v>
      </c>
      <c r="E30" s="107"/>
      <c r="F30" s="117" t="s">
        <v>538</v>
      </c>
      <c r="G30" s="99">
        <v>2019</v>
      </c>
      <c r="H30" s="107"/>
      <c r="I30" s="117" t="s">
        <v>539</v>
      </c>
      <c r="J30" s="133" t="s">
        <v>100</v>
      </c>
      <c r="K30" s="136"/>
      <c r="L30" s="132"/>
      <c r="M30" s="118"/>
      <c r="N30" s="67"/>
      <c r="O30" s="67"/>
      <c r="P30" s="67"/>
      <c r="Q30" s="67"/>
      <c r="R30" s="67"/>
      <c r="S30" s="200"/>
      <c r="T30" s="200"/>
      <c r="U30" s="200"/>
      <c r="V30" s="200"/>
      <c r="W30" s="200"/>
      <c r="X30" s="200"/>
      <c r="Y30" s="200"/>
      <c r="Z30" s="200"/>
    </row>
    <row r="31" spans="1:26" ht="15.75" customHeight="1" x14ac:dyDescent="0.25">
      <c r="A31" s="1094"/>
      <c r="B31" s="260"/>
      <c r="C31" s="103"/>
      <c r="D31" s="104"/>
      <c r="E31" s="104"/>
      <c r="F31" s="104"/>
      <c r="G31" s="104"/>
      <c r="H31" s="104"/>
      <c r="I31" s="104"/>
      <c r="J31" s="104"/>
      <c r="K31" s="104"/>
      <c r="L31" s="104"/>
      <c r="M31" s="105"/>
      <c r="N31" s="67"/>
      <c r="O31" s="67"/>
      <c r="P31" s="67"/>
      <c r="Q31" s="67"/>
      <c r="R31" s="67"/>
      <c r="S31" s="200"/>
      <c r="T31" s="200"/>
      <c r="U31" s="200"/>
      <c r="V31" s="200"/>
      <c r="W31" s="200"/>
      <c r="X31" s="200"/>
      <c r="Y31" s="200"/>
      <c r="Z31" s="200"/>
    </row>
    <row r="32" spans="1:26" ht="15.75" customHeight="1" x14ac:dyDescent="0.25">
      <c r="A32" s="1094"/>
      <c r="B32" s="1023" t="s">
        <v>540</v>
      </c>
      <c r="C32" s="119"/>
      <c r="D32" s="120"/>
      <c r="E32" s="120"/>
      <c r="F32" s="120"/>
      <c r="G32" s="120"/>
      <c r="H32" s="120"/>
      <c r="I32" s="120"/>
      <c r="J32" s="120"/>
      <c r="K32" s="120"/>
      <c r="L32" s="81"/>
      <c r="M32" s="82"/>
      <c r="N32" s="67"/>
      <c r="O32" s="67"/>
      <c r="P32" s="67"/>
      <c r="Q32" s="67"/>
      <c r="R32" s="67"/>
      <c r="S32" s="200"/>
      <c r="T32" s="200"/>
      <c r="U32" s="200"/>
      <c r="V32" s="200"/>
      <c r="W32" s="200"/>
      <c r="X32" s="200"/>
      <c r="Y32" s="200"/>
      <c r="Z32" s="200"/>
    </row>
    <row r="33" spans="1:26" ht="15.75" customHeight="1" x14ac:dyDescent="0.25">
      <c r="A33" s="1094"/>
      <c r="B33" s="1024"/>
      <c r="C33" s="121" t="s">
        <v>541</v>
      </c>
      <c r="D33" s="435">
        <v>2020</v>
      </c>
      <c r="E33" s="123"/>
      <c r="F33" s="107" t="s">
        <v>542</v>
      </c>
      <c r="G33" s="122" t="s">
        <v>601</v>
      </c>
      <c r="H33" s="123"/>
      <c r="I33" s="117"/>
      <c r="J33" s="123"/>
      <c r="K33" s="123"/>
      <c r="L33" s="84"/>
      <c r="M33" s="85"/>
      <c r="N33" s="67"/>
      <c r="O33" s="67"/>
      <c r="P33" s="67"/>
      <c r="Q33" s="67"/>
      <c r="R33" s="67"/>
      <c r="S33" s="200"/>
      <c r="T33" s="200"/>
      <c r="U33" s="200"/>
      <c r="V33" s="200"/>
      <c r="W33" s="200"/>
      <c r="X33" s="200"/>
      <c r="Y33" s="200"/>
      <c r="Z33" s="200"/>
    </row>
    <row r="34" spans="1:26" ht="15.75" customHeight="1" x14ac:dyDescent="0.25">
      <c r="A34" s="1094"/>
      <c r="B34" s="1025"/>
      <c r="C34" s="103"/>
      <c r="D34" s="124"/>
      <c r="E34" s="125"/>
      <c r="F34" s="104"/>
      <c r="G34" s="125"/>
      <c r="H34" s="125"/>
      <c r="I34" s="126"/>
      <c r="J34" s="125"/>
      <c r="K34" s="125"/>
      <c r="L34" s="87"/>
      <c r="M34" s="88"/>
      <c r="N34" s="67"/>
      <c r="O34" s="67"/>
      <c r="P34" s="67"/>
      <c r="Q34" s="67"/>
      <c r="R34" s="67"/>
      <c r="S34" s="200"/>
      <c r="T34" s="200"/>
      <c r="U34" s="200"/>
      <c r="V34" s="200"/>
      <c r="W34" s="200"/>
      <c r="X34" s="200"/>
      <c r="Y34" s="200"/>
      <c r="Z34" s="200"/>
    </row>
    <row r="35" spans="1:26" ht="15.75" customHeight="1" x14ac:dyDescent="0.25">
      <c r="A35" s="1094"/>
      <c r="B35" s="1023" t="s">
        <v>544</v>
      </c>
      <c r="C35" s="127"/>
      <c r="D35" s="128"/>
      <c r="E35" s="128"/>
      <c r="F35" s="128"/>
      <c r="G35" s="128"/>
      <c r="H35" s="128"/>
      <c r="I35" s="128"/>
      <c r="J35" s="128"/>
      <c r="K35" s="128"/>
      <c r="L35" s="128"/>
      <c r="M35" s="129"/>
      <c r="N35" s="67"/>
      <c r="O35" s="67"/>
      <c r="P35" s="67"/>
      <c r="Q35" s="67"/>
      <c r="R35" s="67"/>
      <c r="S35" s="200"/>
      <c r="T35" s="200"/>
      <c r="U35" s="200"/>
      <c r="V35" s="200"/>
      <c r="W35" s="200"/>
      <c r="X35" s="200"/>
      <c r="Y35" s="200"/>
      <c r="Z35" s="200"/>
    </row>
    <row r="36" spans="1:26" ht="15.75" customHeight="1" x14ac:dyDescent="0.25">
      <c r="A36" s="1094"/>
      <c r="B36" s="1024"/>
      <c r="C36" s="96"/>
      <c r="D36" s="107" t="s">
        <v>861</v>
      </c>
      <c r="E36" s="107"/>
      <c r="F36" s="107" t="s">
        <v>862</v>
      </c>
      <c r="G36" s="107"/>
      <c r="H36" s="83" t="s">
        <v>863</v>
      </c>
      <c r="I36" s="83"/>
      <c r="J36" s="83" t="s">
        <v>864</v>
      </c>
      <c r="K36" s="107"/>
      <c r="L36" s="107" t="s">
        <v>865</v>
      </c>
      <c r="M36" s="130"/>
      <c r="N36" s="67"/>
      <c r="O36" s="67"/>
      <c r="P36" s="67"/>
      <c r="Q36" s="67"/>
      <c r="R36" s="67"/>
      <c r="S36" s="200"/>
      <c r="T36" s="200"/>
      <c r="U36" s="200"/>
      <c r="V36" s="200"/>
      <c r="W36" s="200"/>
      <c r="X36" s="200"/>
      <c r="Y36" s="200"/>
      <c r="Z36" s="200"/>
    </row>
    <row r="37" spans="1:26" ht="15.75" customHeight="1" x14ac:dyDescent="0.25">
      <c r="A37" s="1094"/>
      <c r="B37" s="1024"/>
      <c r="C37" s="96"/>
      <c r="D37" s="133"/>
      <c r="E37" s="132"/>
      <c r="F37" s="43" t="s">
        <v>1071</v>
      </c>
      <c r="G37" s="132"/>
      <c r="H37" s="558" t="s">
        <v>1072</v>
      </c>
      <c r="I37" s="132"/>
      <c r="J37" s="558" t="s">
        <v>1073</v>
      </c>
      <c r="K37" s="132"/>
      <c r="L37" s="558" t="s">
        <v>1074</v>
      </c>
      <c r="M37" s="134"/>
      <c r="N37" s="67"/>
      <c r="O37" s="67"/>
      <c r="P37" s="67"/>
      <c r="Q37" s="67"/>
      <c r="R37" s="67"/>
      <c r="S37" s="200"/>
      <c r="T37" s="200"/>
      <c r="U37" s="200"/>
      <c r="V37" s="200"/>
      <c r="W37" s="200"/>
      <c r="X37" s="200"/>
      <c r="Y37" s="200"/>
      <c r="Z37" s="200"/>
    </row>
    <row r="38" spans="1:26" ht="15.75" customHeight="1" x14ac:dyDescent="0.25">
      <c r="A38" s="1094"/>
      <c r="B38" s="1024"/>
      <c r="C38" s="96"/>
      <c r="D38" s="107" t="s">
        <v>866</v>
      </c>
      <c r="E38" s="107"/>
      <c r="F38" s="107" t="s">
        <v>867</v>
      </c>
      <c r="G38" s="107"/>
      <c r="H38" s="83" t="s">
        <v>868</v>
      </c>
      <c r="I38" s="83"/>
      <c r="J38" s="83" t="s">
        <v>869</v>
      </c>
      <c r="K38" s="107"/>
      <c r="L38" s="107" t="s">
        <v>870</v>
      </c>
      <c r="M38" s="98"/>
      <c r="N38" s="67"/>
      <c r="O38" s="67"/>
      <c r="P38" s="67"/>
      <c r="Q38" s="67"/>
      <c r="R38" s="67"/>
      <c r="S38" s="200"/>
      <c r="T38" s="200"/>
      <c r="U38" s="200"/>
      <c r="V38" s="200"/>
      <c r="W38" s="200"/>
      <c r="X38" s="200"/>
      <c r="Y38" s="200"/>
      <c r="Z38" s="200"/>
    </row>
    <row r="39" spans="1:26" ht="15.75" customHeight="1" x14ac:dyDescent="0.25">
      <c r="A39" s="1094"/>
      <c r="B39" s="1024"/>
      <c r="C39" s="96"/>
      <c r="D39" s="454" t="s">
        <v>1075</v>
      </c>
      <c r="E39" s="453"/>
      <c r="F39" s="454" t="s">
        <v>1076</v>
      </c>
      <c r="G39" s="453"/>
      <c r="H39" s="454" t="s">
        <v>1077</v>
      </c>
      <c r="I39" s="453"/>
      <c r="J39" s="454" t="s">
        <v>1078</v>
      </c>
      <c r="K39" s="453"/>
      <c r="L39" s="454" t="s">
        <v>1079</v>
      </c>
      <c r="M39" s="455"/>
      <c r="N39" s="67"/>
      <c r="O39" s="67"/>
      <c r="P39" s="67"/>
      <c r="Q39" s="67"/>
      <c r="R39" s="67"/>
      <c r="S39" s="200"/>
      <c r="T39" s="200"/>
      <c r="U39" s="200"/>
      <c r="V39" s="200"/>
      <c r="W39" s="200"/>
      <c r="X39" s="200"/>
      <c r="Y39" s="200"/>
      <c r="Z39" s="200"/>
    </row>
    <row r="40" spans="1:26" ht="15.75" customHeight="1" x14ac:dyDescent="0.25">
      <c r="A40" s="1094"/>
      <c r="B40" s="1024"/>
      <c r="C40" s="96"/>
      <c r="D40" s="107" t="s">
        <v>871</v>
      </c>
      <c r="E40" s="107"/>
      <c r="F40" s="107" t="s">
        <v>872</v>
      </c>
      <c r="G40" s="107"/>
      <c r="H40" s="83" t="s">
        <v>873</v>
      </c>
      <c r="I40" s="83"/>
      <c r="J40" s="135" t="s">
        <v>560</v>
      </c>
      <c r="K40" s="107"/>
      <c r="L40" s="107"/>
      <c r="M40" s="98"/>
      <c r="N40" s="67"/>
      <c r="O40" s="67"/>
      <c r="P40" s="67"/>
      <c r="Q40" s="67"/>
      <c r="R40" s="67"/>
      <c r="S40" s="200"/>
      <c r="T40" s="200"/>
      <c r="U40" s="200"/>
      <c r="V40" s="200"/>
      <c r="W40" s="200"/>
      <c r="X40" s="200"/>
      <c r="Y40" s="200"/>
      <c r="Z40" s="200"/>
    </row>
    <row r="41" spans="1:26" ht="15.75" customHeight="1" x14ac:dyDescent="0.25">
      <c r="A41" s="1094"/>
      <c r="B41" s="1024"/>
      <c r="C41" s="96"/>
      <c r="D41" s="558">
        <v>83</v>
      </c>
      <c r="E41" s="132"/>
      <c r="F41" s="51" t="s">
        <v>1080</v>
      </c>
      <c r="G41" s="132"/>
      <c r="H41" s="51">
        <v>100</v>
      </c>
      <c r="I41" s="132"/>
      <c r="J41" s="133">
        <v>100</v>
      </c>
      <c r="K41" s="132"/>
      <c r="L41" s="133"/>
      <c r="M41" s="134"/>
      <c r="N41" s="67"/>
      <c r="O41" s="67"/>
      <c r="P41" s="67"/>
      <c r="Q41" s="67"/>
      <c r="R41" s="67"/>
      <c r="S41" s="200"/>
      <c r="T41" s="200"/>
      <c r="U41" s="200"/>
      <c r="V41" s="200"/>
      <c r="W41" s="200"/>
      <c r="X41" s="200"/>
      <c r="Y41" s="200"/>
      <c r="Z41" s="200"/>
    </row>
    <row r="42" spans="1:26" ht="15.75" customHeight="1" x14ac:dyDescent="0.25">
      <c r="A42" s="1094"/>
      <c r="B42" s="1024"/>
      <c r="C42" s="96"/>
      <c r="D42" s="135"/>
      <c r="E42" s="136"/>
      <c r="F42" s="84"/>
      <c r="G42" s="136"/>
      <c r="H42" s="137"/>
      <c r="I42" s="114"/>
      <c r="J42" s="137"/>
      <c r="K42" s="114"/>
      <c r="L42" s="137"/>
      <c r="M42" s="115"/>
      <c r="N42" s="67"/>
      <c r="O42" s="67"/>
      <c r="P42" s="67"/>
      <c r="Q42" s="67"/>
      <c r="R42" s="67"/>
      <c r="S42" s="200"/>
      <c r="T42" s="200"/>
      <c r="U42" s="200"/>
      <c r="V42" s="200"/>
      <c r="W42" s="200"/>
      <c r="X42" s="200"/>
      <c r="Y42" s="200"/>
      <c r="Z42" s="200"/>
    </row>
    <row r="43" spans="1:26" ht="15.75" customHeight="1" x14ac:dyDescent="0.25">
      <c r="A43" s="1094"/>
      <c r="B43" s="1024"/>
      <c r="C43" s="96"/>
      <c r="D43" s="133"/>
      <c r="E43" s="132"/>
      <c r="F43" s="1006"/>
      <c r="G43" s="963"/>
      <c r="H43" s="1211"/>
      <c r="I43" s="970"/>
      <c r="J43" s="138"/>
      <c r="K43" s="107"/>
      <c r="L43" s="138"/>
      <c r="M43" s="118"/>
      <c r="N43" s="67"/>
      <c r="O43" s="67"/>
      <c r="P43" s="67"/>
      <c r="Q43" s="67"/>
      <c r="R43" s="67"/>
      <c r="S43" s="200"/>
      <c r="T43" s="200"/>
      <c r="U43" s="200"/>
      <c r="V43" s="200"/>
      <c r="W43" s="200"/>
      <c r="X43" s="200"/>
      <c r="Y43" s="200"/>
      <c r="Z43" s="200"/>
    </row>
    <row r="44" spans="1:26" ht="15.75" customHeight="1" x14ac:dyDescent="0.25">
      <c r="A44" s="1094"/>
      <c r="B44" s="1024"/>
      <c r="C44" s="139"/>
      <c r="D44" s="135"/>
      <c r="E44" s="136"/>
      <c r="F44" s="135"/>
      <c r="G44" s="136"/>
      <c r="H44" s="140"/>
      <c r="I44" s="104"/>
      <c r="J44" s="140"/>
      <c r="K44" s="104"/>
      <c r="L44" s="140"/>
      <c r="M44" s="105"/>
      <c r="N44" s="67"/>
      <c r="O44" s="67"/>
      <c r="P44" s="67"/>
      <c r="Q44" s="67"/>
      <c r="R44" s="67"/>
      <c r="S44" s="200"/>
      <c r="T44" s="200"/>
      <c r="U44" s="200"/>
      <c r="V44" s="200"/>
      <c r="W44" s="200"/>
      <c r="X44" s="200"/>
      <c r="Y44" s="200"/>
      <c r="Z44" s="200"/>
    </row>
    <row r="45" spans="1:26" ht="18" customHeight="1" x14ac:dyDescent="0.25">
      <c r="A45" s="1094"/>
      <c r="B45" s="1023" t="s">
        <v>561</v>
      </c>
      <c r="C45" s="106"/>
      <c r="D45" s="94"/>
      <c r="E45" s="94"/>
      <c r="F45" s="94"/>
      <c r="G45" s="94"/>
      <c r="H45" s="94"/>
      <c r="I45" s="94"/>
      <c r="J45" s="94"/>
      <c r="K45" s="94"/>
      <c r="L45" s="84"/>
      <c r="M45" s="85"/>
      <c r="N45" s="67"/>
      <c r="O45" s="67"/>
      <c r="P45" s="67"/>
      <c r="Q45" s="67"/>
      <c r="R45" s="67"/>
      <c r="S45" s="200"/>
      <c r="T45" s="200"/>
      <c r="U45" s="200"/>
      <c r="V45" s="200"/>
      <c r="W45" s="200"/>
      <c r="X45" s="200"/>
      <c r="Y45" s="200"/>
      <c r="Z45" s="200"/>
    </row>
    <row r="46" spans="1:26" ht="15.75" customHeight="1" x14ac:dyDescent="0.25">
      <c r="A46" s="1094"/>
      <c r="B46" s="1024"/>
      <c r="C46" s="141"/>
      <c r="D46" s="142" t="s">
        <v>125</v>
      </c>
      <c r="E46" s="143" t="s">
        <v>84</v>
      </c>
      <c r="F46" s="1008" t="s">
        <v>562</v>
      </c>
      <c r="G46" s="1035"/>
      <c r="H46" s="976"/>
      <c r="I46" s="976"/>
      <c r="J46" s="965"/>
      <c r="K46" s="144" t="s">
        <v>563</v>
      </c>
      <c r="L46" s="1010"/>
      <c r="M46" s="1011"/>
      <c r="N46" s="67"/>
      <c r="O46" s="67"/>
      <c r="P46" s="67"/>
      <c r="Q46" s="67"/>
      <c r="R46" s="67"/>
      <c r="S46" s="200"/>
      <c r="T46" s="200"/>
      <c r="U46" s="200"/>
      <c r="V46" s="200"/>
      <c r="W46" s="200"/>
      <c r="X46" s="200"/>
      <c r="Y46" s="200"/>
      <c r="Z46" s="200"/>
    </row>
    <row r="47" spans="1:26" ht="15.75" customHeight="1" x14ac:dyDescent="0.25">
      <c r="A47" s="1094"/>
      <c r="B47" s="1024"/>
      <c r="C47" s="141"/>
      <c r="D47" s="145"/>
      <c r="E47" s="50" t="s">
        <v>697</v>
      </c>
      <c r="F47" s="1009"/>
      <c r="G47" s="990"/>
      <c r="H47" s="997"/>
      <c r="I47" s="997"/>
      <c r="J47" s="991"/>
      <c r="K47" s="84"/>
      <c r="L47" s="990"/>
      <c r="M47" s="1012"/>
      <c r="N47" s="67"/>
      <c r="O47" s="67"/>
      <c r="P47" s="67"/>
      <c r="Q47" s="67"/>
      <c r="R47" s="67"/>
      <c r="S47" s="200"/>
      <c r="T47" s="200"/>
      <c r="U47" s="200"/>
      <c r="V47" s="200"/>
      <c r="W47" s="200"/>
      <c r="X47" s="200"/>
      <c r="Y47" s="200"/>
      <c r="Z47" s="200"/>
    </row>
    <row r="48" spans="1:26" ht="15.75" customHeight="1" x14ac:dyDescent="0.25">
      <c r="A48" s="1094"/>
      <c r="B48" s="1025"/>
      <c r="C48" s="146"/>
      <c r="D48" s="87"/>
      <c r="E48" s="87"/>
      <c r="F48" s="87"/>
      <c r="G48" s="87"/>
      <c r="H48" s="87"/>
      <c r="I48" s="87"/>
      <c r="J48" s="87"/>
      <c r="K48" s="87"/>
      <c r="L48" s="84"/>
      <c r="M48" s="85"/>
      <c r="N48" s="67"/>
      <c r="O48" s="67"/>
      <c r="P48" s="67"/>
      <c r="Q48" s="67"/>
      <c r="R48" s="67"/>
      <c r="S48" s="200"/>
      <c r="T48" s="200"/>
      <c r="U48" s="200"/>
      <c r="V48" s="200"/>
      <c r="W48" s="200"/>
      <c r="X48" s="200"/>
      <c r="Y48" s="200"/>
      <c r="Z48" s="200"/>
    </row>
    <row r="49" spans="1:26" ht="81.75" customHeight="1" x14ac:dyDescent="0.25">
      <c r="A49" s="1094"/>
      <c r="B49" s="91" t="s">
        <v>564</v>
      </c>
      <c r="C49" s="1000" t="s">
        <v>1081</v>
      </c>
      <c r="D49" s="967"/>
      <c r="E49" s="967"/>
      <c r="F49" s="967"/>
      <c r="G49" s="967"/>
      <c r="H49" s="967"/>
      <c r="I49" s="967"/>
      <c r="J49" s="967"/>
      <c r="K49" s="967"/>
      <c r="L49" s="967"/>
      <c r="M49" s="999"/>
      <c r="N49" s="67"/>
      <c r="O49" s="67"/>
      <c r="P49" s="67"/>
      <c r="Q49" s="67"/>
      <c r="R49" s="67"/>
      <c r="S49" s="200"/>
      <c r="T49" s="200"/>
      <c r="U49" s="200"/>
      <c r="V49" s="200"/>
      <c r="W49" s="200"/>
      <c r="X49" s="200"/>
      <c r="Y49" s="200"/>
      <c r="Z49" s="200"/>
    </row>
    <row r="50" spans="1:26" ht="15.75" customHeight="1" x14ac:dyDescent="0.25">
      <c r="A50" s="1094"/>
      <c r="B50" s="91" t="s">
        <v>566</v>
      </c>
      <c r="C50" s="261" t="s">
        <v>100</v>
      </c>
      <c r="D50" s="422"/>
      <c r="E50" s="422"/>
      <c r="F50" s="422"/>
      <c r="G50" s="422"/>
      <c r="H50" s="422"/>
      <c r="I50" s="422"/>
      <c r="J50" s="422"/>
      <c r="K50" s="422"/>
      <c r="L50" s="422"/>
      <c r="M50" s="423"/>
      <c r="N50" s="67"/>
      <c r="O50" s="67"/>
      <c r="P50" s="67"/>
      <c r="Q50" s="67"/>
      <c r="R50" s="67"/>
      <c r="S50" s="200"/>
      <c r="T50" s="200"/>
      <c r="U50" s="200"/>
      <c r="V50" s="200"/>
      <c r="W50" s="200"/>
      <c r="X50" s="200"/>
      <c r="Y50" s="200"/>
      <c r="Z50" s="200"/>
    </row>
    <row r="51" spans="1:26" ht="15.75" customHeight="1" x14ac:dyDescent="0.25">
      <c r="A51" s="1094"/>
      <c r="B51" s="91" t="s">
        <v>568</v>
      </c>
      <c r="C51" s="261">
        <v>30</v>
      </c>
      <c r="D51" s="422"/>
      <c r="E51" s="422"/>
      <c r="F51" s="422"/>
      <c r="G51" s="422"/>
      <c r="H51" s="422"/>
      <c r="I51" s="422"/>
      <c r="J51" s="422"/>
      <c r="K51" s="422"/>
      <c r="L51" s="422"/>
      <c r="M51" s="423"/>
      <c r="N51" s="67"/>
      <c r="O51" s="67"/>
      <c r="P51" s="67"/>
      <c r="Q51" s="67"/>
      <c r="R51" s="67"/>
      <c r="S51" s="200"/>
      <c r="T51" s="200"/>
      <c r="U51" s="200"/>
      <c r="V51" s="200"/>
      <c r="W51" s="200"/>
      <c r="X51" s="200"/>
      <c r="Y51" s="200"/>
      <c r="Z51" s="200"/>
    </row>
    <row r="52" spans="1:26" ht="15.75" customHeight="1" x14ac:dyDescent="0.25">
      <c r="A52" s="1094"/>
      <c r="B52" s="91" t="s">
        <v>570</v>
      </c>
      <c r="C52" s="261"/>
      <c r="D52" s="422"/>
      <c r="E52" s="422"/>
      <c r="F52" s="422"/>
      <c r="G52" s="422"/>
      <c r="H52" s="422"/>
      <c r="I52" s="422"/>
      <c r="J52" s="422"/>
      <c r="K52" s="422"/>
      <c r="L52" s="422"/>
      <c r="M52" s="423"/>
      <c r="N52" s="67"/>
      <c r="O52" s="67"/>
      <c r="P52" s="67"/>
      <c r="Q52" s="67"/>
      <c r="R52" s="67"/>
      <c r="S52" s="200"/>
      <c r="T52" s="200"/>
      <c r="U52" s="200"/>
      <c r="V52" s="200"/>
      <c r="W52" s="200"/>
      <c r="X52" s="200"/>
      <c r="Y52" s="200"/>
      <c r="Z52" s="200"/>
    </row>
    <row r="53" spans="1:26" ht="15.75" customHeight="1" x14ac:dyDescent="0.25">
      <c r="A53" s="1093" t="s">
        <v>572</v>
      </c>
      <c r="B53" s="147" t="s">
        <v>573</v>
      </c>
      <c r="C53" s="1000" t="s">
        <v>1082</v>
      </c>
      <c r="D53" s="967"/>
      <c r="E53" s="967"/>
      <c r="F53" s="967"/>
      <c r="G53" s="967"/>
      <c r="H53" s="967"/>
      <c r="I53" s="967"/>
      <c r="J53" s="967"/>
      <c r="K53" s="967"/>
      <c r="L53" s="967"/>
      <c r="M53" s="999"/>
      <c r="N53" s="67"/>
      <c r="O53" s="67"/>
      <c r="P53" s="67"/>
      <c r="Q53" s="67"/>
      <c r="R53" s="67"/>
      <c r="S53" s="200"/>
      <c r="T53" s="200"/>
      <c r="U53" s="200"/>
      <c r="V53" s="200"/>
      <c r="W53" s="200"/>
      <c r="X53" s="200"/>
      <c r="Y53" s="200"/>
      <c r="Z53" s="200"/>
    </row>
    <row r="54" spans="1:26" ht="15.75" customHeight="1" x14ac:dyDescent="0.25">
      <c r="A54" s="1094"/>
      <c r="B54" s="147" t="s">
        <v>575</v>
      </c>
      <c r="C54" s="1132" t="s">
        <v>786</v>
      </c>
      <c r="D54" s="967"/>
      <c r="E54" s="967"/>
      <c r="F54" s="967"/>
      <c r="G54" s="967"/>
      <c r="H54" s="967"/>
      <c r="I54" s="967"/>
      <c r="J54" s="967"/>
      <c r="K54" s="967"/>
      <c r="L54" s="967"/>
      <c r="M54" s="999"/>
      <c r="N54" s="67"/>
      <c r="O54" s="67"/>
      <c r="P54" s="67"/>
      <c r="Q54" s="67"/>
      <c r="R54" s="67"/>
      <c r="S54" s="200"/>
      <c r="T54" s="200"/>
      <c r="U54" s="200"/>
      <c r="V54" s="200"/>
      <c r="W54" s="200"/>
      <c r="X54" s="200"/>
      <c r="Y54" s="200"/>
      <c r="Z54" s="200"/>
    </row>
    <row r="55" spans="1:26" ht="15.75" customHeight="1" x14ac:dyDescent="0.25">
      <c r="A55" s="1094"/>
      <c r="B55" s="147" t="s">
        <v>577</v>
      </c>
      <c r="C55" s="1000" t="s">
        <v>13</v>
      </c>
      <c r="D55" s="967"/>
      <c r="E55" s="967"/>
      <c r="F55" s="967"/>
      <c r="G55" s="967"/>
      <c r="H55" s="967"/>
      <c r="I55" s="967"/>
      <c r="J55" s="967"/>
      <c r="K55" s="967"/>
      <c r="L55" s="967"/>
      <c r="M55" s="999"/>
      <c r="N55" s="67"/>
      <c r="O55" s="67"/>
      <c r="P55" s="67"/>
      <c r="Q55" s="67"/>
      <c r="R55" s="67"/>
      <c r="S55" s="200"/>
      <c r="T55" s="200"/>
      <c r="U55" s="200"/>
      <c r="V55" s="200"/>
      <c r="W55" s="200"/>
      <c r="X55" s="200"/>
      <c r="Y55" s="200"/>
      <c r="Z55" s="200"/>
    </row>
    <row r="56" spans="1:26" ht="15.75" customHeight="1" x14ac:dyDescent="0.25">
      <c r="A56" s="1094"/>
      <c r="B56" s="148" t="s">
        <v>578</v>
      </c>
      <c r="C56" s="1132" t="s">
        <v>787</v>
      </c>
      <c r="D56" s="967"/>
      <c r="E56" s="967"/>
      <c r="F56" s="967"/>
      <c r="G56" s="967"/>
      <c r="H56" s="967"/>
      <c r="I56" s="967"/>
      <c r="J56" s="967"/>
      <c r="K56" s="967"/>
      <c r="L56" s="967"/>
      <c r="M56" s="999"/>
      <c r="N56" s="67"/>
      <c r="O56" s="67"/>
      <c r="P56" s="67"/>
      <c r="Q56" s="67"/>
      <c r="R56" s="67"/>
      <c r="S56" s="200"/>
      <c r="T56" s="200"/>
      <c r="U56" s="200"/>
      <c r="V56" s="200"/>
      <c r="W56" s="200"/>
      <c r="X56" s="200"/>
      <c r="Y56" s="200"/>
      <c r="Z56" s="200"/>
    </row>
    <row r="57" spans="1:26" ht="15.75" customHeight="1" x14ac:dyDescent="0.25">
      <c r="A57" s="1094"/>
      <c r="B57" s="147" t="s">
        <v>580</v>
      </c>
      <c r="C57" s="1403" t="s">
        <v>1083</v>
      </c>
      <c r="D57" s="970"/>
      <c r="E57" s="970"/>
      <c r="F57" s="970"/>
      <c r="G57" s="970"/>
      <c r="H57" s="970"/>
      <c r="I57" s="970"/>
      <c r="J57" s="970"/>
      <c r="K57" s="970"/>
      <c r="L57" s="970"/>
      <c r="M57" s="970"/>
      <c r="N57" s="67"/>
      <c r="O57" s="67"/>
      <c r="P57" s="67"/>
      <c r="Q57" s="67"/>
      <c r="R57" s="67"/>
      <c r="S57" s="200"/>
      <c r="T57" s="200"/>
      <c r="U57" s="200"/>
      <c r="V57" s="200"/>
      <c r="W57" s="200"/>
      <c r="X57" s="200"/>
      <c r="Y57" s="200"/>
      <c r="Z57" s="200"/>
    </row>
    <row r="58" spans="1:26" ht="16.5" customHeight="1" x14ac:dyDescent="0.25">
      <c r="A58" s="1095"/>
      <c r="B58" s="147" t="s">
        <v>581</v>
      </c>
      <c r="C58" s="1000" t="s">
        <v>789</v>
      </c>
      <c r="D58" s="967"/>
      <c r="E58" s="967"/>
      <c r="F58" s="967"/>
      <c r="G58" s="967"/>
      <c r="H58" s="967"/>
      <c r="I58" s="967"/>
      <c r="J58" s="967"/>
      <c r="K58" s="967"/>
      <c r="L58" s="967"/>
      <c r="M58" s="999"/>
      <c r="N58" s="67"/>
      <c r="O58" s="67"/>
      <c r="P58" s="67"/>
      <c r="Q58" s="67"/>
      <c r="R58" s="67"/>
      <c r="S58" s="200"/>
      <c r="T58" s="200"/>
      <c r="U58" s="200"/>
      <c r="V58" s="200"/>
      <c r="W58" s="200"/>
      <c r="X58" s="200"/>
      <c r="Y58" s="200"/>
      <c r="Z58" s="200"/>
    </row>
    <row r="59" spans="1:26" ht="15.75" customHeight="1" x14ac:dyDescent="0.25">
      <c r="A59" s="1093" t="s">
        <v>583</v>
      </c>
      <c r="B59" s="149" t="s">
        <v>584</v>
      </c>
      <c r="C59" s="1000" t="s">
        <v>790</v>
      </c>
      <c r="D59" s="967"/>
      <c r="E59" s="967"/>
      <c r="F59" s="967"/>
      <c r="G59" s="967"/>
      <c r="H59" s="967"/>
      <c r="I59" s="967"/>
      <c r="J59" s="967"/>
      <c r="K59" s="967"/>
      <c r="L59" s="967"/>
      <c r="M59" s="999"/>
      <c r="N59" s="67"/>
      <c r="O59" s="67"/>
      <c r="P59" s="67"/>
      <c r="Q59" s="67"/>
      <c r="R59" s="67"/>
      <c r="S59" s="200"/>
      <c r="T59" s="200"/>
      <c r="U59" s="200"/>
      <c r="V59" s="200"/>
      <c r="W59" s="200"/>
      <c r="X59" s="200"/>
      <c r="Y59" s="200"/>
      <c r="Z59" s="200"/>
    </row>
    <row r="60" spans="1:26" ht="30" customHeight="1" x14ac:dyDescent="0.25">
      <c r="A60" s="1094"/>
      <c r="B60" s="149" t="s">
        <v>586</v>
      </c>
      <c r="C60" s="1000" t="s">
        <v>791</v>
      </c>
      <c r="D60" s="967"/>
      <c r="E60" s="967"/>
      <c r="F60" s="967"/>
      <c r="G60" s="967"/>
      <c r="H60" s="967"/>
      <c r="I60" s="967"/>
      <c r="J60" s="967"/>
      <c r="K60" s="967"/>
      <c r="L60" s="967"/>
      <c r="M60" s="999"/>
      <c r="N60" s="67"/>
      <c r="O60" s="67"/>
      <c r="P60" s="67"/>
      <c r="Q60" s="67"/>
      <c r="R60" s="67"/>
      <c r="S60" s="200"/>
      <c r="T60" s="200"/>
      <c r="U60" s="200"/>
      <c r="V60" s="200"/>
      <c r="W60" s="200"/>
      <c r="X60" s="200"/>
      <c r="Y60" s="200"/>
      <c r="Z60" s="200"/>
    </row>
    <row r="61" spans="1:26" ht="30" customHeight="1" x14ac:dyDescent="0.25">
      <c r="A61" s="1094"/>
      <c r="B61" s="150" t="s">
        <v>51</v>
      </c>
      <c r="C61" s="1000" t="s">
        <v>13</v>
      </c>
      <c r="D61" s="967"/>
      <c r="E61" s="967"/>
      <c r="F61" s="967"/>
      <c r="G61" s="967"/>
      <c r="H61" s="967"/>
      <c r="I61" s="967"/>
      <c r="J61" s="967"/>
      <c r="K61" s="967"/>
      <c r="L61" s="967"/>
      <c r="M61" s="999"/>
      <c r="N61" s="67"/>
      <c r="O61" s="67"/>
      <c r="P61" s="67"/>
      <c r="Q61" s="67"/>
      <c r="R61" s="67"/>
      <c r="S61" s="200"/>
      <c r="T61" s="200"/>
      <c r="U61" s="200"/>
      <c r="V61" s="200"/>
      <c r="W61" s="200"/>
      <c r="X61" s="200"/>
      <c r="Y61" s="200"/>
      <c r="Z61" s="200"/>
    </row>
    <row r="62" spans="1:26" ht="15.75" customHeight="1" x14ac:dyDescent="0.25">
      <c r="A62" s="418" t="s">
        <v>588</v>
      </c>
      <c r="B62" s="152"/>
      <c r="C62" s="1085"/>
      <c r="D62" s="1002"/>
      <c r="E62" s="1002"/>
      <c r="F62" s="1002"/>
      <c r="G62" s="1002"/>
      <c r="H62" s="1002"/>
      <c r="I62" s="1002"/>
      <c r="J62" s="1002"/>
      <c r="K62" s="1002"/>
      <c r="L62" s="1002"/>
      <c r="M62" s="1003"/>
      <c r="N62" s="67"/>
      <c r="O62" s="67"/>
      <c r="P62" s="67"/>
      <c r="Q62" s="67"/>
      <c r="R62" s="67"/>
      <c r="S62" s="200"/>
      <c r="T62" s="200"/>
      <c r="U62" s="200"/>
      <c r="V62" s="200"/>
      <c r="W62" s="200"/>
      <c r="X62" s="200"/>
      <c r="Y62" s="200"/>
      <c r="Z62" s="200"/>
    </row>
    <row r="63" spans="1:26" ht="15.75" customHeight="1" x14ac:dyDescent="0.25">
      <c r="A63" s="67"/>
      <c r="B63" s="153"/>
      <c r="C63" s="67"/>
      <c r="D63" s="67"/>
      <c r="E63" s="67"/>
      <c r="F63" s="67"/>
      <c r="G63" s="67"/>
      <c r="H63" s="67"/>
      <c r="I63" s="67"/>
      <c r="J63" s="67"/>
      <c r="K63" s="67"/>
      <c r="L63" s="67"/>
      <c r="M63" s="67"/>
      <c r="N63" s="67"/>
      <c r="O63" s="67"/>
      <c r="P63" s="67"/>
      <c r="Q63" s="67"/>
      <c r="R63" s="67"/>
      <c r="S63" s="200"/>
      <c r="T63" s="200"/>
      <c r="U63" s="200"/>
      <c r="V63" s="200"/>
      <c r="W63" s="200"/>
      <c r="X63" s="200"/>
      <c r="Y63" s="200"/>
      <c r="Z63" s="200"/>
    </row>
    <row r="64" spans="1:26" ht="15.75" customHeight="1" x14ac:dyDescent="0.25">
      <c r="A64" s="67"/>
      <c r="B64" s="153"/>
      <c r="C64" s="67"/>
      <c r="D64" s="67"/>
      <c r="E64" s="67"/>
      <c r="F64" s="67"/>
      <c r="G64" s="67"/>
      <c r="H64" s="67"/>
      <c r="I64" s="67"/>
      <c r="J64" s="67"/>
      <c r="K64" s="67"/>
      <c r="L64" s="67"/>
      <c r="M64" s="67"/>
      <c r="N64" s="67"/>
      <c r="O64" s="67"/>
      <c r="P64" s="67"/>
      <c r="Q64" s="67"/>
      <c r="R64" s="67"/>
      <c r="S64" s="200"/>
      <c r="T64" s="200"/>
      <c r="U64" s="200"/>
      <c r="V64" s="200"/>
      <c r="W64" s="200"/>
      <c r="X64" s="200"/>
      <c r="Y64" s="200"/>
      <c r="Z64" s="200"/>
    </row>
    <row r="65" spans="1:26" ht="15.75" customHeight="1" x14ac:dyDescent="0.25">
      <c r="A65" s="67"/>
      <c r="B65" s="153"/>
      <c r="C65" s="67"/>
      <c r="D65" s="67"/>
      <c r="E65" s="67"/>
      <c r="F65" s="67"/>
      <c r="G65" s="67"/>
      <c r="H65" s="67"/>
      <c r="I65" s="67"/>
      <c r="J65" s="67"/>
      <c r="K65" s="67"/>
      <c r="L65" s="67"/>
      <c r="M65" s="67"/>
      <c r="N65" s="67"/>
      <c r="O65" s="67"/>
      <c r="P65" s="67"/>
      <c r="Q65" s="67"/>
      <c r="R65" s="67"/>
      <c r="S65" s="200"/>
      <c r="T65" s="200"/>
      <c r="U65" s="200"/>
      <c r="V65" s="200"/>
      <c r="W65" s="200"/>
      <c r="X65" s="200"/>
      <c r="Y65" s="200"/>
      <c r="Z65" s="200"/>
    </row>
    <row r="66" spans="1:26" ht="15.75" customHeight="1" x14ac:dyDescent="0.25">
      <c r="A66" s="67"/>
      <c r="B66" s="153"/>
      <c r="C66" s="67"/>
      <c r="D66" s="67"/>
      <c r="E66" s="67"/>
      <c r="F66" s="67"/>
      <c r="G66" s="67"/>
      <c r="H66" s="67"/>
      <c r="I66" s="67"/>
      <c r="J66" s="67"/>
      <c r="K66" s="67"/>
      <c r="L66" s="67"/>
      <c r="M66" s="67"/>
      <c r="N66" s="67"/>
      <c r="O66" s="67"/>
      <c r="P66" s="67"/>
      <c r="Q66" s="67"/>
      <c r="R66" s="67"/>
      <c r="S66" s="200"/>
      <c r="T66" s="200"/>
      <c r="U66" s="200"/>
      <c r="V66" s="200"/>
      <c r="W66" s="200"/>
      <c r="X66" s="200"/>
      <c r="Y66" s="200"/>
      <c r="Z66" s="200"/>
    </row>
    <row r="67" spans="1:26" ht="15.75" customHeight="1" x14ac:dyDescent="0.25">
      <c r="A67" s="67"/>
      <c r="B67" s="153"/>
      <c r="C67" s="67"/>
      <c r="D67" s="67"/>
      <c r="E67" s="67"/>
      <c r="F67" s="67"/>
      <c r="G67" s="67"/>
      <c r="H67" s="67"/>
      <c r="I67" s="67"/>
      <c r="J67" s="67"/>
      <c r="K67" s="67"/>
      <c r="L67" s="67"/>
      <c r="M67" s="67"/>
      <c r="N67" s="67"/>
      <c r="O67" s="67"/>
      <c r="P67" s="67"/>
      <c r="Q67" s="67"/>
      <c r="R67" s="67"/>
      <c r="S67" s="200"/>
      <c r="T67" s="200"/>
      <c r="U67" s="200"/>
      <c r="V67" s="200"/>
      <c r="W67" s="200"/>
      <c r="X67" s="200"/>
      <c r="Y67" s="200"/>
      <c r="Z67" s="200"/>
    </row>
    <row r="68" spans="1:26" ht="15.75" customHeight="1" x14ac:dyDescent="0.25">
      <c r="A68" s="67"/>
      <c r="B68" s="153"/>
      <c r="C68" s="67"/>
      <c r="D68" s="67"/>
      <c r="E68" s="67"/>
      <c r="F68" s="67"/>
      <c r="G68" s="67"/>
      <c r="H68" s="67"/>
      <c r="I68" s="67"/>
      <c r="J68" s="67"/>
      <c r="K68" s="67"/>
      <c r="L68" s="67"/>
      <c r="M68" s="67"/>
      <c r="N68" s="67"/>
      <c r="O68" s="67"/>
      <c r="P68" s="67"/>
      <c r="Q68" s="67"/>
      <c r="R68" s="67"/>
      <c r="S68" s="200"/>
      <c r="T68" s="200"/>
      <c r="U68" s="200"/>
      <c r="V68" s="200"/>
      <c r="W68" s="200"/>
      <c r="X68" s="200"/>
      <c r="Y68" s="200"/>
      <c r="Z68" s="200"/>
    </row>
    <row r="69" spans="1:26" ht="15.75" customHeight="1" x14ac:dyDescent="0.25">
      <c r="A69" s="67"/>
      <c r="B69" s="153"/>
      <c r="C69" s="67"/>
      <c r="D69" s="67"/>
      <c r="E69" s="67"/>
      <c r="F69" s="67"/>
      <c r="G69" s="67"/>
      <c r="H69" s="67"/>
      <c r="I69" s="67"/>
      <c r="J69" s="67"/>
      <c r="K69" s="67"/>
      <c r="L69" s="67"/>
      <c r="M69" s="67"/>
      <c r="N69" s="67"/>
      <c r="O69" s="67"/>
      <c r="P69" s="67"/>
      <c r="Q69" s="67"/>
      <c r="R69" s="67"/>
      <c r="S69" s="200"/>
      <c r="T69" s="200"/>
      <c r="U69" s="200"/>
      <c r="V69" s="200"/>
      <c r="W69" s="200"/>
      <c r="X69" s="200"/>
      <c r="Y69" s="200"/>
      <c r="Z69" s="200"/>
    </row>
    <row r="70" spans="1:26" ht="15.75" customHeight="1" x14ac:dyDescent="0.25">
      <c r="A70" s="67"/>
      <c r="B70" s="153"/>
      <c r="C70" s="67"/>
      <c r="D70" s="67"/>
      <c r="E70" s="67"/>
      <c r="F70" s="67"/>
      <c r="G70" s="67"/>
      <c r="H70" s="67"/>
      <c r="I70" s="67"/>
      <c r="J70" s="67"/>
      <c r="K70" s="67"/>
      <c r="L70" s="67"/>
      <c r="M70" s="67"/>
      <c r="N70" s="67"/>
      <c r="O70" s="67"/>
      <c r="P70" s="67"/>
      <c r="Q70" s="67"/>
      <c r="R70" s="67"/>
      <c r="S70" s="200"/>
      <c r="T70" s="200"/>
      <c r="U70" s="200"/>
      <c r="V70" s="200"/>
      <c r="W70" s="200"/>
      <c r="X70" s="200"/>
      <c r="Y70" s="200"/>
      <c r="Z70" s="200"/>
    </row>
    <row r="71" spans="1:26" ht="15.75" customHeight="1" x14ac:dyDescent="0.25">
      <c r="A71" s="67"/>
      <c r="B71" s="153"/>
      <c r="C71" s="67"/>
      <c r="D71" s="67"/>
      <c r="E71" s="67"/>
      <c r="F71" s="67"/>
      <c r="G71" s="67"/>
      <c r="H71" s="67"/>
      <c r="I71" s="67"/>
      <c r="J71" s="67"/>
      <c r="K71" s="67"/>
      <c r="L71" s="67"/>
      <c r="M71" s="67"/>
      <c r="N71" s="67"/>
      <c r="O71" s="67"/>
      <c r="P71" s="67"/>
      <c r="Q71" s="67"/>
      <c r="R71" s="67"/>
      <c r="S71" s="200"/>
      <c r="T71" s="200"/>
      <c r="U71" s="200"/>
      <c r="V71" s="200"/>
      <c r="W71" s="200"/>
      <c r="X71" s="200"/>
      <c r="Y71" s="200"/>
      <c r="Z71" s="200"/>
    </row>
    <row r="72" spans="1:26" ht="15.75" customHeight="1" x14ac:dyDescent="0.25">
      <c r="A72" s="67"/>
      <c r="B72" s="153"/>
      <c r="C72" s="67"/>
      <c r="D72" s="67"/>
      <c r="E72" s="67"/>
      <c r="F72" s="67"/>
      <c r="G72" s="67"/>
      <c r="H72" s="67"/>
      <c r="I72" s="67"/>
      <c r="J72" s="67"/>
      <c r="K72" s="67"/>
      <c r="L72" s="67"/>
      <c r="M72" s="67"/>
      <c r="N72" s="67"/>
      <c r="O72" s="67"/>
      <c r="P72" s="67"/>
      <c r="Q72" s="67"/>
      <c r="R72" s="67"/>
      <c r="S72" s="200"/>
      <c r="T72" s="200"/>
      <c r="U72" s="200"/>
      <c r="V72" s="200"/>
      <c r="W72" s="200"/>
      <c r="X72" s="200"/>
      <c r="Y72" s="200"/>
      <c r="Z72" s="200"/>
    </row>
    <row r="73" spans="1:26" ht="15.75" customHeight="1" x14ac:dyDescent="0.25">
      <c r="A73" s="67"/>
      <c r="B73" s="153"/>
      <c r="C73" s="67"/>
      <c r="D73" s="67"/>
      <c r="E73" s="67"/>
      <c r="F73" s="67"/>
      <c r="G73" s="67"/>
      <c r="H73" s="67"/>
      <c r="I73" s="67"/>
      <c r="J73" s="67"/>
      <c r="K73" s="67"/>
      <c r="L73" s="67"/>
      <c r="M73" s="67"/>
      <c r="N73" s="67"/>
      <c r="O73" s="67"/>
      <c r="P73" s="67"/>
      <c r="Q73" s="67"/>
      <c r="R73" s="67"/>
      <c r="S73" s="200"/>
      <c r="T73" s="200"/>
      <c r="U73" s="200"/>
      <c r="V73" s="200"/>
      <c r="W73" s="200"/>
      <c r="X73" s="200"/>
      <c r="Y73" s="200"/>
      <c r="Z73" s="200"/>
    </row>
    <row r="74" spans="1:26" ht="15.75" customHeight="1" x14ac:dyDescent="0.25">
      <c r="A74" s="67"/>
      <c r="B74" s="153"/>
      <c r="C74" s="67"/>
      <c r="D74" s="67"/>
      <c r="E74" s="67"/>
      <c r="F74" s="67"/>
      <c r="G74" s="67"/>
      <c r="H74" s="67"/>
      <c r="I74" s="67"/>
      <c r="J74" s="67"/>
      <c r="K74" s="67"/>
      <c r="L74" s="67"/>
      <c r="M74" s="67"/>
      <c r="N74" s="67"/>
      <c r="O74" s="67"/>
      <c r="P74" s="67"/>
      <c r="Q74" s="67"/>
      <c r="R74" s="67"/>
      <c r="S74" s="200"/>
      <c r="T74" s="200"/>
      <c r="U74" s="200"/>
      <c r="V74" s="200"/>
      <c r="W74" s="200"/>
      <c r="X74" s="200"/>
      <c r="Y74" s="200"/>
      <c r="Z74" s="200"/>
    </row>
    <row r="75" spans="1:26" ht="15.75" customHeight="1" x14ac:dyDescent="0.25">
      <c r="A75" s="67"/>
      <c r="B75" s="153"/>
      <c r="C75" s="67"/>
      <c r="D75" s="67"/>
      <c r="E75" s="67"/>
      <c r="F75" s="67"/>
      <c r="G75" s="67"/>
      <c r="H75" s="67"/>
      <c r="I75" s="67"/>
      <c r="J75" s="67"/>
      <c r="K75" s="67"/>
      <c r="L75" s="67"/>
      <c r="M75" s="67"/>
      <c r="N75" s="67"/>
      <c r="O75" s="67"/>
      <c r="P75" s="67"/>
      <c r="Q75" s="67"/>
      <c r="R75" s="67"/>
      <c r="S75" s="200"/>
      <c r="T75" s="200"/>
      <c r="U75" s="200"/>
      <c r="V75" s="200"/>
      <c r="W75" s="200"/>
      <c r="X75" s="200"/>
      <c r="Y75" s="200"/>
      <c r="Z75" s="200"/>
    </row>
    <row r="76" spans="1:26" ht="15.75" customHeight="1" x14ac:dyDescent="0.25">
      <c r="A76" s="67"/>
      <c r="B76" s="153"/>
      <c r="C76" s="67"/>
      <c r="D76" s="67"/>
      <c r="E76" s="67"/>
      <c r="F76" s="67"/>
      <c r="G76" s="67"/>
      <c r="H76" s="67"/>
      <c r="I76" s="67"/>
      <c r="J76" s="67"/>
      <c r="K76" s="67"/>
      <c r="L76" s="67"/>
      <c r="M76" s="67"/>
      <c r="N76" s="67"/>
      <c r="O76" s="67"/>
      <c r="P76" s="67"/>
      <c r="Q76" s="67"/>
      <c r="R76" s="67"/>
      <c r="S76" s="200"/>
      <c r="T76" s="200"/>
      <c r="U76" s="200"/>
      <c r="V76" s="200"/>
      <c r="W76" s="200"/>
      <c r="X76" s="200"/>
      <c r="Y76" s="200"/>
      <c r="Z76" s="200"/>
    </row>
    <row r="77" spans="1:26" ht="15.75" customHeight="1" x14ac:dyDescent="0.25">
      <c r="A77" s="67"/>
      <c r="B77" s="153"/>
      <c r="C77" s="67"/>
      <c r="D77" s="67"/>
      <c r="E77" s="67"/>
      <c r="F77" s="67"/>
      <c r="G77" s="67"/>
      <c r="H77" s="67"/>
      <c r="I77" s="67"/>
      <c r="J77" s="67"/>
      <c r="K77" s="67"/>
      <c r="L77" s="67"/>
      <c r="M77" s="67"/>
      <c r="N77" s="67"/>
      <c r="O77" s="67"/>
      <c r="P77" s="67"/>
      <c r="Q77" s="67"/>
      <c r="R77" s="67"/>
      <c r="S77" s="200"/>
      <c r="T77" s="200"/>
      <c r="U77" s="200"/>
      <c r="V77" s="200"/>
      <c r="W77" s="200"/>
      <c r="X77" s="200"/>
      <c r="Y77" s="200"/>
      <c r="Z77" s="200"/>
    </row>
    <row r="78" spans="1:26" ht="15.75" customHeight="1" x14ac:dyDescent="0.25">
      <c r="A78" s="67"/>
      <c r="B78" s="153"/>
      <c r="C78" s="67"/>
      <c r="D78" s="67"/>
      <c r="E78" s="67"/>
      <c r="F78" s="67"/>
      <c r="G78" s="67"/>
      <c r="H78" s="67"/>
      <c r="I78" s="67"/>
      <c r="J78" s="67"/>
      <c r="K78" s="67"/>
      <c r="L78" s="67"/>
      <c r="M78" s="67"/>
      <c r="N78" s="67"/>
      <c r="O78" s="67"/>
      <c r="P78" s="67"/>
      <c r="Q78" s="67"/>
      <c r="R78" s="67"/>
      <c r="S78" s="200"/>
      <c r="T78" s="200"/>
      <c r="U78" s="200"/>
      <c r="V78" s="200"/>
      <c r="W78" s="200"/>
      <c r="X78" s="200"/>
      <c r="Y78" s="200"/>
      <c r="Z78" s="200"/>
    </row>
    <row r="79" spans="1:26" ht="15.75" customHeight="1" x14ac:dyDescent="0.25">
      <c r="A79" s="67"/>
      <c r="B79" s="153"/>
      <c r="C79" s="67"/>
      <c r="D79" s="67"/>
      <c r="E79" s="67"/>
      <c r="F79" s="67"/>
      <c r="G79" s="67"/>
      <c r="H79" s="67"/>
      <c r="I79" s="67"/>
      <c r="J79" s="67"/>
      <c r="K79" s="67"/>
      <c r="L79" s="67"/>
      <c r="M79" s="67"/>
      <c r="N79" s="67"/>
      <c r="O79" s="67"/>
      <c r="P79" s="67"/>
      <c r="Q79" s="67"/>
      <c r="R79" s="67"/>
      <c r="S79" s="200"/>
      <c r="T79" s="200"/>
      <c r="U79" s="200"/>
      <c r="V79" s="200"/>
      <c r="W79" s="200"/>
      <c r="X79" s="200"/>
      <c r="Y79" s="200"/>
      <c r="Z79" s="200"/>
    </row>
    <row r="80" spans="1:26" ht="15.75" customHeight="1" x14ac:dyDescent="0.25">
      <c r="A80" s="67"/>
      <c r="B80" s="153"/>
      <c r="C80" s="67"/>
      <c r="D80" s="67"/>
      <c r="E80" s="67"/>
      <c r="F80" s="67"/>
      <c r="G80" s="67"/>
      <c r="H80" s="67"/>
      <c r="I80" s="67"/>
      <c r="J80" s="67"/>
      <c r="K80" s="67"/>
      <c r="L80" s="67"/>
      <c r="M80" s="67"/>
      <c r="N80" s="67"/>
      <c r="O80" s="67"/>
      <c r="P80" s="67"/>
      <c r="Q80" s="67"/>
      <c r="R80" s="67"/>
      <c r="S80" s="200"/>
      <c r="T80" s="200"/>
      <c r="U80" s="200"/>
      <c r="V80" s="200"/>
      <c r="W80" s="200"/>
      <c r="X80" s="200"/>
      <c r="Y80" s="200"/>
      <c r="Z80" s="200"/>
    </row>
    <row r="81" spans="1:26" ht="15.75" customHeight="1" x14ac:dyDescent="0.25">
      <c r="A81" s="67"/>
      <c r="B81" s="153"/>
      <c r="C81" s="67"/>
      <c r="D81" s="67"/>
      <c r="E81" s="67"/>
      <c r="F81" s="67"/>
      <c r="G81" s="67"/>
      <c r="H81" s="67"/>
      <c r="I81" s="67"/>
      <c r="J81" s="67"/>
      <c r="K81" s="67"/>
      <c r="L81" s="67"/>
      <c r="M81" s="67"/>
      <c r="N81" s="67"/>
      <c r="O81" s="67"/>
      <c r="P81" s="67"/>
      <c r="Q81" s="67"/>
      <c r="R81" s="67"/>
      <c r="S81" s="200"/>
      <c r="T81" s="200"/>
      <c r="U81" s="200"/>
      <c r="V81" s="200"/>
      <c r="W81" s="200"/>
      <c r="X81" s="200"/>
      <c r="Y81" s="200"/>
      <c r="Z81" s="200"/>
    </row>
    <row r="82" spans="1:26" ht="15.75" customHeight="1" x14ac:dyDescent="0.25">
      <c r="A82" s="67"/>
      <c r="B82" s="153"/>
      <c r="C82" s="67"/>
      <c r="D82" s="67"/>
      <c r="E82" s="67"/>
      <c r="F82" s="67"/>
      <c r="G82" s="67"/>
      <c r="H82" s="67"/>
      <c r="I82" s="67"/>
      <c r="J82" s="67"/>
      <c r="K82" s="67"/>
      <c r="L82" s="67"/>
      <c r="M82" s="67"/>
      <c r="N82" s="67"/>
      <c r="O82" s="67"/>
      <c r="P82" s="67"/>
      <c r="Q82" s="67"/>
      <c r="R82" s="67"/>
      <c r="S82" s="200"/>
      <c r="T82" s="200"/>
      <c r="U82" s="200"/>
      <c r="V82" s="200"/>
      <c r="W82" s="200"/>
      <c r="X82" s="200"/>
      <c r="Y82" s="200"/>
      <c r="Z82" s="200"/>
    </row>
    <row r="83" spans="1:26" ht="15.75" customHeight="1" x14ac:dyDescent="0.25">
      <c r="A83" s="67"/>
      <c r="B83" s="153"/>
      <c r="C83" s="67"/>
      <c r="D83" s="67"/>
      <c r="E83" s="67"/>
      <c r="F83" s="67"/>
      <c r="G83" s="67"/>
      <c r="H83" s="67"/>
      <c r="I83" s="67"/>
      <c r="J83" s="67"/>
      <c r="K83" s="67"/>
      <c r="L83" s="67"/>
      <c r="M83" s="67"/>
      <c r="N83" s="67"/>
      <c r="O83" s="67"/>
      <c r="P83" s="67"/>
      <c r="Q83" s="67"/>
      <c r="R83" s="67"/>
      <c r="S83" s="200"/>
      <c r="T83" s="200"/>
      <c r="U83" s="200"/>
      <c r="V83" s="200"/>
      <c r="W83" s="200"/>
      <c r="X83" s="200"/>
      <c r="Y83" s="200"/>
      <c r="Z83" s="200"/>
    </row>
    <row r="84" spans="1:26" ht="15.75" customHeight="1" x14ac:dyDescent="0.25">
      <c r="A84" s="67"/>
      <c r="B84" s="153"/>
      <c r="C84" s="67"/>
      <c r="D84" s="67"/>
      <c r="E84" s="67"/>
      <c r="F84" s="67"/>
      <c r="G84" s="67"/>
      <c r="H84" s="67"/>
      <c r="I84" s="67"/>
      <c r="J84" s="67"/>
      <c r="K84" s="67"/>
      <c r="L84" s="67"/>
      <c r="M84" s="67"/>
      <c r="N84" s="67"/>
      <c r="O84" s="67"/>
      <c r="P84" s="67"/>
      <c r="Q84" s="67"/>
      <c r="R84" s="67"/>
      <c r="S84" s="200"/>
      <c r="T84" s="200"/>
      <c r="U84" s="200"/>
      <c r="V84" s="200"/>
      <c r="W84" s="200"/>
      <c r="X84" s="200"/>
      <c r="Y84" s="200"/>
      <c r="Z84" s="200"/>
    </row>
    <row r="85" spans="1:26" ht="15.75" customHeight="1" x14ac:dyDescent="0.25">
      <c r="A85" s="67"/>
      <c r="B85" s="153"/>
      <c r="C85" s="67"/>
      <c r="D85" s="67"/>
      <c r="E85" s="67"/>
      <c r="F85" s="67"/>
      <c r="G85" s="67"/>
      <c r="H85" s="67"/>
      <c r="I85" s="67"/>
      <c r="J85" s="67"/>
      <c r="K85" s="67"/>
      <c r="L85" s="67"/>
      <c r="M85" s="67"/>
      <c r="N85" s="67"/>
      <c r="O85" s="67"/>
      <c r="P85" s="67"/>
      <c r="Q85" s="67"/>
      <c r="R85" s="67"/>
      <c r="S85" s="200"/>
      <c r="T85" s="200"/>
      <c r="U85" s="200"/>
      <c r="V85" s="200"/>
      <c r="W85" s="200"/>
      <c r="X85" s="200"/>
      <c r="Y85" s="200"/>
      <c r="Z85" s="200"/>
    </row>
    <row r="86" spans="1:26" ht="15.75" customHeight="1" x14ac:dyDescent="0.25">
      <c r="A86" s="67"/>
      <c r="B86" s="153"/>
      <c r="C86" s="67"/>
      <c r="D86" s="67"/>
      <c r="E86" s="67"/>
      <c r="F86" s="67"/>
      <c r="G86" s="67"/>
      <c r="H86" s="67"/>
      <c r="I86" s="67"/>
      <c r="J86" s="67"/>
      <c r="K86" s="67"/>
      <c r="L86" s="67"/>
      <c r="M86" s="67"/>
      <c r="N86" s="67"/>
      <c r="O86" s="67"/>
      <c r="P86" s="67"/>
      <c r="Q86" s="67"/>
      <c r="R86" s="67"/>
      <c r="S86" s="200"/>
      <c r="T86" s="200"/>
      <c r="U86" s="200"/>
      <c r="V86" s="200"/>
      <c r="W86" s="200"/>
      <c r="X86" s="200"/>
      <c r="Y86" s="200"/>
      <c r="Z86" s="200"/>
    </row>
    <row r="87" spans="1:26" ht="15.75" customHeight="1" x14ac:dyDescent="0.25">
      <c r="A87" s="67"/>
      <c r="B87" s="153"/>
      <c r="C87" s="67"/>
      <c r="D87" s="67"/>
      <c r="E87" s="67"/>
      <c r="F87" s="67"/>
      <c r="G87" s="67"/>
      <c r="H87" s="67"/>
      <c r="I87" s="67"/>
      <c r="J87" s="67"/>
      <c r="K87" s="67"/>
      <c r="L87" s="67"/>
      <c r="M87" s="67"/>
      <c r="N87" s="67"/>
      <c r="O87" s="67"/>
      <c r="P87" s="67"/>
      <c r="Q87" s="67"/>
      <c r="R87" s="67"/>
      <c r="S87" s="200"/>
      <c r="T87" s="200"/>
      <c r="U87" s="200"/>
      <c r="V87" s="200"/>
      <c r="W87" s="200"/>
      <c r="X87" s="200"/>
      <c r="Y87" s="200"/>
      <c r="Z87" s="200"/>
    </row>
    <row r="88" spans="1:26" ht="15.75" customHeight="1" x14ac:dyDescent="0.25">
      <c r="A88" s="67"/>
      <c r="B88" s="153"/>
      <c r="C88" s="67"/>
      <c r="D88" s="67"/>
      <c r="E88" s="67"/>
      <c r="F88" s="67"/>
      <c r="G88" s="67"/>
      <c r="H88" s="67"/>
      <c r="I88" s="67"/>
      <c r="J88" s="67"/>
      <c r="K88" s="67"/>
      <c r="L88" s="67"/>
      <c r="M88" s="67"/>
      <c r="N88" s="67"/>
      <c r="O88" s="67"/>
      <c r="P88" s="67"/>
      <c r="Q88" s="67"/>
      <c r="R88" s="67"/>
      <c r="S88" s="200"/>
      <c r="T88" s="200"/>
      <c r="U88" s="200"/>
      <c r="V88" s="200"/>
      <c r="W88" s="200"/>
      <c r="X88" s="200"/>
      <c r="Y88" s="200"/>
      <c r="Z88" s="200"/>
    </row>
    <row r="89" spans="1:26" ht="15.75" customHeight="1" x14ac:dyDescent="0.25">
      <c r="A89" s="67"/>
      <c r="B89" s="153"/>
      <c r="C89" s="67"/>
      <c r="D89" s="67"/>
      <c r="E89" s="67"/>
      <c r="F89" s="67"/>
      <c r="G89" s="67"/>
      <c r="H89" s="67"/>
      <c r="I89" s="67"/>
      <c r="J89" s="67"/>
      <c r="K89" s="67"/>
      <c r="L89" s="67"/>
      <c r="M89" s="67"/>
      <c r="N89" s="67"/>
      <c r="O89" s="67"/>
      <c r="P89" s="67"/>
      <c r="Q89" s="67"/>
      <c r="R89" s="67"/>
      <c r="S89" s="200"/>
      <c r="T89" s="200"/>
      <c r="U89" s="200"/>
      <c r="V89" s="200"/>
      <c r="W89" s="200"/>
      <c r="X89" s="200"/>
      <c r="Y89" s="200"/>
      <c r="Z89" s="200"/>
    </row>
    <row r="90" spans="1:26" ht="15.75" customHeight="1" x14ac:dyDescent="0.25">
      <c r="A90" s="67"/>
      <c r="B90" s="153"/>
      <c r="C90" s="67"/>
      <c r="D90" s="67"/>
      <c r="E90" s="67"/>
      <c r="F90" s="67"/>
      <c r="G90" s="67"/>
      <c r="H90" s="67"/>
      <c r="I90" s="67"/>
      <c r="J90" s="67"/>
      <c r="K90" s="67"/>
      <c r="L90" s="67"/>
      <c r="M90" s="67"/>
      <c r="N90" s="67"/>
      <c r="O90" s="67"/>
      <c r="P90" s="67"/>
      <c r="Q90" s="67"/>
      <c r="R90" s="67"/>
      <c r="S90" s="200"/>
      <c r="T90" s="200"/>
      <c r="U90" s="200"/>
      <c r="V90" s="200"/>
      <c r="W90" s="200"/>
      <c r="X90" s="200"/>
      <c r="Y90" s="200"/>
      <c r="Z90" s="200"/>
    </row>
    <row r="91" spans="1:26" ht="15.75" customHeight="1" x14ac:dyDescent="0.25">
      <c r="A91" s="67"/>
      <c r="B91" s="153"/>
      <c r="C91" s="67"/>
      <c r="D91" s="67"/>
      <c r="E91" s="67"/>
      <c r="F91" s="67"/>
      <c r="G91" s="67"/>
      <c r="H91" s="67"/>
      <c r="I91" s="67"/>
      <c r="J91" s="67"/>
      <c r="K91" s="67"/>
      <c r="L91" s="67"/>
      <c r="M91" s="67"/>
      <c r="N91" s="67"/>
      <c r="O91" s="67"/>
      <c r="P91" s="67"/>
      <c r="Q91" s="67"/>
      <c r="R91" s="67"/>
      <c r="S91" s="200"/>
      <c r="T91" s="200"/>
      <c r="U91" s="200"/>
      <c r="V91" s="200"/>
      <c r="W91" s="200"/>
      <c r="X91" s="200"/>
      <c r="Y91" s="200"/>
      <c r="Z91" s="200"/>
    </row>
    <row r="92" spans="1:26" ht="15.75" customHeight="1" x14ac:dyDescent="0.25">
      <c r="A92" s="67"/>
      <c r="B92" s="153"/>
      <c r="C92" s="67"/>
      <c r="D92" s="67"/>
      <c r="E92" s="67"/>
      <c r="F92" s="67"/>
      <c r="G92" s="67"/>
      <c r="H92" s="67"/>
      <c r="I92" s="67"/>
      <c r="J92" s="67"/>
      <c r="K92" s="67"/>
      <c r="L92" s="67"/>
      <c r="M92" s="67"/>
      <c r="N92" s="67"/>
      <c r="O92" s="67"/>
      <c r="P92" s="67"/>
      <c r="Q92" s="67"/>
      <c r="R92" s="67"/>
      <c r="S92" s="200"/>
      <c r="T92" s="200"/>
      <c r="U92" s="200"/>
      <c r="V92" s="200"/>
      <c r="W92" s="200"/>
      <c r="X92" s="200"/>
      <c r="Y92" s="200"/>
      <c r="Z92" s="200"/>
    </row>
    <row r="93" spans="1:26" ht="15.75" customHeight="1" x14ac:dyDescent="0.25">
      <c r="A93" s="67"/>
      <c r="B93" s="153"/>
      <c r="C93" s="67"/>
      <c r="D93" s="67"/>
      <c r="E93" s="67"/>
      <c r="F93" s="67"/>
      <c r="G93" s="67"/>
      <c r="H93" s="67"/>
      <c r="I93" s="67"/>
      <c r="J93" s="67"/>
      <c r="K93" s="67"/>
      <c r="L93" s="67"/>
      <c r="M93" s="67"/>
      <c r="N93" s="67"/>
      <c r="O93" s="67"/>
      <c r="P93" s="67"/>
      <c r="Q93" s="67"/>
      <c r="R93" s="67"/>
      <c r="S93" s="200"/>
      <c r="T93" s="200"/>
      <c r="U93" s="200"/>
      <c r="V93" s="200"/>
      <c r="W93" s="200"/>
      <c r="X93" s="200"/>
      <c r="Y93" s="200"/>
      <c r="Z93" s="200"/>
    </row>
    <row r="94" spans="1:26" ht="15.75" customHeight="1" x14ac:dyDescent="0.25">
      <c r="A94" s="67"/>
      <c r="B94" s="153"/>
      <c r="C94" s="67"/>
      <c r="D94" s="67"/>
      <c r="E94" s="67"/>
      <c r="F94" s="67"/>
      <c r="G94" s="67"/>
      <c r="H94" s="67"/>
      <c r="I94" s="67"/>
      <c r="J94" s="67"/>
      <c r="K94" s="67"/>
      <c r="L94" s="67"/>
      <c r="M94" s="67"/>
      <c r="N94" s="67"/>
      <c r="O94" s="67"/>
      <c r="P94" s="67"/>
      <c r="Q94" s="67"/>
      <c r="R94" s="67"/>
      <c r="S94" s="200"/>
      <c r="T94" s="200"/>
      <c r="U94" s="200"/>
      <c r="V94" s="200"/>
      <c r="W94" s="200"/>
      <c r="X94" s="200"/>
      <c r="Y94" s="200"/>
      <c r="Z94" s="200"/>
    </row>
    <row r="95" spans="1:26" ht="15.75" customHeight="1" x14ac:dyDescent="0.25">
      <c r="A95" s="67"/>
      <c r="B95" s="153"/>
      <c r="C95" s="67"/>
      <c r="D95" s="67"/>
      <c r="E95" s="67"/>
      <c r="F95" s="67"/>
      <c r="G95" s="67"/>
      <c r="H95" s="67"/>
      <c r="I95" s="67"/>
      <c r="J95" s="67"/>
      <c r="K95" s="67"/>
      <c r="L95" s="67"/>
      <c r="M95" s="67"/>
      <c r="N95" s="67"/>
      <c r="O95" s="67"/>
      <c r="P95" s="67"/>
      <c r="Q95" s="67"/>
      <c r="R95" s="67"/>
      <c r="S95" s="200"/>
      <c r="T95" s="200"/>
      <c r="U95" s="200"/>
      <c r="V95" s="200"/>
      <c r="W95" s="200"/>
      <c r="X95" s="200"/>
      <c r="Y95" s="200"/>
      <c r="Z95" s="200"/>
    </row>
    <row r="96" spans="1:26" ht="15.75" customHeight="1" x14ac:dyDescent="0.25">
      <c r="A96" s="67"/>
      <c r="B96" s="153"/>
      <c r="C96" s="67"/>
      <c r="D96" s="67"/>
      <c r="E96" s="67"/>
      <c r="F96" s="67"/>
      <c r="G96" s="67"/>
      <c r="H96" s="67"/>
      <c r="I96" s="67"/>
      <c r="J96" s="67"/>
      <c r="K96" s="67"/>
      <c r="L96" s="67"/>
      <c r="M96" s="67"/>
      <c r="N96" s="67"/>
      <c r="O96" s="67"/>
      <c r="P96" s="67"/>
      <c r="Q96" s="67"/>
      <c r="R96" s="67"/>
      <c r="S96" s="200"/>
      <c r="T96" s="200"/>
      <c r="U96" s="200"/>
      <c r="V96" s="200"/>
      <c r="W96" s="200"/>
      <c r="X96" s="200"/>
      <c r="Y96" s="200"/>
      <c r="Z96" s="200"/>
    </row>
    <row r="97" spans="1:26" ht="15.75" customHeight="1" x14ac:dyDescent="0.25">
      <c r="A97" s="67"/>
      <c r="B97" s="153"/>
      <c r="C97" s="67"/>
      <c r="D97" s="67"/>
      <c r="E97" s="67"/>
      <c r="F97" s="67"/>
      <c r="G97" s="67"/>
      <c r="H97" s="67"/>
      <c r="I97" s="67"/>
      <c r="J97" s="67"/>
      <c r="K97" s="67"/>
      <c r="L97" s="67"/>
      <c r="M97" s="67"/>
      <c r="N97" s="67"/>
      <c r="O97" s="67"/>
      <c r="P97" s="67"/>
      <c r="Q97" s="67"/>
      <c r="R97" s="67"/>
      <c r="S97" s="200"/>
      <c r="T97" s="200"/>
      <c r="U97" s="200"/>
      <c r="V97" s="200"/>
      <c r="W97" s="200"/>
      <c r="X97" s="200"/>
      <c r="Y97" s="200"/>
      <c r="Z97" s="200"/>
    </row>
    <row r="98" spans="1:26" ht="15.75" customHeight="1" x14ac:dyDescent="0.25">
      <c r="A98" s="67"/>
      <c r="B98" s="153"/>
      <c r="C98" s="67"/>
      <c r="D98" s="67"/>
      <c r="E98" s="67"/>
      <c r="F98" s="67"/>
      <c r="G98" s="67"/>
      <c r="H98" s="67"/>
      <c r="I98" s="67"/>
      <c r="J98" s="67"/>
      <c r="K98" s="67"/>
      <c r="L98" s="67"/>
      <c r="M98" s="67"/>
      <c r="N98" s="67"/>
      <c r="O98" s="67"/>
      <c r="P98" s="67"/>
      <c r="Q98" s="67"/>
      <c r="R98" s="67"/>
      <c r="S98" s="200"/>
      <c r="T98" s="200"/>
      <c r="U98" s="200"/>
      <c r="V98" s="200"/>
      <c r="W98" s="200"/>
      <c r="X98" s="200"/>
      <c r="Y98" s="200"/>
      <c r="Z98" s="200"/>
    </row>
    <row r="99" spans="1:26" ht="15.75" customHeight="1" x14ac:dyDescent="0.25">
      <c r="A99" s="67"/>
      <c r="B99" s="153"/>
      <c r="C99" s="67"/>
      <c r="D99" s="67"/>
      <c r="E99" s="67"/>
      <c r="F99" s="67"/>
      <c r="G99" s="67"/>
      <c r="H99" s="67"/>
      <c r="I99" s="67"/>
      <c r="J99" s="67"/>
      <c r="K99" s="67"/>
      <c r="L99" s="67"/>
      <c r="M99" s="67"/>
      <c r="N99" s="67"/>
      <c r="O99" s="67"/>
      <c r="P99" s="67"/>
      <c r="Q99" s="67"/>
      <c r="R99" s="67"/>
      <c r="S99" s="200"/>
      <c r="T99" s="200"/>
      <c r="U99" s="200"/>
      <c r="V99" s="200"/>
      <c r="W99" s="200"/>
      <c r="X99" s="200"/>
      <c r="Y99" s="200"/>
      <c r="Z99" s="200"/>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200"/>
      <c r="T100" s="200"/>
      <c r="U100" s="200"/>
      <c r="V100" s="200"/>
      <c r="W100" s="200"/>
      <c r="X100" s="200"/>
      <c r="Y100" s="200"/>
      <c r="Z100" s="200"/>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200"/>
      <c r="T101" s="200"/>
      <c r="U101" s="200"/>
      <c r="V101" s="200"/>
      <c r="W101" s="200"/>
      <c r="X101" s="200"/>
      <c r="Y101" s="200"/>
      <c r="Z101" s="200"/>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200"/>
      <c r="T102" s="200"/>
      <c r="U102" s="200"/>
      <c r="V102" s="200"/>
      <c r="W102" s="200"/>
      <c r="X102" s="200"/>
      <c r="Y102" s="200"/>
      <c r="Z102" s="200"/>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200"/>
      <c r="T103" s="200"/>
      <c r="U103" s="200"/>
      <c r="V103" s="200"/>
      <c r="W103" s="200"/>
      <c r="X103" s="200"/>
      <c r="Y103" s="200"/>
      <c r="Z103" s="200"/>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200"/>
      <c r="T104" s="200"/>
      <c r="U104" s="200"/>
      <c r="V104" s="200"/>
      <c r="W104" s="200"/>
      <c r="X104" s="200"/>
      <c r="Y104" s="200"/>
      <c r="Z104" s="200"/>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200"/>
      <c r="T105" s="200"/>
      <c r="U105" s="200"/>
      <c r="V105" s="200"/>
      <c r="W105" s="200"/>
      <c r="X105" s="200"/>
      <c r="Y105" s="200"/>
      <c r="Z105" s="200"/>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200"/>
      <c r="T106" s="200"/>
      <c r="U106" s="200"/>
      <c r="V106" s="200"/>
      <c r="W106" s="200"/>
      <c r="X106" s="200"/>
      <c r="Y106" s="200"/>
      <c r="Z106" s="200"/>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200"/>
      <c r="T107" s="200"/>
      <c r="U107" s="200"/>
      <c r="V107" s="200"/>
      <c r="W107" s="200"/>
      <c r="X107" s="200"/>
      <c r="Y107" s="200"/>
      <c r="Z107" s="200"/>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200"/>
      <c r="T108" s="200"/>
      <c r="U108" s="200"/>
      <c r="V108" s="200"/>
      <c r="W108" s="200"/>
      <c r="X108" s="200"/>
      <c r="Y108" s="200"/>
      <c r="Z108" s="200"/>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200"/>
      <c r="T109" s="200"/>
      <c r="U109" s="200"/>
      <c r="V109" s="200"/>
      <c r="W109" s="200"/>
      <c r="X109" s="200"/>
      <c r="Y109" s="200"/>
      <c r="Z109" s="200"/>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200"/>
      <c r="T110" s="200"/>
      <c r="U110" s="200"/>
      <c r="V110" s="200"/>
      <c r="W110" s="200"/>
      <c r="X110" s="200"/>
      <c r="Y110" s="200"/>
      <c r="Z110" s="200"/>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200"/>
      <c r="T111" s="200"/>
      <c r="U111" s="200"/>
      <c r="V111" s="200"/>
      <c r="W111" s="200"/>
      <c r="X111" s="200"/>
      <c r="Y111" s="200"/>
      <c r="Z111" s="200"/>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200"/>
      <c r="T112" s="200"/>
      <c r="U112" s="200"/>
      <c r="V112" s="200"/>
      <c r="W112" s="200"/>
      <c r="X112" s="200"/>
      <c r="Y112" s="200"/>
      <c r="Z112" s="200"/>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200"/>
      <c r="T113" s="200"/>
      <c r="U113" s="200"/>
      <c r="V113" s="200"/>
      <c r="W113" s="200"/>
      <c r="X113" s="200"/>
      <c r="Y113" s="200"/>
      <c r="Z113" s="200"/>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200"/>
      <c r="T114" s="200"/>
      <c r="U114" s="200"/>
      <c r="V114" s="200"/>
      <c r="W114" s="200"/>
      <c r="X114" s="200"/>
      <c r="Y114" s="200"/>
      <c r="Z114" s="200"/>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200"/>
      <c r="T115" s="200"/>
      <c r="U115" s="200"/>
      <c r="V115" s="200"/>
      <c r="W115" s="200"/>
      <c r="X115" s="200"/>
      <c r="Y115" s="200"/>
      <c r="Z115" s="200"/>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200"/>
      <c r="T116" s="200"/>
      <c r="U116" s="200"/>
      <c r="V116" s="200"/>
      <c r="W116" s="200"/>
      <c r="X116" s="200"/>
      <c r="Y116" s="200"/>
      <c r="Z116" s="200"/>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200"/>
      <c r="T117" s="200"/>
      <c r="U117" s="200"/>
      <c r="V117" s="200"/>
      <c r="W117" s="200"/>
      <c r="X117" s="200"/>
      <c r="Y117" s="200"/>
      <c r="Z117" s="200"/>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200"/>
      <c r="T118" s="200"/>
      <c r="U118" s="200"/>
      <c r="V118" s="200"/>
      <c r="W118" s="200"/>
      <c r="X118" s="200"/>
      <c r="Y118" s="200"/>
      <c r="Z118" s="200"/>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200"/>
      <c r="T119" s="200"/>
      <c r="U119" s="200"/>
      <c r="V119" s="200"/>
      <c r="W119" s="200"/>
      <c r="X119" s="200"/>
      <c r="Y119" s="200"/>
      <c r="Z119" s="200"/>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200"/>
      <c r="T120" s="200"/>
      <c r="U120" s="200"/>
      <c r="V120" s="200"/>
      <c r="W120" s="200"/>
      <c r="X120" s="200"/>
      <c r="Y120" s="200"/>
      <c r="Z120" s="200"/>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200"/>
      <c r="T121" s="200"/>
      <c r="U121" s="200"/>
      <c r="V121" s="200"/>
      <c r="W121" s="200"/>
      <c r="X121" s="200"/>
      <c r="Y121" s="200"/>
      <c r="Z121" s="200"/>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200"/>
      <c r="T122" s="200"/>
      <c r="U122" s="200"/>
      <c r="V122" s="200"/>
      <c r="W122" s="200"/>
      <c r="X122" s="200"/>
      <c r="Y122" s="200"/>
      <c r="Z122" s="200"/>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200"/>
      <c r="T123" s="200"/>
      <c r="U123" s="200"/>
      <c r="V123" s="200"/>
      <c r="W123" s="200"/>
      <c r="X123" s="200"/>
      <c r="Y123" s="200"/>
      <c r="Z123" s="200"/>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200"/>
      <c r="T124" s="200"/>
      <c r="U124" s="200"/>
      <c r="V124" s="200"/>
      <c r="W124" s="200"/>
      <c r="X124" s="200"/>
      <c r="Y124" s="200"/>
      <c r="Z124" s="200"/>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200"/>
      <c r="T125" s="200"/>
      <c r="U125" s="200"/>
      <c r="V125" s="200"/>
      <c r="W125" s="200"/>
      <c r="X125" s="200"/>
      <c r="Y125" s="200"/>
      <c r="Z125" s="200"/>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200"/>
      <c r="T126" s="200"/>
      <c r="U126" s="200"/>
      <c r="V126" s="200"/>
      <c r="W126" s="200"/>
      <c r="X126" s="200"/>
      <c r="Y126" s="200"/>
      <c r="Z126" s="200"/>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200"/>
      <c r="T127" s="200"/>
      <c r="U127" s="200"/>
      <c r="V127" s="200"/>
      <c r="W127" s="200"/>
      <c r="X127" s="200"/>
      <c r="Y127" s="200"/>
      <c r="Z127" s="200"/>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200"/>
      <c r="T128" s="200"/>
      <c r="U128" s="200"/>
      <c r="V128" s="200"/>
      <c r="W128" s="200"/>
      <c r="X128" s="200"/>
      <c r="Y128" s="200"/>
      <c r="Z128" s="200"/>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200"/>
      <c r="T129" s="200"/>
      <c r="U129" s="200"/>
      <c r="V129" s="200"/>
      <c r="W129" s="200"/>
      <c r="X129" s="200"/>
      <c r="Y129" s="200"/>
      <c r="Z129" s="200"/>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200"/>
      <c r="T130" s="200"/>
      <c r="U130" s="200"/>
      <c r="V130" s="200"/>
      <c r="W130" s="200"/>
      <c r="X130" s="200"/>
      <c r="Y130" s="200"/>
      <c r="Z130" s="200"/>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200"/>
      <c r="T131" s="200"/>
      <c r="U131" s="200"/>
      <c r="V131" s="200"/>
      <c r="W131" s="200"/>
      <c r="X131" s="200"/>
      <c r="Y131" s="200"/>
      <c r="Z131" s="200"/>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200"/>
      <c r="T132" s="200"/>
      <c r="U132" s="200"/>
      <c r="V132" s="200"/>
      <c r="W132" s="200"/>
      <c r="X132" s="200"/>
      <c r="Y132" s="200"/>
      <c r="Z132" s="200"/>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200"/>
      <c r="T133" s="200"/>
      <c r="U133" s="200"/>
      <c r="V133" s="200"/>
      <c r="W133" s="200"/>
      <c r="X133" s="200"/>
      <c r="Y133" s="200"/>
      <c r="Z133" s="200"/>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200"/>
      <c r="T134" s="200"/>
      <c r="U134" s="200"/>
      <c r="V134" s="200"/>
      <c r="W134" s="200"/>
      <c r="X134" s="200"/>
      <c r="Y134" s="200"/>
      <c r="Z134" s="200"/>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200"/>
      <c r="T135" s="200"/>
      <c r="U135" s="200"/>
      <c r="V135" s="200"/>
      <c r="W135" s="200"/>
      <c r="X135" s="200"/>
      <c r="Y135" s="200"/>
      <c r="Z135" s="200"/>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200"/>
      <c r="T136" s="200"/>
      <c r="U136" s="200"/>
      <c r="V136" s="200"/>
      <c r="W136" s="200"/>
      <c r="X136" s="200"/>
      <c r="Y136" s="200"/>
      <c r="Z136" s="200"/>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200"/>
      <c r="T137" s="200"/>
      <c r="U137" s="200"/>
      <c r="V137" s="200"/>
      <c r="W137" s="200"/>
      <c r="X137" s="200"/>
      <c r="Y137" s="200"/>
      <c r="Z137" s="200"/>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200"/>
      <c r="T138" s="200"/>
      <c r="U138" s="200"/>
      <c r="V138" s="200"/>
      <c r="W138" s="200"/>
      <c r="X138" s="200"/>
      <c r="Y138" s="200"/>
      <c r="Z138" s="200"/>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200"/>
      <c r="T139" s="200"/>
      <c r="U139" s="200"/>
      <c r="V139" s="200"/>
      <c r="W139" s="200"/>
      <c r="X139" s="200"/>
      <c r="Y139" s="200"/>
      <c r="Z139" s="200"/>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200"/>
      <c r="T140" s="200"/>
      <c r="U140" s="200"/>
      <c r="V140" s="200"/>
      <c r="W140" s="200"/>
      <c r="X140" s="200"/>
      <c r="Y140" s="200"/>
      <c r="Z140" s="200"/>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200"/>
      <c r="T141" s="200"/>
      <c r="U141" s="200"/>
      <c r="V141" s="200"/>
      <c r="W141" s="200"/>
      <c r="X141" s="200"/>
      <c r="Y141" s="200"/>
      <c r="Z141" s="200"/>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200"/>
      <c r="T142" s="200"/>
      <c r="U142" s="200"/>
      <c r="V142" s="200"/>
      <c r="W142" s="200"/>
      <c r="X142" s="200"/>
      <c r="Y142" s="200"/>
      <c r="Z142" s="200"/>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200"/>
      <c r="T143" s="200"/>
      <c r="U143" s="200"/>
      <c r="V143" s="200"/>
      <c r="W143" s="200"/>
      <c r="X143" s="200"/>
      <c r="Y143" s="200"/>
      <c r="Z143" s="200"/>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200"/>
      <c r="T144" s="200"/>
      <c r="U144" s="200"/>
      <c r="V144" s="200"/>
      <c r="W144" s="200"/>
      <c r="X144" s="200"/>
      <c r="Y144" s="200"/>
      <c r="Z144" s="200"/>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200"/>
      <c r="T145" s="200"/>
      <c r="U145" s="200"/>
      <c r="V145" s="200"/>
      <c r="W145" s="200"/>
      <c r="X145" s="200"/>
      <c r="Y145" s="200"/>
      <c r="Z145" s="200"/>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200"/>
      <c r="T146" s="200"/>
      <c r="U146" s="200"/>
      <c r="V146" s="200"/>
      <c r="W146" s="200"/>
      <c r="X146" s="200"/>
      <c r="Y146" s="200"/>
      <c r="Z146" s="200"/>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200"/>
      <c r="T147" s="200"/>
      <c r="U147" s="200"/>
      <c r="V147" s="200"/>
      <c r="W147" s="200"/>
      <c r="X147" s="200"/>
      <c r="Y147" s="200"/>
      <c r="Z147" s="200"/>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200"/>
      <c r="T148" s="200"/>
      <c r="U148" s="200"/>
      <c r="V148" s="200"/>
      <c r="W148" s="200"/>
      <c r="X148" s="200"/>
      <c r="Y148" s="200"/>
      <c r="Z148" s="200"/>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200"/>
      <c r="T149" s="200"/>
      <c r="U149" s="200"/>
      <c r="V149" s="200"/>
      <c r="W149" s="200"/>
      <c r="X149" s="200"/>
      <c r="Y149" s="200"/>
      <c r="Z149" s="200"/>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200"/>
      <c r="T150" s="200"/>
      <c r="U150" s="200"/>
      <c r="V150" s="200"/>
      <c r="W150" s="200"/>
      <c r="X150" s="200"/>
      <c r="Y150" s="200"/>
      <c r="Z150" s="200"/>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200"/>
      <c r="T151" s="200"/>
      <c r="U151" s="200"/>
      <c r="V151" s="200"/>
      <c r="W151" s="200"/>
      <c r="X151" s="200"/>
      <c r="Y151" s="200"/>
      <c r="Z151" s="200"/>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200"/>
      <c r="T152" s="200"/>
      <c r="U152" s="200"/>
      <c r="V152" s="200"/>
      <c r="W152" s="200"/>
      <c r="X152" s="200"/>
      <c r="Y152" s="200"/>
      <c r="Z152" s="200"/>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200"/>
      <c r="T153" s="200"/>
      <c r="U153" s="200"/>
      <c r="V153" s="200"/>
      <c r="W153" s="200"/>
      <c r="X153" s="200"/>
      <c r="Y153" s="200"/>
      <c r="Z153" s="200"/>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200"/>
      <c r="T154" s="200"/>
      <c r="U154" s="200"/>
      <c r="V154" s="200"/>
      <c r="W154" s="200"/>
      <c r="X154" s="200"/>
      <c r="Y154" s="200"/>
      <c r="Z154" s="200"/>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200"/>
      <c r="T155" s="200"/>
      <c r="U155" s="200"/>
      <c r="V155" s="200"/>
      <c r="W155" s="200"/>
      <c r="X155" s="200"/>
      <c r="Y155" s="200"/>
      <c r="Z155" s="200"/>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200"/>
      <c r="T156" s="200"/>
      <c r="U156" s="200"/>
      <c r="V156" s="200"/>
      <c r="W156" s="200"/>
      <c r="X156" s="200"/>
      <c r="Y156" s="200"/>
      <c r="Z156" s="200"/>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200"/>
      <c r="T157" s="200"/>
      <c r="U157" s="200"/>
      <c r="V157" s="200"/>
      <c r="W157" s="200"/>
      <c r="X157" s="200"/>
      <c r="Y157" s="200"/>
      <c r="Z157" s="200"/>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200"/>
      <c r="T158" s="200"/>
      <c r="U158" s="200"/>
      <c r="V158" s="200"/>
      <c r="W158" s="200"/>
      <c r="X158" s="200"/>
      <c r="Y158" s="200"/>
      <c r="Z158" s="200"/>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200"/>
      <c r="T159" s="200"/>
      <c r="U159" s="200"/>
      <c r="V159" s="200"/>
      <c r="W159" s="200"/>
      <c r="X159" s="200"/>
      <c r="Y159" s="200"/>
      <c r="Z159" s="200"/>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200"/>
      <c r="T160" s="200"/>
      <c r="U160" s="200"/>
      <c r="V160" s="200"/>
      <c r="W160" s="200"/>
      <c r="X160" s="200"/>
      <c r="Y160" s="200"/>
      <c r="Z160" s="200"/>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200"/>
      <c r="T161" s="200"/>
      <c r="U161" s="200"/>
      <c r="V161" s="200"/>
      <c r="W161" s="200"/>
      <c r="X161" s="200"/>
      <c r="Y161" s="200"/>
      <c r="Z161" s="200"/>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200"/>
      <c r="T162" s="200"/>
      <c r="U162" s="200"/>
      <c r="V162" s="200"/>
      <c r="W162" s="200"/>
      <c r="X162" s="200"/>
      <c r="Y162" s="200"/>
      <c r="Z162" s="200"/>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200"/>
      <c r="T163" s="200"/>
      <c r="U163" s="200"/>
      <c r="V163" s="200"/>
      <c r="W163" s="200"/>
      <c r="X163" s="200"/>
      <c r="Y163" s="200"/>
      <c r="Z163" s="200"/>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200"/>
      <c r="T164" s="200"/>
      <c r="U164" s="200"/>
      <c r="V164" s="200"/>
      <c r="W164" s="200"/>
      <c r="X164" s="200"/>
      <c r="Y164" s="200"/>
      <c r="Z164" s="200"/>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200"/>
      <c r="T165" s="200"/>
      <c r="U165" s="200"/>
      <c r="V165" s="200"/>
      <c r="W165" s="200"/>
      <c r="X165" s="200"/>
      <c r="Y165" s="200"/>
      <c r="Z165" s="200"/>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200"/>
      <c r="T166" s="200"/>
      <c r="U166" s="200"/>
      <c r="V166" s="200"/>
      <c r="W166" s="200"/>
      <c r="X166" s="200"/>
      <c r="Y166" s="200"/>
      <c r="Z166" s="200"/>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200"/>
      <c r="T167" s="200"/>
      <c r="U167" s="200"/>
      <c r="V167" s="200"/>
      <c r="W167" s="200"/>
      <c r="X167" s="200"/>
      <c r="Y167" s="200"/>
      <c r="Z167" s="200"/>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200"/>
      <c r="T168" s="200"/>
      <c r="U168" s="200"/>
      <c r="V168" s="200"/>
      <c r="W168" s="200"/>
      <c r="X168" s="200"/>
      <c r="Y168" s="200"/>
      <c r="Z168" s="200"/>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200"/>
      <c r="T169" s="200"/>
      <c r="U169" s="200"/>
      <c r="V169" s="200"/>
      <c r="W169" s="200"/>
      <c r="X169" s="200"/>
      <c r="Y169" s="200"/>
      <c r="Z169" s="200"/>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200"/>
      <c r="T170" s="200"/>
      <c r="U170" s="200"/>
      <c r="V170" s="200"/>
      <c r="W170" s="200"/>
      <c r="X170" s="200"/>
      <c r="Y170" s="200"/>
      <c r="Z170" s="200"/>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200"/>
      <c r="T171" s="200"/>
      <c r="U171" s="200"/>
      <c r="V171" s="200"/>
      <c r="W171" s="200"/>
      <c r="X171" s="200"/>
      <c r="Y171" s="200"/>
      <c r="Z171" s="200"/>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200"/>
      <c r="T172" s="200"/>
      <c r="U172" s="200"/>
      <c r="V172" s="200"/>
      <c r="W172" s="200"/>
      <c r="X172" s="200"/>
      <c r="Y172" s="200"/>
      <c r="Z172" s="200"/>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200"/>
      <c r="T173" s="200"/>
      <c r="U173" s="200"/>
      <c r="V173" s="200"/>
      <c r="W173" s="200"/>
      <c r="X173" s="200"/>
      <c r="Y173" s="200"/>
      <c r="Z173" s="200"/>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200"/>
      <c r="T174" s="200"/>
      <c r="U174" s="200"/>
      <c r="V174" s="200"/>
      <c r="W174" s="200"/>
      <c r="X174" s="200"/>
      <c r="Y174" s="200"/>
      <c r="Z174" s="200"/>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200"/>
      <c r="T175" s="200"/>
      <c r="U175" s="200"/>
      <c r="V175" s="200"/>
      <c r="W175" s="200"/>
      <c r="X175" s="200"/>
      <c r="Y175" s="200"/>
      <c r="Z175" s="200"/>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200"/>
      <c r="T176" s="200"/>
      <c r="U176" s="200"/>
      <c r="V176" s="200"/>
      <c r="W176" s="200"/>
      <c r="X176" s="200"/>
      <c r="Y176" s="200"/>
      <c r="Z176" s="200"/>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200"/>
      <c r="T177" s="200"/>
      <c r="U177" s="200"/>
      <c r="V177" s="200"/>
      <c r="W177" s="200"/>
      <c r="X177" s="200"/>
      <c r="Y177" s="200"/>
      <c r="Z177" s="200"/>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200"/>
      <c r="T178" s="200"/>
      <c r="U178" s="200"/>
      <c r="V178" s="200"/>
      <c r="W178" s="200"/>
      <c r="X178" s="200"/>
      <c r="Y178" s="200"/>
      <c r="Z178" s="200"/>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200"/>
      <c r="T179" s="200"/>
      <c r="U179" s="200"/>
      <c r="V179" s="200"/>
      <c r="W179" s="200"/>
      <c r="X179" s="200"/>
      <c r="Y179" s="200"/>
      <c r="Z179" s="200"/>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200"/>
      <c r="T180" s="200"/>
      <c r="U180" s="200"/>
      <c r="V180" s="200"/>
      <c r="W180" s="200"/>
      <c r="X180" s="200"/>
      <c r="Y180" s="200"/>
      <c r="Z180" s="200"/>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200"/>
      <c r="T181" s="200"/>
      <c r="U181" s="200"/>
      <c r="V181" s="200"/>
      <c r="W181" s="200"/>
      <c r="X181" s="200"/>
      <c r="Y181" s="200"/>
      <c r="Z181" s="200"/>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200"/>
      <c r="T182" s="200"/>
      <c r="U182" s="200"/>
      <c r="V182" s="200"/>
      <c r="W182" s="200"/>
      <c r="X182" s="200"/>
      <c r="Y182" s="200"/>
      <c r="Z182" s="200"/>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200"/>
      <c r="T183" s="200"/>
      <c r="U183" s="200"/>
      <c r="V183" s="200"/>
      <c r="W183" s="200"/>
      <c r="X183" s="200"/>
      <c r="Y183" s="200"/>
      <c r="Z183" s="200"/>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200"/>
      <c r="T184" s="200"/>
      <c r="U184" s="200"/>
      <c r="V184" s="200"/>
      <c r="W184" s="200"/>
      <c r="X184" s="200"/>
      <c r="Y184" s="200"/>
      <c r="Z184" s="200"/>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200"/>
      <c r="T185" s="200"/>
      <c r="U185" s="200"/>
      <c r="V185" s="200"/>
      <c r="W185" s="200"/>
      <c r="X185" s="200"/>
      <c r="Y185" s="200"/>
      <c r="Z185" s="200"/>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200"/>
      <c r="T186" s="200"/>
      <c r="U186" s="200"/>
      <c r="V186" s="200"/>
      <c r="W186" s="200"/>
      <c r="X186" s="200"/>
      <c r="Y186" s="200"/>
      <c r="Z186" s="200"/>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200"/>
      <c r="T187" s="200"/>
      <c r="U187" s="200"/>
      <c r="V187" s="200"/>
      <c r="W187" s="200"/>
      <c r="X187" s="200"/>
      <c r="Y187" s="200"/>
      <c r="Z187" s="200"/>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200"/>
      <c r="T188" s="200"/>
      <c r="U188" s="200"/>
      <c r="V188" s="200"/>
      <c r="W188" s="200"/>
      <c r="X188" s="200"/>
      <c r="Y188" s="200"/>
      <c r="Z188" s="200"/>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200"/>
      <c r="T189" s="200"/>
      <c r="U189" s="200"/>
      <c r="V189" s="200"/>
      <c r="W189" s="200"/>
      <c r="X189" s="200"/>
      <c r="Y189" s="200"/>
      <c r="Z189" s="200"/>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200"/>
      <c r="T190" s="200"/>
      <c r="U190" s="200"/>
      <c r="V190" s="200"/>
      <c r="W190" s="200"/>
      <c r="X190" s="200"/>
      <c r="Y190" s="200"/>
      <c r="Z190" s="200"/>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200"/>
      <c r="T191" s="200"/>
      <c r="U191" s="200"/>
      <c r="V191" s="200"/>
      <c r="W191" s="200"/>
      <c r="X191" s="200"/>
      <c r="Y191" s="200"/>
      <c r="Z191" s="200"/>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200"/>
      <c r="T192" s="200"/>
      <c r="U192" s="200"/>
      <c r="V192" s="200"/>
      <c r="W192" s="200"/>
      <c r="X192" s="200"/>
      <c r="Y192" s="200"/>
      <c r="Z192" s="200"/>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200"/>
      <c r="T193" s="200"/>
      <c r="U193" s="200"/>
      <c r="V193" s="200"/>
      <c r="W193" s="200"/>
      <c r="X193" s="200"/>
      <c r="Y193" s="200"/>
      <c r="Z193" s="200"/>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200"/>
      <c r="T194" s="200"/>
      <c r="U194" s="200"/>
      <c r="V194" s="200"/>
      <c r="W194" s="200"/>
      <c r="X194" s="200"/>
      <c r="Y194" s="200"/>
      <c r="Z194" s="200"/>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200"/>
      <c r="T195" s="200"/>
      <c r="U195" s="200"/>
      <c r="V195" s="200"/>
      <c r="W195" s="200"/>
      <c r="X195" s="200"/>
      <c r="Y195" s="200"/>
      <c r="Z195" s="200"/>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200"/>
      <c r="T196" s="200"/>
      <c r="U196" s="200"/>
      <c r="V196" s="200"/>
      <c r="W196" s="200"/>
      <c r="X196" s="200"/>
      <c r="Y196" s="200"/>
      <c r="Z196" s="200"/>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200"/>
      <c r="T197" s="200"/>
      <c r="U197" s="200"/>
      <c r="V197" s="200"/>
      <c r="W197" s="200"/>
      <c r="X197" s="200"/>
      <c r="Y197" s="200"/>
      <c r="Z197" s="200"/>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200"/>
      <c r="T198" s="200"/>
      <c r="U198" s="200"/>
      <c r="V198" s="200"/>
      <c r="W198" s="200"/>
      <c r="X198" s="200"/>
      <c r="Y198" s="200"/>
      <c r="Z198" s="200"/>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200"/>
      <c r="T199" s="200"/>
      <c r="U199" s="200"/>
      <c r="V199" s="200"/>
      <c r="W199" s="200"/>
      <c r="X199" s="200"/>
      <c r="Y199" s="200"/>
      <c r="Z199" s="200"/>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200"/>
      <c r="T200" s="200"/>
      <c r="U200" s="200"/>
      <c r="V200" s="200"/>
      <c r="W200" s="200"/>
      <c r="X200" s="200"/>
      <c r="Y200" s="200"/>
      <c r="Z200" s="200"/>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200"/>
      <c r="T201" s="200"/>
      <c r="U201" s="200"/>
      <c r="V201" s="200"/>
      <c r="W201" s="200"/>
      <c r="X201" s="200"/>
      <c r="Y201" s="200"/>
      <c r="Z201" s="200"/>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200"/>
      <c r="T202" s="200"/>
      <c r="U202" s="200"/>
      <c r="V202" s="200"/>
      <c r="W202" s="200"/>
      <c r="X202" s="200"/>
      <c r="Y202" s="200"/>
      <c r="Z202" s="200"/>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200"/>
      <c r="T203" s="200"/>
      <c r="U203" s="200"/>
      <c r="V203" s="200"/>
      <c r="W203" s="200"/>
      <c r="X203" s="200"/>
      <c r="Y203" s="200"/>
      <c r="Z203" s="200"/>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200"/>
      <c r="T204" s="200"/>
      <c r="U204" s="200"/>
      <c r="V204" s="200"/>
      <c r="W204" s="200"/>
      <c r="X204" s="200"/>
      <c r="Y204" s="200"/>
      <c r="Z204" s="200"/>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200"/>
      <c r="T205" s="200"/>
      <c r="U205" s="200"/>
      <c r="V205" s="200"/>
      <c r="W205" s="200"/>
      <c r="X205" s="200"/>
      <c r="Y205" s="200"/>
      <c r="Z205" s="200"/>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200"/>
      <c r="T206" s="200"/>
      <c r="U206" s="200"/>
      <c r="V206" s="200"/>
      <c r="W206" s="200"/>
      <c r="X206" s="200"/>
      <c r="Y206" s="200"/>
      <c r="Z206" s="200"/>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200"/>
      <c r="T207" s="200"/>
      <c r="U207" s="200"/>
      <c r="V207" s="200"/>
      <c r="W207" s="200"/>
      <c r="X207" s="200"/>
      <c r="Y207" s="200"/>
      <c r="Z207" s="200"/>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200"/>
      <c r="T208" s="200"/>
      <c r="U208" s="200"/>
      <c r="V208" s="200"/>
      <c r="W208" s="200"/>
      <c r="X208" s="200"/>
      <c r="Y208" s="200"/>
      <c r="Z208" s="200"/>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200"/>
      <c r="T209" s="200"/>
      <c r="U209" s="200"/>
      <c r="V209" s="200"/>
      <c r="W209" s="200"/>
      <c r="X209" s="200"/>
      <c r="Y209" s="200"/>
      <c r="Z209" s="200"/>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200"/>
      <c r="T210" s="200"/>
      <c r="U210" s="200"/>
      <c r="V210" s="200"/>
      <c r="W210" s="200"/>
      <c r="X210" s="200"/>
      <c r="Y210" s="200"/>
      <c r="Z210" s="200"/>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200"/>
      <c r="T211" s="200"/>
      <c r="U211" s="200"/>
      <c r="V211" s="200"/>
      <c r="W211" s="200"/>
      <c r="X211" s="200"/>
      <c r="Y211" s="200"/>
      <c r="Z211" s="200"/>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200"/>
      <c r="T212" s="200"/>
      <c r="U212" s="200"/>
      <c r="V212" s="200"/>
      <c r="W212" s="200"/>
      <c r="X212" s="200"/>
      <c r="Y212" s="200"/>
      <c r="Z212" s="200"/>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200"/>
      <c r="T213" s="200"/>
      <c r="U213" s="200"/>
      <c r="V213" s="200"/>
      <c r="W213" s="200"/>
      <c r="X213" s="200"/>
      <c r="Y213" s="200"/>
      <c r="Z213" s="200"/>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200"/>
      <c r="T214" s="200"/>
      <c r="U214" s="200"/>
      <c r="V214" s="200"/>
      <c r="W214" s="200"/>
      <c r="X214" s="200"/>
      <c r="Y214" s="200"/>
      <c r="Z214" s="200"/>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200"/>
      <c r="T215" s="200"/>
      <c r="U215" s="200"/>
      <c r="V215" s="200"/>
      <c r="W215" s="200"/>
      <c r="X215" s="200"/>
      <c r="Y215" s="200"/>
      <c r="Z215" s="200"/>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200"/>
      <c r="T216" s="200"/>
      <c r="U216" s="200"/>
      <c r="V216" s="200"/>
      <c r="W216" s="200"/>
      <c r="X216" s="200"/>
      <c r="Y216" s="200"/>
      <c r="Z216" s="200"/>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200"/>
      <c r="T217" s="200"/>
      <c r="U217" s="200"/>
      <c r="V217" s="200"/>
      <c r="W217" s="200"/>
      <c r="X217" s="200"/>
      <c r="Y217" s="200"/>
      <c r="Z217" s="200"/>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200"/>
      <c r="T218" s="200"/>
      <c r="U218" s="200"/>
      <c r="V218" s="200"/>
      <c r="W218" s="200"/>
      <c r="X218" s="200"/>
      <c r="Y218" s="200"/>
      <c r="Z218" s="200"/>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200"/>
      <c r="T219" s="200"/>
      <c r="U219" s="200"/>
      <c r="V219" s="200"/>
      <c r="W219" s="200"/>
      <c r="X219" s="200"/>
      <c r="Y219" s="200"/>
      <c r="Z219" s="200"/>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200"/>
      <c r="T220" s="200"/>
      <c r="U220" s="200"/>
      <c r="V220" s="200"/>
      <c r="W220" s="200"/>
      <c r="X220" s="200"/>
      <c r="Y220" s="200"/>
      <c r="Z220" s="200"/>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200"/>
      <c r="T221" s="200"/>
      <c r="U221" s="200"/>
      <c r="V221" s="200"/>
      <c r="W221" s="200"/>
      <c r="X221" s="200"/>
      <c r="Y221" s="200"/>
      <c r="Z221" s="200"/>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200"/>
      <c r="T222" s="200"/>
      <c r="U222" s="200"/>
      <c r="V222" s="200"/>
      <c r="W222" s="200"/>
      <c r="X222" s="200"/>
      <c r="Y222" s="200"/>
      <c r="Z222" s="200"/>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200"/>
      <c r="T223" s="200"/>
      <c r="U223" s="200"/>
      <c r="V223" s="200"/>
      <c r="W223" s="200"/>
      <c r="X223" s="200"/>
      <c r="Y223" s="200"/>
      <c r="Z223" s="200"/>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200"/>
      <c r="T224" s="200"/>
      <c r="U224" s="200"/>
      <c r="V224" s="200"/>
      <c r="W224" s="200"/>
      <c r="X224" s="200"/>
      <c r="Y224" s="200"/>
      <c r="Z224" s="200"/>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200"/>
      <c r="T225" s="200"/>
      <c r="U225" s="200"/>
      <c r="V225" s="200"/>
      <c r="W225" s="200"/>
      <c r="X225" s="200"/>
      <c r="Y225" s="200"/>
      <c r="Z225" s="200"/>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200"/>
      <c r="T226" s="200"/>
      <c r="U226" s="200"/>
      <c r="V226" s="200"/>
      <c r="W226" s="200"/>
      <c r="X226" s="200"/>
      <c r="Y226" s="200"/>
      <c r="Z226" s="200"/>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200"/>
      <c r="T227" s="200"/>
      <c r="U227" s="200"/>
      <c r="V227" s="200"/>
      <c r="W227" s="200"/>
      <c r="X227" s="200"/>
      <c r="Y227" s="200"/>
      <c r="Z227" s="200"/>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200"/>
      <c r="T228" s="200"/>
      <c r="U228" s="200"/>
      <c r="V228" s="200"/>
      <c r="W228" s="200"/>
      <c r="X228" s="200"/>
      <c r="Y228" s="200"/>
      <c r="Z228" s="200"/>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200"/>
      <c r="T229" s="200"/>
      <c r="U229" s="200"/>
      <c r="V229" s="200"/>
      <c r="W229" s="200"/>
      <c r="X229" s="200"/>
      <c r="Y229" s="200"/>
      <c r="Z229" s="200"/>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200"/>
      <c r="T230" s="200"/>
      <c r="U230" s="200"/>
      <c r="V230" s="200"/>
      <c r="W230" s="200"/>
      <c r="X230" s="200"/>
      <c r="Y230" s="200"/>
      <c r="Z230" s="200"/>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200"/>
      <c r="T231" s="200"/>
      <c r="U231" s="200"/>
      <c r="V231" s="200"/>
      <c r="W231" s="200"/>
      <c r="X231" s="200"/>
      <c r="Y231" s="200"/>
      <c r="Z231" s="200"/>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200"/>
      <c r="T232" s="200"/>
      <c r="U232" s="200"/>
      <c r="V232" s="200"/>
      <c r="W232" s="200"/>
      <c r="X232" s="200"/>
      <c r="Y232" s="200"/>
      <c r="Z232" s="200"/>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200"/>
      <c r="T233" s="200"/>
      <c r="U233" s="200"/>
      <c r="V233" s="200"/>
      <c r="W233" s="200"/>
      <c r="X233" s="200"/>
      <c r="Y233" s="200"/>
      <c r="Z233" s="200"/>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200"/>
      <c r="T234" s="200"/>
      <c r="U234" s="200"/>
      <c r="V234" s="200"/>
      <c r="W234" s="200"/>
      <c r="X234" s="200"/>
      <c r="Y234" s="200"/>
      <c r="Z234" s="200"/>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200"/>
      <c r="T235" s="200"/>
      <c r="U235" s="200"/>
      <c r="V235" s="200"/>
      <c r="W235" s="200"/>
      <c r="X235" s="200"/>
      <c r="Y235" s="200"/>
      <c r="Z235" s="200"/>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200"/>
      <c r="T236" s="200"/>
      <c r="U236" s="200"/>
      <c r="V236" s="200"/>
      <c r="W236" s="200"/>
      <c r="X236" s="200"/>
      <c r="Y236" s="200"/>
      <c r="Z236" s="200"/>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200"/>
      <c r="T237" s="200"/>
      <c r="U237" s="200"/>
      <c r="V237" s="200"/>
      <c r="W237" s="200"/>
      <c r="X237" s="200"/>
      <c r="Y237" s="200"/>
      <c r="Z237" s="200"/>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200"/>
      <c r="T238" s="200"/>
      <c r="U238" s="200"/>
      <c r="V238" s="200"/>
      <c r="W238" s="200"/>
      <c r="X238" s="200"/>
      <c r="Y238" s="200"/>
      <c r="Z238" s="200"/>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200"/>
      <c r="T239" s="200"/>
      <c r="U239" s="200"/>
      <c r="V239" s="200"/>
      <c r="W239" s="200"/>
      <c r="X239" s="200"/>
      <c r="Y239" s="200"/>
      <c r="Z239" s="200"/>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200"/>
      <c r="T240" s="200"/>
      <c r="U240" s="200"/>
      <c r="V240" s="200"/>
      <c r="W240" s="200"/>
      <c r="X240" s="200"/>
      <c r="Y240" s="200"/>
      <c r="Z240" s="200"/>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200"/>
      <c r="T241" s="200"/>
      <c r="U241" s="200"/>
      <c r="V241" s="200"/>
      <c r="W241" s="200"/>
      <c r="X241" s="200"/>
      <c r="Y241" s="200"/>
      <c r="Z241" s="200"/>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200"/>
      <c r="T242" s="200"/>
      <c r="U242" s="200"/>
      <c r="V242" s="200"/>
      <c r="W242" s="200"/>
      <c r="X242" s="200"/>
      <c r="Y242" s="200"/>
      <c r="Z242" s="200"/>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200"/>
      <c r="T243" s="200"/>
      <c r="U243" s="200"/>
      <c r="V243" s="200"/>
      <c r="W243" s="200"/>
      <c r="X243" s="200"/>
      <c r="Y243" s="200"/>
      <c r="Z243" s="200"/>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200"/>
      <c r="T244" s="200"/>
      <c r="U244" s="200"/>
      <c r="V244" s="200"/>
      <c r="W244" s="200"/>
      <c r="X244" s="200"/>
      <c r="Y244" s="200"/>
      <c r="Z244" s="200"/>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200"/>
      <c r="T245" s="200"/>
      <c r="U245" s="200"/>
      <c r="V245" s="200"/>
      <c r="W245" s="200"/>
      <c r="X245" s="200"/>
      <c r="Y245" s="200"/>
      <c r="Z245" s="200"/>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200"/>
      <c r="T246" s="200"/>
      <c r="U246" s="200"/>
      <c r="V246" s="200"/>
      <c r="W246" s="200"/>
      <c r="X246" s="200"/>
      <c r="Y246" s="200"/>
      <c r="Z246" s="200"/>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200"/>
      <c r="T247" s="200"/>
      <c r="U247" s="200"/>
      <c r="V247" s="200"/>
      <c r="W247" s="200"/>
      <c r="X247" s="200"/>
      <c r="Y247" s="200"/>
      <c r="Z247" s="200"/>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200"/>
      <c r="T248" s="200"/>
      <c r="U248" s="200"/>
      <c r="V248" s="200"/>
      <c r="W248" s="200"/>
      <c r="X248" s="200"/>
      <c r="Y248" s="200"/>
      <c r="Z248" s="200"/>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200"/>
      <c r="T249" s="200"/>
      <c r="U249" s="200"/>
      <c r="V249" s="200"/>
      <c r="W249" s="200"/>
      <c r="X249" s="200"/>
      <c r="Y249" s="200"/>
      <c r="Z249" s="200"/>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200"/>
      <c r="T250" s="200"/>
      <c r="U250" s="200"/>
      <c r="V250" s="200"/>
      <c r="W250" s="200"/>
      <c r="X250" s="200"/>
      <c r="Y250" s="200"/>
      <c r="Z250" s="200"/>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200"/>
      <c r="T251" s="200"/>
      <c r="U251" s="200"/>
      <c r="V251" s="200"/>
      <c r="W251" s="200"/>
      <c r="X251" s="200"/>
      <c r="Y251" s="200"/>
      <c r="Z251" s="200"/>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200"/>
      <c r="T252" s="200"/>
      <c r="U252" s="200"/>
      <c r="V252" s="200"/>
      <c r="W252" s="200"/>
      <c r="X252" s="200"/>
      <c r="Y252" s="200"/>
      <c r="Z252" s="200"/>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200"/>
      <c r="T253" s="200"/>
      <c r="U253" s="200"/>
      <c r="V253" s="200"/>
      <c r="W253" s="200"/>
      <c r="X253" s="200"/>
      <c r="Y253" s="200"/>
      <c r="Z253" s="200"/>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200"/>
      <c r="T254" s="200"/>
      <c r="U254" s="200"/>
      <c r="V254" s="200"/>
      <c r="W254" s="200"/>
      <c r="X254" s="200"/>
      <c r="Y254" s="200"/>
      <c r="Z254" s="200"/>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200"/>
      <c r="T255" s="200"/>
      <c r="U255" s="200"/>
      <c r="V255" s="200"/>
      <c r="W255" s="200"/>
      <c r="X255" s="200"/>
      <c r="Y255" s="200"/>
      <c r="Z255" s="200"/>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200"/>
      <c r="T256" s="200"/>
      <c r="U256" s="200"/>
      <c r="V256" s="200"/>
      <c r="W256" s="200"/>
      <c r="X256" s="200"/>
      <c r="Y256" s="200"/>
      <c r="Z256" s="200"/>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200"/>
      <c r="T257" s="200"/>
      <c r="U257" s="200"/>
      <c r="V257" s="200"/>
      <c r="W257" s="200"/>
      <c r="X257" s="200"/>
      <c r="Y257" s="200"/>
      <c r="Z257" s="200"/>
    </row>
    <row r="258" spans="1:26" ht="15.75" customHeight="1" x14ac:dyDescent="0.25">
      <c r="A258" s="67"/>
      <c r="B258" s="153"/>
      <c r="C258" s="67"/>
      <c r="D258" s="67"/>
      <c r="E258" s="67"/>
      <c r="F258" s="67"/>
      <c r="G258" s="67"/>
      <c r="H258" s="67"/>
      <c r="I258" s="67"/>
      <c r="J258" s="67"/>
      <c r="K258" s="67"/>
      <c r="L258" s="67"/>
      <c r="M258" s="67"/>
      <c r="N258" s="67"/>
      <c r="O258" s="67"/>
      <c r="P258" s="67"/>
      <c r="Q258" s="67"/>
      <c r="R258" s="67"/>
      <c r="S258" s="200"/>
      <c r="T258" s="200"/>
      <c r="U258" s="200"/>
      <c r="V258" s="200"/>
      <c r="W258" s="200"/>
      <c r="X258" s="200"/>
      <c r="Y258" s="200"/>
      <c r="Z258" s="200"/>
    </row>
    <row r="259" spans="1:26" ht="15.75" customHeight="1" x14ac:dyDescent="0.25">
      <c r="A259" s="67"/>
      <c r="B259" s="153"/>
      <c r="C259" s="67"/>
      <c r="D259" s="67"/>
      <c r="E259" s="67"/>
      <c r="F259" s="67"/>
      <c r="G259" s="67"/>
      <c r="H259" s="67"/>
      <c r="I259" s="67"/>
      <c r="J259" s="67"/>
      <c r="K259" s="67"/>
      <c r="L259" s="67"/>
      <c r="M259" s="67"/>
      <c r="N259" s="67"/>
      <c r="O259" s="67"/>
      <c r="P259" s="67"/>
      <c r="Q259" s="67"/>
      <c r="R259" s="67"/>
      <c r="S259" s="200"/>
      <c r="T259" s="200"/>
      <c r="U259" s="200"/>
      <c r="V259" s="200"/>
      <c r="W259" s="200"/>
      <c r="X259" s="200"/>
      <c r="Y259" s="200"/>
      <c r="Z259" s="200"/>
    </row>
    <row r="260" spans="1:26" ht="15.75" customHeight="1" x14ac:dyDescent="0.25">
      <c r="A260" s="67"/>
      <c r="B260" s="153"/>
      <c r="C260" s="67"/>
      <c r="D260" s="67"/>
      <c r="E260" s="67"/>
      <c r="F260" s="67"/>
      <c r="G260" s="67"/>
      <c r="H260" s="67"/>
      <c r="I260" s="67"/>
      <c r="J260" s="67"/>
      <c r="K260" s="67"/>
      <c r="L260" s="67"/>
      <c r="M260" s="67"/>
      <c r="N260" s="67"/>
      <c r="O260" s="67"/>
      <c r="P260" s="67"/>
      <c r="Q260" s="67"/>
      <c r="R260" s="67"/>
      <c r="S260" s="200"/>
      <c r="T260" s="200"/>
      <c r="U260" s="200"/>
      <c r="V260" s="200"/>
      <c r="W260" s="200"/>
      <c r="X260" s="200"/>
      <c r="Y260" s="200"/>
      <c r="Z260" s="200"/>
    </row>
    <row r="261" spans="1:26" ht="15.75" customHeight="1" x14ac:dyDescent="0.25">
      <c r="A261" s="67"/>
      <c r="B261" s="153"/>
      <c r="C261" s="67"/>
      <c r="D261" s="67"/>
      <c r="E261" s="67"/>
      <c r="F261" s="67"/>
      <c r="G261" s="67"/>
      <c r="H261" s="67"/>
      <c r="I261" s="67"/>
      <c r="J261" s="67"/>
      <c r="K261" s="67"/>
      <c r="L261" s="67"/>
      <c r="M261" s="67"/>
      <c r="N261" s="67"/>
      <c r="O261" s="67"/>
      <c r="P261" s="67"/>
      <c r="Q261" s="67"/>
      <c r="R261" s="67"/>
      <c r="S261" s="200"/>
      <c r="T261" s="200"/>
      <c r="U261" s="200"/>
      <c r="V261" s="200"/>
      <c r="W261" s="200"/>
      <c r="X261" s="200"/>
      <c r="Y261" s="200"/>
      <c r="Z261" s="200"/>
    </row>
    <row r="262" spans="1:26" ht="15.75" customHeight="1" x14ac:dyDescent="0.25">
      <c r="A262" s="67"/>
      <c r="B262" s="153"/>
      <c r="C262" s="67"/>
      <c r="D262" s="67"/>
      <c r="E262" s="67"/>
      <c r="F262" s="67"/>
      <c r="G262" s="67"/>
      <c r="H262" s="67"/>
      <c r="I262" s="67"/>
      <c r="J262" s="67"/>
      <c r="K262" s="67"/>
      <c r="L262" s="67"/>
      <c r="M262" s="67"/>
      <c r="N262" s="67"/>
      <c r="O262" s="67"/>
      <c r="P262" s="67"/>
      <c r="Q262" s="67"/>
      <c r="R262" s="67"/>
      <c r="S262" s="200"/>
      <c r="T262" s="200"/>
      <c r="U262" s="200"/>
      <c r="V262" s="200"/>
      <c r="W262" s="200"/>
      <c r="X262" s="200"/>
      <c r="Y262" s="200"/>
      <c r="Z262" s="200"/>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9">
    <mergeCell ref="F9:G9"/>
    <mergeCell ref="I9:J9"/>
    <mergeCell ref="F10:G10"/>
    <mergeCell ref="I10:J10"/>
    <mergeCell ref="F43:G43"/>
    <mergeCell ref="H43:I43"/>
    <mergeCell ref="C13:M13"/>
    <mergeCell ref="F46:F47"/>
    <mergeCell ref="G46:J47"/>
    <mergeCell ref="L46:M47"/>
    <mergeCell ref="C7:D7"/>
    <mergeCell ref="B8:B10"/>
    <mergeCell ref="C9:D9"/>
    <mergeCell ref="C10:D10"/>
    <mergeCell ref="C11:M11"/>
    <mergeCell ref="C12:M12"/>
    <mergeCell ref="C14:D14"/>
    <mergeCell ref="F14:M14"/>
    <mergeCell ref="C15:M15"/>
    <mergeCell ref="C16:M16"/>
    <mergeCell ref="C17:M17"/>
    <mergeCell ref="F23:M23"/>
    <mergeCell ref="I7:M7"/>
    <mergeCell ref="C2:M2"/>
    <mergeCell ref="C3:M3"/>
    <mergeCell ref="F4:G4"/>
    <mergeCell ref="C5:M5"/>
    <mergeCell ref="C6:M6"/>
    <mergeCell ref="A16:A52"/>
    <mergeCell ref="A53:A58"/>
    <mergeCell ref="A59:A61"/>
    <mergeCell ref="A2:A15"/>
    <mergeCell ref="B14:B15"/>
    <mergeCell ref="B18:B24"/>
    <mergeCell ref="B25:B28"/>
    <mergeCell ref="B32:B34"/>
    <mergeCell ref="B35:B44"/>
    <mergeCell ref="B45:B48"/>
    <mergeCell ref="C59:M59"/>
    <mergeCell ref="C60:M60"/>
    <mergeCell ref="C61:M61"/>
    <mergeCell ref="C62:M62"/>
    <mergeCell ref="C49:M49"/>
    <mergeCell ref="C53:M53"/>
    <mergeCell ref="C54:M54"/>
    <mergeCell ref="C55:M55"/>
    <mergeCell ref="C56:M56"/>
    <mergeCell ref="C57:M57"/>
    <mergeCell ref="C58:M58"/>
  </mergeCells>
  <dataValidations count="1">
    <dataValidation type="list" allowBlank="1" showErrorMessage="1" sqref="I7" xr:uid="{00000000-0002-0000-3E00-000000000000}">
      <formula1>INDIRECT($C$7)</formula1>
    </dataValidation>
  </dataValidations>
  <pageMargins left="0.7" right="0.7" top="0.75" bottom="0.75" header="0" footer="0"/>
  <pageSetup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C1:D1000"/>
  <sheetViews>
    <sheetView workbookViewId="0"/>
  </sheetViews>
  <sheetFormatPr baseColWidth="10" defaultColWidth="12.625" defaultRowHeight="15" customHeight="1" x14ac:dyDescent="0.2"/>
  <cols>
    <col min="1" max="2" width="9.125" customWidth="1"/>
    <col min="3" max="3" width="60.625" customWidth="1"/>
    <col min="4" max="4" width="49.5" customWidth="1"/>
    <col min="5" max="6" width="9.125" customWidth="1"/>
  </cols>
  <sheetData>
    <row r="1" spans="3:4" x14ac:dyDescent="0.25">
      <c r="D1" s="679"/>
    </row>
    <row r="2" spans="3:4" x14ac:dyDescent="0.25">
      <c r="D2" s="679"/>
    </row>
    <row r="3" spans="3:4" x14ac:dyDescent="0.25">
      <c r="D3" s="679"/>
    </row>
    <row r="4" spans="3:4" ht="14.25" x14ac:dyDescent="0.2">
      <c r="C4" s="680" t="s">
        <v>1084</v>
      </c>
      <c r="D4" s="681" t="s">
        <v>1085</v>
      </c>
    </row>
    <row r="5" spans="3:4" ht="30" customHeight="1" x14ac:dyDescent="0.2">
      <c r="C5" s="682" t="s">
        <v>1086</v>
      </c>
      <c r="D5" s="683">
        <v>194.16</v>
      </c>
    </row>
    <row r="6" spans="3:4" ht="30" customHeight="1" x14ac:dyDescent="0.2">
      <c r="C6" s="684" t="s">
        <v>1087</v>
      </c>
      <c r="D6" s="685">
        <v>4524.54</v>
      </c>
    </row>
    <row r="7" spans="3:4" ht="30" customHeight="1" x14ac:dyDescent="0.2">
      <c r="C7" s="686" t="s">
        <v>1088</v>
      </c>
      <c r="D7" s="687">
        <v>4524.54</v>
      </c>
    </row>
    <row r="8" spans="3:4" ht="30" customHeight="1" x14ac:dyDescent="0.2">
      <c r="C8" s="688" t="s">
        <v>1089</v>
      </c>
      <c r="D8" s="689">
        <v>1241.6300000000001</v>
      </c>
    </row>
    <row r="9" spans="3:4" ht="30" customHeight="1" x14ac:dyDescent="0.2">
      <c r="C9" s="686" t="s">
        <v>1090</v>
      </c>
      <c r="D9" s="687">
        <v>664.95</v>
      </c>
    </row>
    <row r="10" spans="3:4" ht="30" customHeight="1" x14ac:dyDescent="0.2">
      <c r="C10" s="684" t="s">
        <v>1091</v>
      </c>
      <c r="D10" s="685">
        <v>8563.49</v>
      </c>
    </row>
    <row r="11" spans="3:4" ht="30" customHeight="1" x14ac:dyDescent="0.2">
      <c r="C11" s="686" t="s">
        <v>1092</v>
      </c>
      <c r="D11" s="687">
        <v>10497.51</v>
      </c>
    </row>
    <row r="12" spans="3:4" ht="30" customHeight="1" x14ac:dyDescent="0.2">
      <c r="C12" s="684" t="s">
        <v>1093</v>
      </c>
      <c r="D12" s="685">
        <v>10923.15</v>
      </c>
    </row>
    <row r="13" spans="3:4" ht="30" customHeight="1" x14ac:dyDescent="0.2">
      <c r="C13" s="686" t="s">
        <v>629</v>
      </c>
      <c r="D13" s="687">
        <v>4524.54</v>
      </c>
    </row>
    <row r="14" spans="3:4" ht="30" customHeight="1" x14ac:dyDescent="0.2">
      <c r="C14" s="684" t="s">
        <v>674</v>
      </c>
      <c r="D14" s="685">
        <v>4292.95</v>
      </c>
    </row>
    <row r="15" spans="3:4" ht="30" customHeight="1" x14ac:dyDescent="0.2">
      <c r="C15" s="686" t="s">
        <v>688</v>
      </c>
      <c r="D15" s="687">
        <v>2955.71</v>
      </c>
    </row>
    <row r="16" spans="3:4" ht="30" customHeight="1" x14ac:dyDescent="0.2">
      <c r="C16" s="684" t="s">
        <v>1094</v>
      </c>
      <c r="D16" s="685">
        <v>4134</v>
      </c>
    </row>
    <row r="17" spans="3:4" ht="30" customHeight="1" x14ac:dyDescent="0.2">
      <c r="C17" s="686" t="s">
        <v>1095</v>
      </c>
      <c r="D17" s="687">
        <v>81</v>
      </c>
    </row>
    <row r="18" spans="3:4" ht="30" customHeight="1" x14ac:dyDescent="0.2">
      <c r="C18" s="684" t="s">
        <v>1096</v>
      </c>
      <c r="D18" s="685">
        <v>450</v>
      </c>
    </row>
    <row r="19" spans="3:4" ht="30" customHeight="1" x14ac:dyDescent="0.2">
      <c r="C19" s="686" t="s">
        <v>1097</v>
      </c>
      <c r="D19" s="687">
        <v>702</v>
      </c>
    </row>
    <row r="20" spans="3:4" ht="30" customHeight="1" x14ac:dyDescent="0.2">
      <c r="C20" s="684" t="s">
        <v>594</v>
      </c>
      <c r="D20" s="685">
        <v>1404</v>
      </c>
    </row>
    <row r="21" spans="3:4" ht="30" customHeight="1" x14ac:dyDescent="0.2">
      <c r="C21" s="686" t="s">
        <v>1098</v>
      </c>
      <c r="D21" s="690">
        <v>80.760000000000005</v>
      </c>
    </row>
    <row r="22" spans="3:4" ht="30" customHeight="1" x14ac:dyDescent="0.2">
      <c r="C22" s="684" t="s">
        <v>1099</v>
      </c>
      <c r="D22" s="685">
        <v>177</v>
      </c>
    </row>
    <row r="23" spans="3:4" ht="30" customHeight="1" x14ac:dyDescent="0.2">
      <c r="C23" s="691" t="s">
        <v>911</v>
      </c>
      <c r="D23" s="692">
        <v>289.11</v>
      </c>
    </row>
    <row r="24" spans="3:4" ht="30" customHeight="1" x14ac:dyDescent="0.2">
      <c r="C24" s="684" t="s">
        <v>1100</v>
      </c>
      <c r="D24" s="685">
        <v>2073.56</v>
      </c>
    </row>
    <row r="25" spans="3:4" ht="30" customHeight="1" x14ac:dyDescent="0.2">
      <c r="C25" s="691" t="s">
        <v>1101</v>
      </c>
      <c r="D25" s="692">
        <v>572</v>
      </c>
    </row>
    <row r="26" spans="3:4" ht="30" customHeight="1" x14ac:dyDescent="0.2">
      <c r="C26" s="684" t="s">
        <v>1102</v>
      </c>
      <c r="D26" s="685">
        <v>1562</v>
      </c>
    </row>
    <row r="27" spans="3:4" ht="30" customHeight="1" x14ac:dyDescent="0.2">
      <c r="C27" s="686" t="s">
        <v>1103</v>
      </c>
      <c r="D27" s="687">
        <v>9642337.7599999998</v>
      </c>
    </row>
    <row r="28" spans="3:4" ht="30" customHeight="1" x14ac:dyDescent="0.2">
      <c r="C28" s="688" t="s">
        <v>1104</v>
      </c>
      <c r="D28" s="689">
        <v>2126784</v>
      </c>
    </row>
    <row r="29" spans="3:4" ht="30" customHeight="1" x14ac:dyDescent="0.2">
      <c r="C29" s="686" t="s">
        <v>1105</v>
      </c>
      <c r="D29" s="687">
        <v>2014481.51</v>
      </c>
    </row>
    <row r="30" spans="3:4" ht="30" customHeight="1" x14ac:dyDescent="0.2">
      <c r="C30" s="688" t="s">
        <v>1106</v>
      </c>
      <c r="D30" s="689">
        <v>982.75</v>
      </c>
    </row>
    <row r="31" spans="3:4" ht="30" customHeight="1" x14ac:dyDescent="0.2">
      <c r="C31" s="686" t="s">
        <v>1107</v>
      </c>
      <c r="D31" s="687">
        <v>596.01</v>
      </c>
    </row>
    <row r="32" spans="3:4" ht="30" customHeight="1" x14ac:dyDescent="0.2">
      <c r="C32" s="684" t="s">
        <v>1108</v>
      </c>
      <c r="D32" s="685">
        <v>724.99</v>
      </c>
    </row>
    <row r="33" spans="3:4" ht="30" customHeight="1" x14ac:dyDescent="0.2">
      <c r="C33" s="686" t="s">
        <v>1109</v>
      </c>
      <c r="D33" s="687">
        <v>1565.25</v>
      </c>
    </row>
    <row r="34" spans="3:4" ht="30" customHeight="1" x14ac:dyDescent="0.2">
      <c r="C34" s="688" t="s">
        <v>1110</v>
      </c>
      <c r="D34" s="689">
        <v>6765</v>
      </c>
    </row>
    <row r="35" spans="3:4" ht="30" customHeight="1" x14ac:dyDescent="0.2">
      <c r="C35" s="691" t="s">
        <v>1111</v>
      </c>
      <c r="D35" s="692">
        <v>3047.42</v>
      </c>
    </row>
    <row r="36" spans="3:4" ht="30" customHeight="1" x14ac:dyDescent="0.2">
      <c r="C36" s="684" t="s">
        <v>1112</v>
      </c>
      <c r="D36" s="685">
        <v>8710.86</v>
      </c>
    </row>
    <row r="37" spans="3:4" ht="30" customHeight="1" x14ac:dyDescent="0.2">
      <c r="C37" s="686" t="s">
        <v>1113</v>
      </c>
      <c r="D37" s="690">
        <v>1727.96</v>
      </c>
    </row>
    <row r="38" spans="3:4" ht="30" customHeight="1" x14ac:dyDescent="0.2">
      <c r="C38" s="688" t="s">
        <v>1114</v>
      </c>
      <c r="D38" s="689">
        <v>182.69</v>
      </c>
    </row>
    <row r="39" spans="3:4" ht="30" customHeight="1" x14ac:dyDescent="0.2">
      <c r="C39" s="691" t="s">
        <v>1115</v>
      </c>
      <c r="D39" s="692">
        <v>1404.38</v>
      </c>
    </row>
    <row r="40" spans="3:4" ht="30" customHeight="1" x14ac:dyDescent="0.2">
      <c r="C40" s="684" t="s">
        <v>1116</v>
      </c>
      <c r="D40" s="685">
        <v>2088.9299999999998</v>
      </c>
    </row>
    <row r="41" spans="3:4" ht="30" customHeight="1" x14ac:dyDescent="0.2">
      <c r="C41" s="686" t="s">
        <v>1117</v>
      </c>
      <c r="D41" s="687">
        <v>2749.94</v>
      </c>
    </row>
    <row r="42" spans="3:4" ht="30" customHeight="1" x14ac:dyDescent="0.2">
      <c r="C42" s="684" t="s">
        <v>1118</v>
      </c>
      <c r="D42" s="685">
        <v>2749.94</v>
      </c>
    </row>
    <row r="43" spans="3:4" ht="30" customHeight="1" x14ac:dyDescent="0.2">
      <c r="C43" s="686" t="s">
        <v>1119</v>
      </c>
      <c r="D43" s="687">
        <v>2750</v>
      </c>
    </row>
    <row r="44" spans="3:4" ht="30" customHeight="1" x14ac:dyDescent="0.2">
      <c r="C44" s="684" t="s">
        <v>1120</v>
      </c>
      <c r="D44" s="685">
        <v>2772</v>
      </c>
    </row>
    <row r="45" spans="3:4" ht="30" customHeight="1" x14ac:dyDescent="0.2">
      <c r="C45" s="686" t="s">
        <v>1121</v>
      </c>
      <c r="D45" s="687">
        <v>2772</v>
      </c>
    </row>
    <row r="46" spans="3:4" ht="30" customHeight="1" x14ac:dyDescent="0.2">
      <c r="C46" s="684" t="s">
        <v>1122</v>
      </c>
      <c r="D46" s="685">
        <v>2199.9499999999998</v>
      </c>
    </row>
    <row r="47" spans="3:4" ht="30" customHeight="1" x14ac:dyDescent="0.2">
      <c r="C47" s="686" t="s">
        <v>1123</v>
      </c>
      <c r="D47" s="687">
        <v>1099.97</v>
      </c>
    </row>
    <row r="48" spans="3:4" ht="30" customHeight="1" x14ac:dyDescent="0.2">
      <c r="C48" s="684" t="s">
        <v>1124</v>
      </c>
      <c r="D48" s="685">
        <v>12047.26</v>
      </c>
    </row>
    <row r="49" spans="3:4" ht="30" customHeight="1" x14ac:dyDescent="0.2">
      <c r="C49" s="686" t="s">
        <v>1125</v>
      </c>
      <c r="D49" s="687">
        <v>188.82</v>
      </c>
    </row>
    <row r="50" spans="3:4" ht="37.5" customHeight="1" x14ac:dyDescent="0.25">
      <c r="D50" s="693">
        <f>SUM(D5:D49)</f>
        <v>13905161.989999998</v>
      </c>
    </row>
    <row r="51" spans="3:4" ht="15.75" customHeight="1" x14ac:dyDescent="0.25">
      <c r="D51" s="679"/>
    </row>
    <row r="52" spans="3:4" ht="15.75" customHeight="1" x14ac:dyDescent="0.25">
      <c r="D52" s="693">
        <f>D50/13</f>
        <v>1069627.8453846152</v>
      </c>
    </row>
    <row r="53" spans="3:4" ht="15.75" customHeight="1" x14ac:dyDescent="0.25">
      <c r="D53" s="679"/>
    </row>
    <row r="54" spans="3:4" ht="15.75" customHeight="1" x14ac:dyDescent="0.25">
      <c r="D54" s="679"/>
    </row>
    <row r="55" spans="3:4" ht="15.75" customHeight="1" x14ac:dyDescent="0.25">
      <c r="D55" s="679"/>
    </row>
    <row r="56" spans="3:4" ht="15.75" customHeight="1" x14ac:dyDescent="0.25">
      <c r="D56" s="679"/>
    </row>
    <row r="57" spans="3:4" ht="15.75" customHeight="1" x14ac:dyDescent="0.25">
      <c r="D57" s="679"/>
    </row>
    <row r="58" spans="3:4" ht="15.75" customHeight="1" x14ac:dyDescent="0.25">
      <c r="D58" s="679"/>
    </row>
    <row r="59" spans="3:4" ht="15.75" customHeight="1" x14ac:dyDescent="0.25">
      <c r="D59" s="679"/>
    </row>
    <row r="60" spans="3:4" ht="15.75" customHeight="1" x14ac:dyDescent="0.25">
      <c r="D60" s="679"/>
    </row>
    <row r="61" spans="3:4" ht="15.75" customHeight="1" x14ac:dyDescent="0.25">
      <c r="D61" s="679"/>
    </row>
    <row r="62" spans="3:4" ht="15.75" customHeight="1" x14ac:dyDescent="0.25">
      <c r="D62" s="679"/>
    </row>
    <row r="63" spans="3:4" ht="15.75" customHeight="1" x14ac:dyDescent="0.25">
      <c r="D63" s="679"/>
    </row>
    <row r="64" spans="3:4" ht="15.75" customHeight="1" x14ac:dyDescent="0.25">
      <c r="D64" s="679"/>
    </row>
    <row r="65" spans="4:4" ht="15.75" customHeight="1" x14ac:dyDescent="0.25">
      <c r="D65" s="679"/>
    </row>
    <row r="66" spans="4:4" ht="15.75" customHeight="1" x14ac:dyDescent="0.25">
      <c r="D66" s="679"/>
    </row>
    <row r="67" spans="4:4" ht="15.75" customHeight="1" x14ac:dyDescent="0.25">
      <c r="D67" s="679"/>
    </row>
    <row r="68" spans="4:4" ht="15.75" customHeight="1" x14ac:dyDescent="0.25">
      <c r="D68" s="679"/>
    </row>
    <row r="69" spans="4:4" ht="15.75" customHeight="1" x14ac:dyDescent="0.25">
      <c r="D69" s="679"/>
    </row>
    <row r="70" spans="4:4" ht="15.75" customHeight="1" x14ac:dyDescent="0.25">
      <c r="D70" s="679"/>
    </row>
    <row r="71" spans="4:4" ht="15.75" customHeight="1" x14ac:dyDescent="0.25">
      <c r="D71" s="679"/>
    </row>
    <row r="72" spans="4:4" ht="15.75" customHeight="1" x14ac:dyDescent="0.25">
      <c r="D72" s="679"/>
    </row>
    <row r="73" spans="4:4" ht="15.75" customHeight="1" x14ac:dyDescent="0.25">
      <c r="D73" s="679"/>
    </row>
    <row r="74" spans="4:4" ht="15.75" customHeight="1" x14ac:dyDescent="0.25">
      <c r="D74" s="679"/>
    </row>
    <row r="75" spans="4:4" ht="15.75" customHeight="1" x14ac:dyDescent="0.25">
      <c r="D75" s="679"/>
    </row>
    <row r="76" spans="4:4" ht="15.75" customHeight="1" x14ac:dyDescent="0.25">
      <c r="D76" s="679"/>
    </row>
    <row r="77" spans="4:4" ht="15.75" customHeight="1" x14ac:dyDescent="0.25">
      <c r="D77" s="679"/>
    </row>
    <row r="78" spans="4:4" ht="15.75" customHeight="1" x14ac:dyDescent="0.25">
      <c r="D78" s="679"/>
    </row>
    <row r="79" spans="4:4" ht="15.75" customHeight="1" x14ac:dyDescent="0.25">
      <c r="D79" s="679"/>
    </row>
    <row r="80" spans="4:4" ht="15.75" customHeight="1" x14ac:dyDescent="0.25">
      <c r="D80" s="679"/>
    </row>
    <row r="81" spans="4:4" ht="15.75" customHeight="1" x14ac:dyDescent="0.25">
      <c r="D81" s="679"/>
    </row>
    <row r="82" spans="4:4" ht="15.75" customHeight="1" x14ac:dyDescent="0.25">
      <c r="D82" s="679"/>
    </row>
    <row r="83" spans="4:4" ht="15.75" customHeight="1" x14ac:dyDescent="0.25">
      <c r="D83" s="679"/>
    </row>
    <row r="84" spans="4:4" ht="15.75" customHeight="1" x14ac:dyDescent="0.25">
      <c r="D84" s="679"/>
    </row>
    <row r="85" spans="4:4" ht="15.75" customHeight="1" x14ac:dyDescent="0.25">
      <c r="D85" s="679"/>
    </row>
    <row r="86" spans="4:4" ht="15.75" customHeight="1" x14ac:dyDescent="0.25">
      <c r="D86" s="679"/>
    </row>
    <row r="87" spans="4:4" ht="15.75" customHeight="1" x14ac:dyDescent="0.25">
      <c r="D87" s="679"/>
    </row>
    <row r="88" spans="4:4" ht="15.75" customHeight="1" x14ac:dyDescent="0.25">
      <c r="D88" s="679"/>
    </row>
    <row r="89" spans="4:4" ht="15.75" customHeight="1" x14ac:dyDescent="0.25">
      <c r="D89" s="679"/>
    </row>
    <row r="90" spans="4:4" ht="15.75" customHeight="1" x14ac:dyDescent="0.25">
      <c r="D90" s="679"/>
    </row>
    <row r="91" spans="4:4" ht="15.75" customHeight="1" x14ac:dyDescent="0.25">
      <c r="D91" s="679"/>
    </row>
    <row r="92" spans="4:4" ht="15.75" customHeight="1" x14ac:dyDescent="0.25">
      <c r="D92" s="679"/>
    </row>
    <row r="93" spans="4:4" ht="15.75" customHeight="1" x14ac:dyDescent="0.25">
      <c r="D93" s="679"/>
    </row>
    <row r="94" spans="4:4" ht="15.75" customHeight="1" x14ac:dyDescent="0.25">
      <c r="D94" s="679"/>
    </row>
    <row r="95" spans="4:4" ht="15.75" customHeight="1" x14ac:dyDescent="0.25">
      <c r="D95" s="679"/>
    </row>
    <row r="96" spans="4:4" ht="15.75" customHeight="1" x14ac:dyDescent="0.25">
      <c r="D96" s="679"/>
    </row>
    <row r="97" spans="4:4" ht="15.75" customHeight="1" x14ac:dyDescent="0.25">
      <c r="D97" s="679"/>
    </row>
    <row r="98" spans="4:4" ht="15.75" customHeight="1" x14ac:dyDescent="0.25">
      <c r="D98" s="679"/>
    </row>
    <row r="99" spans="4:4" ht="15.75" customHeight="1" x14ac:dyDescent="0.25">
      <c r="D99" s="679"/>
    </row>
    <row r="100" spans="4:4" ht="15.75" customHeight="1" x14ac:dyDescent="0.25">
      <c r="D100" s="679"/>
    </row>
    <row r="101" spans="4:4" ht="15.75" customHeight="1" x14ac:dyDescent="0.25">
      <c r="D101" s="679"/>
    </row>
    <row r="102" spans="4:4" ht="15.75" customHeight="1" x14ac:dyDescent="0.25">
      <c r="D102" s="679"/>
    </row>
    <row r="103" spans="4:4" ht="15.75" customHeight="1" x14ac:dyDescent="0.25">
      <c r="D103" s="679"/>
    </row>
    <row r="104" spans="4:4" ht="15.75" customHeight="1" x14ac:dyDescent="0.25">
      <c r="D104" s="679"/>
    </row>
    <row r="105" spans="4:4" ht="15.75" customHeight="1" x14ac:dyDescent="0.25">
      <c r="D105" s="679"/>
    </row>
    <row r="106" spans="4:4" ht="15.75" customHeight="1" x14ac:dyDescent="0.25">
      <c r="D106" s="679"/>
    </row>
    <row r="107" spans="4:4" ht="15.75" customHeight="1" x14ac:dyDescent="0.25">
      <c r="D107" s="679"/>
    </row>
    <row r="108" spans="4:4" ht="15.75" customHeight="1" x14ac:dyDescent="0.25">
      <c r="D108" s="679"/>
    </row>
    <row r="109" spans="4:4" ht="15.75" customHeight="1" x14ac:dyDescent="0.25">
      <c r="D109" s="679"/>
    </row>
    <row r="110" spans="4:4" ht="15.75" customHeight="1" x14ac:dyDescent="0.25">
      <c r="D110" s="679"/>
    </row>
    <row r="111" spans="4:4" ht="15.75" customHeight="1" x14ac:dyDescent="0.25">
      <c r="D111" s="679"/>
    </row>
    <row r="112" spans="4:4" ht="15.75" customHeight="1" x14ac:dyDescent="0.25">
      <c r="D112" s="679"/>
    </row>
    <row r="113" spans="4:4" ht="15.75" customHeight="1" x14ac:dyDescent="0.25">
      <c r="D113" s="679"/>
    </row>
    <row r="114" spans="4:4" ht="15.75" customHeight="1" x14ac:dyDescent="0.25">
      <c r="D114" s="679"/>
    </row>
    <row r="115" spans="4:4" ht="15.75" customHeight="1" x14ac:dyDescent="0.25">
      <c r="D115" s="679"/>
    </row>
    <row r="116" spans="4:4" ht="15.75" customHeight="1" x14ac:dyDescent="0.25">
      <c r="D116" s="679"/>
    </row>
    <row r="117" spans="4:4" ht="15.75" customHeight="1" x14ac:dyDescent="0.25">
      <c r="D117" s="679"/>
    </row>
    <row r="118" spans="4:4" ht="15.75" customHeight="1" x14ac:dyDescent="0.25">
      <c r="D118" s="679"/>
    </row>
    <row r="119" spans="4:4" ht="15.75" customHeight="1" x14ac:dyDescent="0.25">
      <c r="D119" s="679"/>
    </row>
    <row r="120" spans="4:4" ht="15.75" customHeight="1" x14ac:dyDescent="0.25">
      <c r="D120" s="679"/>
    </row>
    <row r="121" spans="4:4" ht="15.75" customHeight="1" x14ac:dyDescent="0.25">
      <c r="D121" s="679"/>
    </row>
    <row r="122" spans="4:4" ht="15.75" customHeight="1" x14ac:dyDescent="0.25">
      <c r="D122" s="679"/>
    </row>
    <row r="123" spans="4:4" ht="15.75" customHeight="1" x14ac:dyDescent="0.25">
      <c r="D123" s="679"/>
    </row>
    <row r="124" spans="4:4" ht="15.75" customHeight="1" x14ac:dyDescent="0.25">
      <c r="D124" s="679"/>
    </row>
    <row r="125" spans="4:4" ht="15.75" customHeight="1" x14ac:dyDescent="0.25">
      <c r="D125" s="679"/>
    </row>
    <row r="126" spans="4:4" ht="15.75" customHeight="1" x14ac:dyDescent="0.25">
      <c r="D126" s="679"/>
    </row>
    <row r="127" spans="4:4" ht="15.75" customHeight="1" x14ac:dyDescent="0.25">
      <c r="D127" s="679"/>
    </row>
    <row r="128" spans="4:4" ht="15.75" customHeight="1" x14ac:dyDescent="0.25">
      <c r="D128" s="679"/>
    </row>
    <row r="129" spans="4:4" ht="15.75" customHeight="1" x14ac:dyDescent="0.25">
      <c r="D129" s="679"/>
    </row>
    <row r="130" spans="4:4" ht="15.75" customHeight="1" x14ac:dyDescent="0.25">
      <c r="D130" s="679"/>
    </row>
    <row r="131" spans="4:4" ht="15.75" customHeight="1" x14ac:dyDescent="0.25">
      <c r="D131" s="679"/>
    </row>
    <row r="132" spans="4:4" ht="15.75" customHeight="1" x14ac:dyDescent="0.25">
      <c r="D132" s="679"/>
    </row>
    <row r="133" spans="4:4" ht="15.75" customHeight="1" x14ac:dyDescent="0.25">
      <c r="D133" s="679"/>
    </row>
    <row r="134" spans="4:4" ht="15.75" customHeight="1" x14ac:dyDescent="0.25">
      <c r="D134" s="679"/>
    </row>
    <row r="135" spans="4:4" ht="15.75" customHeight="1" x14ac:dyDescent="0.25">
      <c r="D135" s="679"/>
    </row>
    <row r="136" spans="4:4" ht="15.75" customHeight="1" x14ac:dyDescent="0.25">
      <c r="D136" s="679"/>
    </row>
    <row r="137" spans="4:4" ht="15.75" customHeight="1" x14ac:dyDescent="0.25">
      <c r="D137" s="679"/>
    </row>
    <row r="138" spans="4:4" ht="15.75" customHeight="1" x14ac:dyDescent="0.25">
      <c r="D138" s="679"/>
    </row>
    <row r="139" spans="4:4" ht="15.75" customHeight="1" x14ac:dyDescent="0.25">
      <c r="D139" s="679"/>
    </row>
    <row r="140" spans="4:4" ht="15.75" customHeight="1" x14ac:dyDescent="0.25">
      <c r="D140" s="679"/>
    </row>
    <row r="141" spans="4:4" ht="15.75" customHeight="1" x14ac:dyDescent="0.25">
      <c r="D141" s="679"/>
    </row>
    <row r="142" spans="4:4" ht="15.75" customHeight="1" x14ac:dyDescent="0.25">
      <c r="D142" s="679"/>
    </row>
    <row r="143" spans="4:4" ht="15.75" customHeight="1" x14ac:dyDescent="0.25">
      <c r="D143" s="679"/>
    </row>
    <row r="144" spans="4:4" ht="15.75" customHeight="1" x14ac:dyDescent="0.25">
      <c r="D144" s="679"/>
    </row>
    <row r="145" spans="4:4" ht="15.75" customHeight="1" x14ac:dyDescent="0.25">
      <c r="D145" s="679"/>
    </row>
    <row r="146" spans="4:4" ht="15.75" customHeight="1" x14ac:dyDescent="0.25">
      <c r="D146" s="679"/>
    </row>
    <row r="147" spans="4:4" ht="15.75" customHeight="1" x14ac:dyDescent="0.25">
      <c r="D147" s="679"/>
    </row>
    <row r="148" spans="4:4" ht="15.75" customHeight="1" x14ac:dyDescent="0.25">
      <c r="D148" s="679"/>
    </row>
    <row r="149" spans="4:4" ht="15.75" customHeight="1" x14ac:dyDescent="0.25">
      <c r="D149" s="679"/>
    </row>
    <row r="150" spans="4:4" ht="15.75" customHeight="1" x14ac:dyDescent="0.25">
      <c r="D150" s="679"/>
    </row>
    <row r="151" spans="4:4" ht="15.75" customHeight="1" x14ac:dyDescent="0.25">
      <c r="D151" s="679"/>
    </row>
    <row r="152" spans="4:4" ht="15.75" customHeight="1" x14ac:dyDescent="0.25">
      <c r="D152" s="679"/>
    </row>
    <row r="153" spans="4:4" ht="15.75" customHeight="1" x14ac:dyDescent="0.25">
      <c r="D153" s="679"/>
    </row>
    <row r="154" spans="4:4" ht="15.75" customHeight="1" x14ac:dyDescent="0.25">
      <c r="D154" s="679"/>
    </row>
    <row r="155" spans="4:4" ht="15.75" customHeight="1" x14ac:dyDescent="0.25">
      <c r="D155" s="679"/>
    </row>
    <row r="156" spans="4:4" ht="15.75" customHeight="1" x14ac:dyDescent="0.25">
      <c r="D156" s="679"/>
    </row>
    <row r="157" spans="4:4" ht="15.75" customHeight="1" x14ac:dyDescent="0.25">
      <c r="D157" s="679"/>
    </row>
    <row r="158" spans="4:4" ht="15.75" customHeight="1" x14ac:dyDescent="0.25">
      <c r="D158" s="679"/>
    </row>
    <row r="159" spans="4:4" ht="15.75" customHeight="1" x14ac:dyDescent="0.25">
      <c r="D159" s="679"/>
    </row>
    <row r="160" spans="4:4" ht="15.75" customHeight="1" x14ac:dyDescent="0.25">
      <c r="D160" s="679"/>
    </row>
    <row r="161" spans="4:4" ht="15.75" customHeight="1" x14ac:dyDescent="0.25">
      <c r="D161" s="679"/>
    </row>
    <row r="162" spans="4:4" ht="15.75" customHeight="1" x14ac:dyDescent="0.25">
      <c r="D162" s="679"/>
    </row>
    <row r="163" spans="4:4" ht="15.75" customHeight="1" x14ac:dyDescent="0.25">
      <c r="D163" s="679"/>
    </row>
    <row r="164" spans="4:4" ht="15.75" customHeight="1" x14ac:dyDescent="0.25">
      <c r="D164" s="679"/>
    </row>
    <row r="165" spans="4:4" ht="15.75" customHeight="1" x14ac:dyDescent="0.25">
      <c r="D165" s="679"/>
    </row>
    <row r="166" spans="4:4" ht="15.75" customHeight="1" x14ac:dyDescent="0.25">
      <c r="D166" s="679"/>
    </row>
    <row r="167" spans="4:4" ht="15.75" customHeight="1" x14ac:dyDescent="0.25">
      <c r="D167" s="679"/>
    </row>
    <row r="168" spans="4:4" ht="15.75" customHeight="1" x14ac:dyDescent="0.25">
      <c r="D168" s="679"/>
    </row>
    <row r="169" spans="4:4" ht="15.75" customHeight="1" x14ac:dyDescent="0.25">
      <c r="D169" s="679"/>
    </row>
    <row r="170" spans="4:4" ht="15.75" customHeight="1" x14ac:dyDescent="0.25">
      <c r="D170" s="679"/>
    </row>
    <row r="171" spans="4:4" ht="15.75" customHeight="1" x14ac:dyDescent="0.25">
      <c r="D171" s="679"/>
    </row>
    <row r="172" spans="4:4" ht="15.75" customHeight="1" x14ac:dyDescent="0.25">
      <c r="D172" s="679"/>
    </row>
    <row r="173" spans="4:4" ht="15.75" customHeight="1" x14ac:dyDescent="0.25">
      <c r="D173" s="679"/>
    </row>
    <row r="174" spans="4:4" ht="15.75" customHeight="1" x14ac:dyDescent="0.25">
      <c r="D174" s="679"/>
    </row>
    <row r="175" spans="4:4" ht="15.75" customHeight="1" x14ac:dyDescent="0.25">
      <c r="D175" s="679"/>
    </row>
    <row r="176" spans="4:4" ht="15.75" customHeight="1" x14ac:dyDescent="0.25">
      <c r="D176" s="679"/>
    </row>
    <row r="177" spans="4:4" ht="15.75" customHeight="1" x14ac:dyDescent="0.25">
      <c r="D177" s="679"/>
    </row>
    <row r="178" spans="4:4" ht="15.75" customHeight="1" x14ac:dyDescent="0.25">
      <c r="D178" s="679"/>
    </row>
    <row r="179" spans="4:4" ht="15.75" customHeight="1" x14ac:dyDescent="0.25">
      <c r="D179" s="679"/>
    </row>
    <row r="180" spans="4:4" ht="15.75" customHeight="1" x14ac:dyDescent="0.25">
      <c r="D180" s="679"/>
    </row>
    <row r="181" spans="4:4" ht="15.75" customHeight="1" x14ac:dyDescent="0.25">
      <c r="D181" s="679"/>
    </row>
    <row r="182" spans="4:4" ht="15.75" customHeight="1" x14ac:dyDescent="0.25">
      <c r="D182" s="679"/>
    </row>
    <row r="183" spans="4:4" ht="15.75" customHeight="1" x14ac:dyDescent="0.25">
      <c r="D183" s="679"/>
    </row>
    <row r="184" spans="4:4" ht="15.75" customHeight="1" x14ac:dyDescent="0.25">
      <c r="D184" s="679"/>
    </row>
    <row r="185" spans="4:4" ht="15.75" customHeight="1" x14ac:dyDescent="0.25">
      <c r="D185" s="679"/>
    </row>
    <row r="186" spans="4:4" ht="15.75" customHeight="1" x14ac:dyDescent="0.25">
      <c r="D186" s="679"/>
    </row>
    <row r="187" spans="4:4" ht="15.75" customHeight="1" x14ac:dyDescent="0.25">
      <c r="D187" s="679"/>
    </row>
    <row r="188" spans="4:4" ht="15.75" customHeight="1" x14ac:dyDescent="0.25">
      <c r="D188" s="679"/>
    </row>
    <row r="189" spans="4:4" ht="15.75" customHeight="1" x14ac:dyDescent="0.25">
      <c r="D189" s="679"/>
    </row>
    <row r="190" spans="4:4" ht="15.75" customHeight="1" x14ac:dyDescent="0.25">
      <c r="D190" s="679"/>
    </row>
    <row r="191" spans="4:4" ht="15.75" customHeight="1" x14ac:dyDescent="0.25">
      <c r="D191" s="679"/>
    </row>
    <row r="192" spans="4:4" ht="15.75" customHeight="1" x14ac:dyDescent="0.25">
      <c r="D192" s="679"/>
    </row>
    <row r="193" spans="4:4" ht="15.75" customHeight="1" x14ac:dyDescent="0.25">
      <c r="D193" s="679"/>
    </row>
    <row r="194" spans="4:4" ht="15.75" customHeight="1" x14ac:dyDescent="0.25">
      <c r="D194" s="679"/>
    </row>
    <row r="195" spans="4:4" ht="15.75" customHeight="1" x14ac:dyDescent="0.25">
      <c r="D195" s="679"/>
    </row>
    <row r="196" spans="4:4" ht="15.75" customHeight="1" x14ac:dyDescent="0.25">
      <c r="D196" s="679"/>
    </row>
    <row r="197" spans="4:4" ht="15.75" customHeight="1" x14ac:dyDescent="0.25">
      <c r="D197" s="679"/>
    </row>
    <row r="198" spans="4:4" ht="15.75" customHeight="1" x14ac:dyDescent="0.25">
      <c r="D198" s="679"/>
    </row>
    <row r="199" spans="4:4" ht="15.75" customHeight="1" x14ac:dyDescent="0.25">
      <c r="D199" s="679"/>
    </row>
    <row r="200" spans="4:4" ht="15.75" customHeight="1" x14ac:dyDescent="0.25">
      <c r="D200" s="679"/>
    </row>
    <row r="201" spans="4:4" ht="15.75" customHeight="1" x14ac:dyDescent="0.25">
      <c r="D201" s="679"/>
    </row>
    <row r="202" spans="4:4" ht="15.75" customHeight="1" x14ac:dyDescent="0.25">
      <c r="D202" s="679"/>
    </row>
    <row r="203" spans="4:4" ht="15.75" customHeight="1" x14ac:dyDescent="0.25">
      <c r="D203" s="679"/>
    </row>
    <row r="204" spans="4:4" ht="15.75" customHeight="1" x14ac:dyDescent="0.25">
      <c r="D204" s="679"/>
    </row>
    <row r="205" spans="4:4" ht="15.75" customHeight="1" x14ac:dyDescent="0.25">
      <c r="D205" s="679"/>
    </row>
    <row r="206" spans="4:4" ht="15.75" customHeight="1" x14ac:dyDescent="0.25">
      <c r="D206" s="679"/>
    </row>
    <row r="207" spans="4:4" ht="15.75" customHeight="1" x14ac:dyDescent="0.25">
      <c r="D207" s="679"/>
    </row>
    <row r="208" spans="4:4" ht="15.75" customHeight="1" x14ac:dyDescent="0.25">
      <c r="D208" s="679"/>
    </row>
    <row r="209" spans="4:4" ht="15.75" customHeight="1" x14ac:dyDescent="0.25">
      <c r="D209" s="679"/>
    </row>
    <row r="210" spans="4:4" ht="15.75" customHeight="1" x14ac:dyDescent="0.25">
      <c r="D210" s="679"/>
    </row>
    <row r="211" spans="4:4" ht="15.75" customHeight="1" x14ac:dyDescent="0.25">
      <c r="D211" s="679"/>
    </row>
    <row r="212" spans="4:4" ht="15.75" customHeight="1" x14ac:dyDescent="0.25">
      <c r="D212" s="679"/>
    </row>
    <row r="213" spans="4:4" ht="15.75" customHeight="1" x14ac:dyDescent="0.25">
      <c r="D213" s="679"/>
    </row>
    <row r="214" spans="4:4" ht="15.75" customHeight="1" x14ac:dyDescent="0.25">
      <c r="D214" s="679"/>
    </row>
    <row r="215" spans="4:4" ht="15.75" customHeight="1" x14ac:dyDescent="0.25">
      <c r="D215" s="679"/>
    </row>
    <row r="216" spans="4:4" ht="15.75" customHeight="1" x14ac:dyDescent="0.25">
      <c r="D216" s="679"/>
    </row>
    <row r="217" spans="4:4" ht="15.75" customHeight="1" x14ac:dyDescent="0.25">
      <c r="D217" s="679"/>
    </row>
    <row r="218" spans="4:4" ht="15.75" customHeight="1" x14ac:dyDescent="0.25">
      <c r="D218" s="679"/>
    </row>
    <row r="219" spans="4:4" ht="15.75" customHeight="1" x14ac:dyDescent="0.25">
      <c r="D219" s="679"/>
    </row>
    <row r="220" spans="4:4" ht="15.75" customHeight="1" x14ac:dyDescent="0.25">
      <c r="D220" s="679"/>
    </row>
    <row r="221" spans="4:4" ht="15.75" customHeight="1" x14ac:dyDescent="0.25">
      <c r="D221" s="679"/>
    </row>
    <row r="222" spans="4:4" ht="15.75" customHeight="1" x14ac:dyDescent="0.25">
      <c r="D222" s="679"/>
    </row>
    <row r="223" spans="4:4" ht="15.75" customHeight="1" x14ac:dyDescent="0.25">
      <c r="D223" s="679"/>
    </row>
    <row r="224" spans="4:4" ht="15.75" customHeight="1" x14ac:dyDescent="0.25">
      <c r="D224" s="679"/>
    </row>
    <row r="225" spans="4:4" ht="15.75" customHeight="1" x14ac:dyDescent="0.25">
      <c r="D225" s="679"/>
    </row>
    <row r="226" spans="4:4" ht="15.75" customHeight="1" x14ac:dyDescent="0.25">
      <c r="D226" s="679"/>
    </row>
    <row r="227" spans="4:4" ht="15.75" customHeight="1" x14ac:dyDescent="0.25">
      <c r="D227" s="679"/>
    </row>
    <row r="228" spans="4:4" ht="15.75" customHeight="1" x14ac:dyDescent="0.25">
      <c r="D228" s="679"/>
    </row>
    <row r="229" spans="4:4" ht="15.75" customHeight="1" x14ac:dyDescent="0.25">
      <c r="D229" s="679"/>
    </row>
    <row r="230" spans="4:4" ht="15.75" customHeight="1" x14ac:dyDescent="0.25">
      <c r="D230" s="679"/>
    </row>
    <row r="231" spans="4:4" ht="15.75" customHeight="1" x14ac:dyDescent="0.25">
      <c r="D231" s="679"/>
    </row>
    <row r="232" spans="4:4" ht="15.75" customHeight="1" x14ac:dyDescent="0.25">
      <c r="D232" s="679"/>
    </row>
    <row r="233" spans="4:4" ht="15.75" customHeight="1" x14ac:dyDescent="0.25">
      <c r="D233" s="679"/>
    </row>
    <row r="234" spans="4:4" ht="15.75" customHeight="1" x14ac:dyDescent="0.25">
      <c r="D234" s="679"/>
    </row>
    <row r="235" spans="4:4" ht="15.75" customHeight="1" x14ac:dyDescent="0.25">
      <c r="D235" s="679"/>
    </row>
    <row r="236" spans="4:4" ht="15.75" customHeight="1" x14ac:dyDescent="0.25">
      <c r="D236" s="679"/>
    </row>
    <row r="237" spans="4:4" ht="15.75" customHeight="1" x14ac:dyDescent="0.25">
      <c r="D237" s="679"/>
    </row>
    <row r="238" spans="4:4" ht="15.75" customHeight="1" x14ac:dyDescent="0.25">
      <c r="D238" s="679"/>
    </row>
    <row r="239" spans="4:4" ht="15.75" customHeight="1" x14ac:dyDescent="0.25">
      <c r="D239" s="679"/>
    </row>
    <row r="240" spans="4:4" ht="15.75" customHeight="1" x14ac:dyDescent="0.25">
      <c r="D240" s="679"/>
    </row>
    <row r="241" spans="4:4" ht="15.75" customHeight="1" x14ac:dyDescent="0.25">
      <c r="D241" s="679"/>
    </row>
    <row r="242" spans="4:4" ht="15.75" customHeight="1" x14ac:dyDescent="0.25">
      <c r="D242" s="679"/>
    </row>
    <row r="243" spans="4:4" ht="15.75" customHeight="1" x14ac:dyDescent="0.25">
      <c r="D243" s="679"/>
    </row>
    <row r="244" spans="4:4" ht="15.75" customHeight="1" x14ac:dyDescent="0.25">
      <c r="D244" s="679"/>
    </row>
    <row r="245" spans="4:4" ht="15.75" customHeight="1" x14ac:dyDescent="0.25">
      <c r="D245" s="679"/>
    </row>
    <row r="246" spans="4:4" ht="15.75" customHeight="1" x14ac:dyDescent="0.25">
      <c r="D246" s="679"/>
    </row>
    <row r="247" spans="4:4" ht="15.75" customHeight="1" x14ac:dyDescent="0.25">
      <c r="D247" s="679"/>
    </row>
    <row r="248" spans="4:4" ht="15.75" customHeight="1" x14ac:dyDescent="0.25">
      <c r="D248" s="679"/>
    </row>
    <row r="249" spans="4:4" ht="15.75" customHeight="1" x14ac:dyDescent="0.25">
      <c r="D249" s="679"/>
    </row>
    <row r="250" spans="4:4" ht="15.75" customHeight="1" x14ac:dyDescent="0.25">
      <c r="D250" s="679"/>
    </row>
    <row r="251" spans="4:4" ht="15.75" customHeight="1" x14ac:dyDescent="0.25">
      <c r="D251" s="679"/>
    </row>
    <row r="252" spans="4:4" ht="15.75" customHeight="1" x14ac:dyDescent="0.25">
      <c r="D252" s="679"/>
    </row>
    <row r="253" spans="4:4" ht="15.75" customHeight="1" x14ac:dyDescent="0.2"/>
    <row r="254" spans="4:4" ht="15.75" customHeight="1" x14ac:dyDescent="0.2"/>
    <row r="255" spans="4:4" ht="15.75" customHeight="1" x14ac:dyDescent="0.2"/>
    <row r="256" spans="4:4"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topLeftCell="A5" workbookViewId="0">
      <selection activeCell="F18" sqref="F18"/>
    </sheetView>
  </sheetViews>
  <sheetFormatPr baseColWidth="10" defaultColWidth="12.625" defaultRowHeight="15" customHeight="1" x14ac:dyDescent="0.2"/>
  <cols>
    <col min="1" max="1" width="22" style="699" customWidth="1"/>
    <col min="2" max="2" width="34.125" style="699" customWidth="1"/>
    <col min="3" max="3" width="10" style="699" customWidth="1"/>
    <col min="4" max="4" width="15.5" style="699" customWidth="1"/>
    <col min="5" max="13" width="10" style="699" customWidth="1"/>
    <col min="14" max="26" width="9.375" style="699" customWidth="1"/>
    <col min="27" max="16384" width="12.625" style="699"/>
  </cols>
  <sheetData>
    <row r="1" spans="1:26" ht="15.75" customHeight="1" thickBot="1" x14ac:dyDescent="0.3">
      <c r="A1" s="694"/>
      <c r="B1" s="695" t="s">
        <v>1135</v>
      </c>
      <c r="C1" s="696"/>
      <c r="D1" s="696"/>
      <c r="E1" s="696"/>
      <c r="F1" s="696"/>
      <c r="G1" s="696"/>
      <c r="H1" s="696"/>
      <c r="I1" s="696"/>
      <c r="J1" s="696"/>
      <c r="K1" s="696"/>
      <c r="L1" s="696"/>
      <c r="M1" s="697"/>
      <c r="N1" s="698"/>
      <c r="O1" s="698"/>
      <c r="P1" s="698"/>
      <c r="Q1" s="698"/>
      <c r="R1" s="698"/>
      <c r="S1" s="698"/>
      <c r="T1" s="698"/>
      <c r="U1" s="698"/>
      <c r="V1" s="698"/>
      <c r="W1" s="698"/>
      <c r="X1" s="698"/>
      <c r="Y1" s="698"/>
      <c r="Z1" s="698"/>
    </row>
    <row r="2" spans="1:26" ht="15.75" customHeight="1" x14ac:dyDescent="0.25">
      <c r="A2" s="1062" t="s">
        <v>493</v>
      </c>
      <c r="B2" s="783" t="s">
        <v>494</v>
      </c>
      <c r="C2" s="1117" t="s">
        <v>1136</v>
      </c>
      <c r="D2" s="1064"/>
      <c r="E2" s="1064"/>
      <c r="F2" s="1064"/>
      <c r="G2" s="1064"/>
      <c r="H2" s="1064"/>
      <c r="I2" s="1064"/>
      <c r="J2" s="1064"/>
      <c r="K2" s="1064"/>
      <c r="L2" s="1064"/>
      <c r="M2" s="1065"/>
      <c r="N2" s="698"/>
      <c r="O2" s="698"/>
      <c r="P2" s="698"/>
      <c r="Q2" s="698"/>
      <c r="R2" s="698"/>
      <c r="S2" s="698"/>
      <c r="T2" s="698"/>
      <c r="U2" s="698"/>
      <c r="V2" s="698"/>
      <c r="W2" s="698"/>
      <c r="X2" s="698"/>
      <c r="Y2" s="698"/>
      <c r="Z2" s="698"/>
    </row>
    <row r="3" spans="1:26" ht="38.25" customHeight="1" x14ac:dyDescent="0.25">
      <c r="A3" s="1048"/>
      <c r="B3" s="784" t="s">
        <v>694</v>
      </c>
      <c r="C3" s="1053" t="s">
        <v>1137</v>
      </c>
      <c r="D3" s="1043"/>
      <c r="E3" s="1043"/>
      <c r="F3" s="1043"/>
      <c r="G3" s="1043"/>
      <c r="H3" s="1043"/>
      <c r="I3" s="1043"/>
      <c r="J3" s="1043"/>
      <c r="K3" s="1043"/>
      <c r="L3" s="1043"/>
      <c r="M3" s="1044"/>
      <c r="N3" s="698"/>
      <c r="O3" s="698"/>
      <c r="P3" s="698"/>
      <c r="Q3" s="698"/>
      <c r="R3" s="698"/>
      <c r="S3" s="698"/>
      <c r="T3" s="698"/>
      <c r="U3" s="698"/>
      <c r="V3" s="698"/>
      <c r="W3" s="698"/>
      <c r="X3" s="698"/>
      <c r="Y3" s="698"/>
      <c r="Z3" s="698"/>
    </row>
    <row r="4" spans="1:26" ht="15.75" customHeight="1" x14ac:dyDescent="0.25">
      <c r="A4" s="1048"/>
      <c r="B4" s="785" t="s">
        <v>38</v>
      </c>
      <c r="C4" s="703" t="s">
        <v>290</v>
      </c>
      <c r="D4" s="786">
        <v>368</v>
      </c>
      <c r="E4" s="787"/>
      <c r="F4" s="1066" t="s">
        <v>39</v>
      </c>
      <c r="G4" s="1058"/>
      <c r="H4" s="788">
        <v>368</v>
      </c>
      <c r="I4" s="789"/>
      <c r="J4" s="789"/>
      <c r="K4" s="789"/>
      <c r="L4" s="789"/>
      <c r="M4" s="790"/>
      <c r="N4" s="698"/>
      <c r="O4" s="698"/>
      <c r="P4" s="698"/>
      <c r="Q4" s="698"/>
      <c r="R4" s="698"/>
      <c r="S4" s="698"/>
      <c r="T4" s="698"/>
      <c r="U4" s="698"/>
      <c r="V4" s="698"/>
      <c r="W4" s="698"/>
      <c r="X4" s="698"/>
      <c r="Y4" s="698"/>
      <c r="Z4" s="698"/>
    </row>
    <row r="5" spans="1:26" ht="16.5" customHeight="1" x14ac:dyDescent="0.25">
      <c r="A5" s="1048"/>
      <c r="B5" s="791" t="s">
        <v>498</v>
      </c>
      <c r="C5" s="1118" t="s">
        <v>1128</v>
      </c>
      <c r="D5" s="1040"/>
      <c r="E5" s="1040"/>
      <c r="F5" s="1040"/>
      <c r="G5" s="1040"/>
      <c r="H5" s="1040"/>
      <c r="I5" s="1040"/>
      <c r="J5" s="1040"/>
      <c r="K5" s="1040"/>
      <c r="L5" s="1040"/>
      <c r="M5" s="1041"/>
      <c r="N5" s="698"/>
      <c r="O5" s="698"/>
      <c r="P5" s="698"/>
      <c r="Q5" s="698"/>
      <c r="R5" s="698"/>
      <c r="S5" s="698"/>
      <c r="T5" s="698"/>
      <c r="U5" s="698"/>
      <c r="V5" s="698"/>
      <c r="W5" s="698"/>
      <c r="X5" s="698"/>
      <c r="Y5" s="698"/>
      <c r="Z5" s="698"/>
    </row>
    <row r="6" spans="1:26" ht="15.75" customHeight="1" x14ac:dyDescent="0.25">
      <c r="A6" s="1048"/>
      <c r="B6" s="785" t="s">
        <v>500</v>
      </c>
      <c r="C6" s="1053"/>
      <c r="D6" s="1043"/>
      <c r="E6" s="1043"/>
      <c r="F6" s="1043"/>
      <c r="G6" s="1043"/>
      <c r="H6" s="1043"/>
      <c r="I6" s="789"/>
      <c r="J6" s="789"/>
      <c r="K6" s="789"/>
      <c r="L6" s="789"/>
      <c r="M6" s="790"/>
      <c r="N6" s="698"/>
      <c r="O6" s="698"/>
      <c r="P6" s="698"/>
      <c r="Q6" s="698"/>
      <c r="R6" s="698"/>
      <c r="S6" s="698"/>
      <c r="T6" s="698"/>
      <c r="U6" s="698"/>
      <c r="V6" s="698"/>
      <c r="W6" s="698"/>
      <c r="X6" s="698"/>
      <c r="Y6" s="698"/>
      <c r="Z6" s="698"/>
    </row>
    <row r="7" spans="1:26" ht="15.75" customHeight="1" x14ac:dyDescent="0.25">
      <c r="A7" s="1048"/>
      <c r="B7" s="792" t="s">
        <v>501</v>
      </c>
      <c r="C7" s="1119" t="s">
        <v>234</v>
      </c>
      <c r="D7" s="1043"/>
      <c r="E7" s="793"/>
      <c r="F7" s="793"/>
      <c r="G7" s="708"/>
      <c r="H7" s="709" t="s">
        <v>51</v>
      </c>
      <c r="I7" s="1046" t="s">
        <v>251</v>
      </c>
      <c r="J7" s="1043"/>
      <c r="K7" s="1043"/>
      <c r="L7" s="1043"/>
      <c r="M7" s="1044"/>
      <c r="N7" s="698"/>
      <c r="O7" s="698"/>
      <c r="P7" s="698"/>
      <c r="Q7" s="698"/>
      <c r="R7" s="698"/>
      <c r="S7" s="698"/>
      <c r="T7" s="698"/>
      <c r="U7" s="698"/>
      <c r="V7" s="698"/>
      <c r="W7" s="698"/>
      <c r="X7" s="698"/>
      <c r="Y7" s="698"/>
      <c r="Z7" s="698"/>
    </row>
    <row r="8" spans="1:26" ht="15.75" customHeight="1" x14ac:dyDescent="0.25">
      <c r="A8" s="1048"/>
      <c r="B8" s="1120" t="s">
        <v>502</v>
      </c>
      <c r="C8" s="710"/>
      <c r="D8" s="711"/>
      <c r="E8" s="711"/>
      <c r="F8" s="711"/>
      <c r="G8" s="711"/>
      <c r="H8" s="711"/>
      <c r="I8" s="711"/>
      <c r="J8" s="711"/>
      <c r="K8" s="711"/>
      <c r="L8" s="712"/>
      <c r="M8" s="713"/>
      <c r="N8" s="698"/>
      <c r="O8" s="698"/>
      <c r="P8" s="698"/>
      <c r="Q8" s="698"/>
      <c r="R8" s="698"/>
      <c r="S8" s="698"/>
      <c r="T8" s="698"/>
      <c r="U8" s="698"/>
      <c r="V8" s="698"/>
      <c r="W8" s="698"/>
      <c r="X8" s="698"/>
      <c r="Y8" s="698"/>
      <c r="Z8" s="698"/>
    </row>
    <row r="9" spans="1:26" ht="36.75" customHeight="1" x14ac:dyDescent="0.25">
      <c r="A9" s="1048"/>
      <c r="B9" s="1055"/>
      <c r="C9" s="1122" t="s">
        <v>251</v>
      </c>
      <c r="D9" s="1051"/>
      <c r="E9" s="714"/>
      <c r="F9" s="1123"/>
      <c r="G9" s="1051"/>
      <c r="H9" s="714"/>
      <c r="I9" s="1123"/>
      <c r="J9" s="1051"/>
      <c r="K9" s="714"/>
      <c r="L9" s="715"/>
      <c r="M9" s="716"/>
      <c r="N9" s="698"/>
      <c r="O9" s="698"/>
      <c r="P9" s="698"/>
      <c r="Q9" s="698"/>
      <c r="R9" s="698"/>
      <c r="S9" s="698"/>
      <c r="T9" s="698"/>
      <c r="U9" s="698"/>
      <c r="V9" s="698"/>
      <c r="W9" s="698"/>
      <c r="X9" s="698"/>
      <c r="Y9" s="698"/>
      <c r="Z9" s="698"/>
    </row>
    <row r="10" spans="1:26" ht="15.75" customHeight="1" x14ac:dyDescent="0.25">
      <c r="A10" s="1048"/>
      <c r="B10" s="1121"/>
      <c r="C10" s="1050" t="s">
        <v>504</v>
      </c>
      <c r="D10" s="1051"/>
      <c r="E10" s="717"/>
      <c r="F10" s="1052" t="s">
        <v>504</v>
      </c>
      <c r="G10" s="1051"/>
      <c r="H10" s="717"/>
      <c r="I10" s="1052" t="s">
        <v>504</v>
      </c>
      <c r="J10" s="1051"/>
      <c r="K10" s="717"/>
      <c r="L10" s="718"/>
      <c r="M10" s="719"/>
      <c r="N10" s="698"/>
      <c r="O10" s="698"/>
      <c r="P10" s="698"/>
      <c r="Q10" s="698"/>
      <c r="R10" s="698"/>
      <c r="S10" s="698"/>
      <c r="T10" s="698"/>
      <c r="U10" s="698"/>
      <c r="V10" s="698"/>
      <c r="W10" s="698"/>
      <c r="X10" s="698"/>
      <c r="Y10" s="698"/>
      <c r="Z10" s="698"/>
    </row>
    <row r="11" spans="1:26" ht="54.75" customHeight="1" x14ac:dyDescent="0.25">
      <c r="A11" s="1049"/>
      <c r="B11" s="784" t="s">
        <v>505</v>
      </c>
      <c r="C11" s="1116" t="s">
        <v>1138</v>
      </c>
      <c r="D11" s="1043"/>
      <c r="E11" s="1043"/>
      <c r="F11" s="1043"/>
      <c r="G11" s="1043"/>
      <c r="H11" s="1043"/>
      <c r="I11" s="1043"/>
      <c r="J11" s="1043"/>
      <c r="K11" s="1043"/>
      <c r="L11" s="1043"/>
      <c r="M11" s="1044"/>
      <c r="N11" s="698"/>
      <c r="O11" s="698"/>
      <c r="P11" s="698"/>
      <c r="Q11" s="698"/>
      <c r="R11" s="698"/>
      <c r="S11" s="698"/>
      <c r="T11" s="698"/>
      <c r="U11" s="698"/>
      <c r="V11" s="698"/>
      <c r="W11" s="698"/>
      <c r="X11" s="698"/>
      <c r="Y11" s="698"/>
      <c r="Z11" s="698"/>
    </row>
    <row r="12" spans="1:26" ht="15.75" customHeight="1" x14ac:dyDescent="0.25">
      <c r="A12" s="1124" t="s">
        <v>513</v>
      </c>
      <c r="B12" s="792" t="s">
        <v>36</v>
      </c>
      <c r="C12" s="1053" t="s">
        <v>1139</v>
      </c>
      <c r="D12" s="1043"/>
      <c r="E12" s="1043"/>
      <c r="F12" s="1043"/>
      <c r="G12" s="1043"/>
      <c r="H12" s="764"/>
      <c r="I12" s="764"/>
      <c r="J12" s="764"/>
      <c r="K12" s="764"/>
      <c r="L12" s="794"/>
      <c r="M12" s="795"/>
      <c r="N12" s="698"/>
      <c r="O12" s="698"/>
      <c r="P12" s="698"/>
      <c r="Q12" s="698"/>
      <c r="R12" s="698"/>
      <c r="S12" s="698"/>
      <c r="T12" s="698"/>
      <c r="U12" s="698"/>
      <c r="V12" s="698"/>
      <c r="W12" s="698"/>
      <c r="X12" s="698"/>
      <c r="Y12" s="698"/>
      <c r="Z12" s="698"/>
    </row>
    <row r="13" spans="1:26" ht="8.25" customHeight="1" x14ac:dyDescent="0.25">
      <c r="A13" s="1048"/>
      <c r="B13" s="1120" t="s">
        <v>517</v>
      </c>
      <c r="C13" s="720"/>
      <c r="D13" s="721"/>
      <c r="E13" s="721"/>
      <c r="F13" s="721"/>
      <c r="G13" s="721"/>
      <c r="H13" s="721"/>
      <c r="I13" s="721"/>
      <c r="J13" s="721"/>
      <c r="K13" s="721"/>
      <c r="L13" s="721"/>
      <c r="M13" s="722"/>
      <c r="N13" s="698"/>
      <c r="O13" s="698"/>
      <c r="P13" s="698"/>
      <c r="Q13" s="698"/>
      <c r="R13" s="698"/>
      <c r="S13" s="698"/>
      <c r="T13" s="698"/>
      <c r="U13" s="698"/>
      <c r="V13" s="698"/>
      <c r="W13" s="698"/>
      <c r="X13" s="698"/>
      <c r="Y13" s="698"/>
      <c r="Z13" s="698"/>
    </row>
    <row r="14" spans="1:26" ht="9" customHeight="1" x14ac:dyDescent="0.25">
      <c r="A14" s="1048"/>
      <c r="B14" s="1055"/>
      <c r="C14" s="723"/>
      <c r="D14" s="724"/>
      <c r="E14" s="725"/>
      <c r="F14" s="724"/>
      <c r="G14" s="725"/>
      <c r="H14" s="724"/>
      <c r="I14" s="725"/>
      <c r="J14" s="724"/>
      <c r="K14" s="725"/>
      <c r="L14" s="725"/>
      <c r="M14" s="726"/>
      <c r="N14" s="698"/>
      <c r="O14" s="698"/>
      <c r="P14" s="698"/>
      <c r="Q14" s="698"/>
      <c r="R14" s="698"/>
      <c r="S14" s="698"/>
      <c r="T14" s="698"/>
      <c r="U14" s="698"/>
      <c r="V14" s="698"/>
      <c r="W14" s="698"/>
      <c r="X14" s="698"/>
      <c r="Y14" s="698"/>
      <c r="Z14" s="698"/>
    </row>
    <row r="15" spans="1:26" ht="15.75" customHeight="1" x14ac:dyDescent="0.25">
      <c r="A15" s="1048"/>
      <c r="B15" s="1055"/>
      <c r="C15" s="727" t="s">
        <v>518</v>
      </c>
      <c r="D15" s="728"/>
      <c r="E15" s="729" t="s">
        <v>519</v>
      </c>
      <c r="F15" s="728"/>
      <c r="G15" s="729" t="s">
        <v>520</v>
      </c>
      <c r="H15" s="728"/>
      <c r="I15" s="729" t="s">
        <v>521</v>
      </c>
      <c r="J15" s="788"/>
      <c r="K15" s="729"/>
      <c r="L15" s="729"/>
      <c r="M15" s="726"/>
      <c r="N15" s="698"/>
      <c r="O15" s="698"/>
      <c r="P15" s="698"/>
      <c r="Q15" s="698"/>
      <c r="R15" s="698"/>
      <c r="S15" s="698"/>
      <c r="T15" s="698"/>
      <c r="U15" s="698"/>
      <c r="V15" s="698"/>
      <c r="W15" s="698"/>
      <c r="X15" s="698"/>
      <c r="Y15" s="698"/>
      <c r="Z15" s="698"/>
    </row>
    <row r="16" spans="1:26" ht="15.75" customHeight="1" x14ac:dyDescent="0.25">
      <c r="A16" s="1048"/>
      <c r="B16" s="1055"/>
      <c r="C16" s="727" t="s">
        <v>522</v>
      </c>
      <c r="D16" s="730"/>
      <c r="E16" s="729" t="s">
        <v>523</v>
      </c>
      <c r="F16" s="731"/>
      <c r="G16" s="729" t="s">
        <v>524</v>
      </c>
      <c r="H16" s="731"/>
      <c r="I16" s="729"/>
      <c r="J16" s="725"/>
      <c r="K16" s="729"/>
      <c r="L16" s="729"/>
      <c r="M16" s="726"/>
      <c r="N16" s="698"/>
      <c r="O16" s="698"/>
      <c r="P16" s="698"/>
      <c r="Q16" s="698"/>
      <c r="R16" s="698"/>
      <c r="S16" s="698"/>
      <c r="T16" s="698"/>
      <c r="U16" s="698"/>
      <c r="V16" s="698"/>
      <c r="W16" s="698"/>
      <c r="X16" s="698"/>
      <c r="Y16" s="698"/>
      <c r="Z16" s="698"/>
    </row>
    <row r="17" spans="1:26" ht="15.75" customHeight="1" x14ac:dyDescent="0.25">
      <c r="A17" s="1048"/>
      <c r="B17" s="1055"/>
      <c r="C17" s="727" t="s">
        <v>525</v>
      </c>
      <c r="D17" s="730"/>
      <c r="E17" s="729" t="s">
        <v>527</v>
      </c>
      <c r="F17" s="730"/>
      <c r="G17" s="729"/>
      <c r="H17" s="725"/>
      <c r="I17" s="729"/>
      <c r="J17" s="725"/>
      <c r="K17" s="729"/>
      <c r="L17" s="729"/>
      <c r="M17" s="726"/>
      <c r="N17" s="698"/>
      <c r="O17" s="698"/>
      <c r="P17" s="698"/>
      <c r="Q17" s="698"/>
      <c r="R17" s="698"/>
      <c r="S17" s="698"/>
      <c r="T17" s="698"/>
      <c r="U17" s="698"/>
      <c r="V17" s="698"/>
      <c r="W17" s="698"/>
      <c r="X17" s="698"/>
      <c r="Y17" s="698"/>
      <c r="Z17" s="698"/>
    </row>
    <row r="18" spans="1:26" ht="15.75" customHeight="1" x14ac:dyDescent="0.25">
      <c r="A18" s="1048"/>
      <c r="B18" s="1055"/>
      <c r="C18" s="727" t="s">
        <v>528</v>
      </c>
      <c r="D18" s="730" t="s">
        <v>697</v>
      </c>
      <c r="E18" s="729" t="s">
        <v>529</v>
      </c>
      <c r="F18" s="717" t="s">
        <v>1140</v>
      </c>
      <c r="G18" s="717"/>
      <c r="H18" s="717"/>
      <c r="I18" s="717"/>
      <c r="J18" s="717"/>
      <c r="K18" s="717"/>
      <c r="L18" s="717"/>
      <c r="M18" s="732"/>
      <c r="N18" s="698"/>
      <c r="O18" s="698"/>
      <c r="P18" s="698"/>
      <c r="Q18" s="698"/>
      <c r="R18" s="698"/>
      <c r="S18" s="698"/>
      <c r="T18" s="698"/>
      <c r="U18" s="698"/>
      <c r="V18" s="698"/>
      <c r="W18" s="698"/>
      <c r="X18" s="698"/>
      <c r="Y18" s="698"/>
      <c r="Z18" s="698"/>
    </row>
    <row r="19" spans="1:26" ht="9.75" customHeight="1" x14ac:dyDescent="0.25">
      <c r="A19" s="1048"/>
      <c r="B19" s="1121"/>
      <c r="C19" s="733"/>
      <c r="D19" s="734"/>
      <c r="E19" s="734"/>
      <c r="F19" s="734"/>
      <c r="G19" s="734"/>
      <c r="H19" s="734"/>
      <c r="I19" s="734"/>
      <c r="J19" s="734"/>
      <c r="K19" s="734"/>
      <c r="L19" s="734"/>
      <c r="M19" s="735"/>
      <c r="N19" s="698"/>
      <c r="O19" s="698"/>
      <c r="P19" s="698"/>
      <c r="Q19" s="698"/>
      <c r="R19" s="698"/>
      <c r="S19" s="698"/>
      <c r="T19" s="698"/>
      <c r="U19" s="698"/>
      <c r="V19" s="698"/>
      <c r="W19" s="698"/>
      <c r="X19" s="698"/>
      <c r="Y19" s="698"/>
      <c r="Z19" s="698"/>
    </row>
    <row r="20" spans="1:26" ht="15.75" customHeight="1" x14ac:dyDescent="0.25">
      <c r="A20" s="1048"/>
      <c r="B20" s="1120" t="s">
        <v>530</v>
      </c>
      <c r="C20" s="736"/>
      <c r="D20" s="721"/>
      <c r="E20" s="721"/>
      <c r="F20" s="721"/>
      <c r="G20" s="721"/>
      <c r="H20" s="721"/>
      <c r="I20" s="721"/>
      <c r="J20" s="721"/>
      <c r="K20" s="721"/>
      <c r="L20" s="712"/>
      <c r="M20" s="713"/>
      <c r="N20" s="698"/>
      <c r="O20" s="698"/>
      <c r="P20" s="698"/>
      <c r="Q20" s="698"/>
      <c r="R20" s="698"/>
      <c r="S20" s="698"/>
      <c r="T20" s="698"/>
      <c r="U20" s="698"/>
      <c r="V20" s="698"/>
      <c r="W20" s="698"/>
      <c r="X20" s="698"/>
      <c r="Y20" s="698"/>
      <c r="Z20" s="698"/>
    </row>
    <row r="21" spans="1:26" ht="15.75" customHeight="1" x14ac:dyDescent="0.25">
      <c r="A21" s="1048"/>
      <c r="B21" s="1055"/>
      <c r="C21" s="727" t="s">
        <v>531</v>
      </c>
      <c r="D21" s="731"/>
      <c r="E21" s="737"/>
      <c r="F21" s="729" t="s">
        <v>532</v>
      </c>
      <c r="G21" s="730"/>
      <c r="H21" s="737"/>
      <c r="I21" s="729" t="s">
        <v>533</v>
      </c>
      <c r="J21" s="730" t="s">
        <v>697</v>
      </c>
      <c r="K21" s="737"/>
      <c r="L21" s="715"/>
      <c r="M21" s="716"/>
      <c r="N21" s="698"/>
      <c r="O21" s="698"/>
      <c r="P21" s="698"/>
      <c r="Q21" s="698"/>
      <c r="R21" s="698"/>
      <c r="S21" s="698"/>
      <c r="T21" s="698"/>
      <c r="U21" s="698"/>
      <c r="V21" s="698"/>
      <c r="W21" s="698"/>
      <c r="X21" s="698"/>
      <c r="Y21" s="698"/>
      <c r="Z21" s="698"/>
    </row>
    <row r="22" spans="1:26" ht="15.75" customHeight="1" x14ac:dyDescent="0.25">
      <c r="A22" s="1048"/>
      <c r="B22" s="1055"/>
      <c r="C22" s="727" t="s">
        <v>534</v>
      </c>
      <c r="D22" s="738"/>
      <c r="E22" s="715"/>
      <c r="F22" s="729" t="s">
        <v>535</v>
      </c>
      <c r="G22" s="731"/>
      <c r="H22" s="715"/>
      <c r="I22" s="739"/>
      <c r="J22" s="715"/>
      <c r="K22" s="714"/>
      <c r="L22" s="715"/>
      <c r="M22" s="716"/>
      <c r="N22" s="698"/>
      <c r="O22" s="698"/>
      <c r="P22" s="698"/>
      <c r="Q22" s="698"/>
      <c r="R22" s="698"/>
      <c r="S22" s="698"/>
      <c r="T22" s="698"/>
      <c r="U22" s="698"/>
      <c r="V22" s="698"/>
      <c r="W22" s="698"/>
      <c r="X22" s="698"/>
      <c r="Y22" s="698"/>
      <c r="Z22" s="698"/>
    </row>
    <row r="23" spans="1:26" ht="15.75" customHeight="1" x14ac:dyDescent="0.25">
      <c r="A23" s="1048"/>
      <c r="B23" s="1055"/>
      <c r="C23" s="740"/>
      <c r="D23" s="724"/>
      <c r="E23" s="724"/>
      <c r="F23" s="724"/>
      <c r="G23" s="724"/>
      <c r="H23" s="724"/>
      <c r="I23" s="724"/>
      <c r="J23" s="724"/>
      <c r="K23" s="724"/>
      <c r="L23" s="718"/>
      <c r="M23" s="719"/>
      <c r="N23" s="698"/>
      <c r="O23" s="698"/>
      <c r="P23" s="698"/>
      <c r="Q23" s="698"/>
      <c r="R23" s="698"/>
      <c r="S23" s="698"/>
      <c r="T23" s="698"/>
      <c r="U23" s="698"/>
      <c r="V23" s="698"/>
      <c r="W23" s="698"/>
      <c r="X23" s="698"/>
      <c r="Y23" s="698"/>
      <c r="Z23" s="698"/>
    </row>
    <row r="24" spans="1:26" ht="15.75" customHeight="1" x14ac:dyDescent="0.25">
      <c r="A24" s="1048"/>
      <c r="B24" s="796" t="s">
        <v>536</v>
      </c>
      <c r="C24" s="742"/>
      <c r="D24" s="743"/>
      <c r="E24" s="743"/>
      <c r="F24" s="743"/>
      <c r="G24" s="743"/>
      <c r="H24" s="743"/>
      <c r="I24" s="743"/>
      <c r="J24" s="743"/>
      <c r="K24" s="743"/>
      <c r="L24" s="743"/>
      <c r="M24" s="744"/>
      <c r="N24" s="698"/>
      <c r="O24" s="698"/>
      <c r="P24" s="698"/>
      <c r="Q24" s="698"/>
      <c r="R24" s="698"/>
      <c r="S24" s="698"/>
      <c r="T24" s="698"/>
      <c r="U24" s="698"/>
      <c r="V24" s="698"/>
      <c r="W24" s="698"/>
      <c r="X24" s="698"/>
      <c r="Y24" s="698"/>
      <c r="Z24" s="698"/>
    </row>
    <row r="25" spans="1:26" ht="15.75" customHeight="1" x14ac:dyDescent="0.25">
      <c r="A25" s="1048"/>
      <c r="B25" s="797"/>
      <c r="C25" s="746" t="s">
        <v>537</v>
      </c>
      <c r="D25" s="798">
        <v>40</v>
      </c>
      <c r="E25" s="737"/>
      <c r="F25" s="747" t="s">
        <v>538</v>
      </c>
      <c r="G25" s="731">
        <v>2018</v>
      </c>
      <c r="H25" s="737"/>
      <c r="I25" s="747" t="s">
        <v>539</v>
      </c>
      <c r="J25" s="1057" t="s">
        <v>1141</v>
      </c>
      <c r="K25" s="1043"/>
      <c r="L25" s="1058"/>
      <c r="M25" s="748"/>
      <c r="N25" s="698"/>
      <c r="O25" s="698"/>
      <c r="P25" s="698"/>
      <c r="Q25" s="698"/>
      <c r="R25" s="698"/>
      <c r="S25" s="698"/>
      <c r="T25" s="698"/>
      <c r="U25" s="698"/>
      <c r="V25" s="698"/>
      <c r="W25" s="698"/>
      <c r="X25" s="698"/>
      <c r="Y25" s="698"/>
      <c r="Z25" s="698"/>
    </row>
    <row r="26" spans="1:26" ht="15.75" customHeight="1" x14ac:dyDescent="0.25">
      <c r="A26" s="1048"/>
      <c r="B26" s="791"/>
      <c r="C26" s="733"/>
      <c r="D26" s="734"/>
      <c r="E26" s="734"/>
      <c r="F26" s="734"/>
      <c r="G26" s="734"/>
      <c r="H26" s="734"/>
      <c r="I26" s="734"/>
      <c r="J26" s="734"/>
      <c r="K26" s="734"/>
      <c r="L26" s="734"/>
      <c r="M26" s="735"/>
      <c r="N26" s="698"/>
      <c r="O26" s="698"/>
      <c r="P26" s="698"/>
      <c r="Q26" s="698"/>
      <c r="R26" s="698"/>
      <c r="S26" s="698"/>
      <c r="T26" s="698"/>
      <c r="U26" s="698"/>
      <c r="V26" s="698"/>
      <c r="W26" s="698"/>
      <c r="X26" s="698"/>
      <c r="Y26" s="698"/>
      <c r="Z26" s="698"/>
    </row>
    <row r="27" spans="1:26" ht="15.75" customHeight="1" x14ac:dyDescent="0.25">
      <c r="A27" s="1048"/>
      <c r="B27" s="1125" t="s">
        <v>540</v>
      </c>
      <c r="C27" s="749"/>
      <c r="D27" s="750"/>
      <c r="E27" s="750"/>
      <c r="F27" s="750"/>
      <c r="G27" s="750"/>
      <c r="H27" s="750"/>
      <c r="I27" s="750"/>
      <c r="J27" s="750"/>
      <c r="K27" s="750"/>
      <c r="L27" s="715"/>
      <c r="M27" s="716"/>
      <c r="N27" s="698"/>
      <c r="O27" s="698"/>
      <c r="P27" s="698"/>
      <c r="Q27" s="698"/>
      <c r="R27" s="698"/>
      <c r="S27" s="698"/>
      <c r="T27" s="698"/>
      <c r="U27" s="698"/>
      <c r="V27" s="698"/>
      <c r="W27" s="698"/>
      <c r="X27" s="698"/>
      <c r="Y27" s="698"/>
      <c r="Z27" s="698"/>
    </row>
    <row r="28" spans="1:26" ht="15.75" customHeight="1" x14ac:dyDescent="0.25">
      <c r="A28" s="1048"/>
      <c r="B28" s="1055"/>
      <c r="C28" s="751" t="s">
        <v>541</v>
      </c>
      <c r="D28" s="799">
        <v>2019</v>
      </c>
      <c r="E28" s="753"/>
      <c r="F28" s="737" t="s">
        <v>542</v>
      </c>
      <c r="G28" s="800" t="s">
        <v>1142</v>
      </c>
      <c r="H28" s="753"/>
      <c r="I28" s="747"/>
      <c r="J28" s="753"/>
      <c r="K28" s="753"/>
      <c r="L28" s="715"/>
      <c r="M28" s="716"/>
      <c r="N28" s="698"/>
      <c r="O28" s="698"/>
      <c r="P28" s="698"/>
      <c r="Q28" s="698"/>
      <c r="R28" s="698"/>
      <c r="S28" s="698"/>
      <c r="T28" s="698"/>
      <c r="U28" s="698"/>
      <c r="V28" s="698"/>
      <c r="W28" s="698"/>
      <c r="X28" s="698"/>
      <c r="Y28" s="698"/>
      <c r="Z28" s="698"/>
    </row>
    <row r="29" spans="1:26" ht="15.75" customHeight="1" x14ac:dyDescent="0.25">
      <c r="A29" s="1048"/>
      <c r="B29" s="1055"/>
      <c r="C29" s="751"/>
      <c r="D29" s="754"/>
      <c r="E29" s="753"/>
      <c r="F29" s="737"/>
      <c r="G29" s="753"/>
      <c r="H29" s="753"/>
      <c r="I29" s="747"/>
      <c r="J29" s="753"/>
      <c r="K29" s="753"/>
      <c r="L29" s="715"/>
      <c r="M29" s="716"/>
      <c r="N29" s="698"/>
      <c r="O29" s="698"/>
      <c r="P29" s="698"/>
      <c r="Q29" s="698"/>
      <c r="R29" s="698"/>
      <c r="S29" s="698"/>
      <c r="T29" s="698"/>
      <c r="U29" s="698"/>
      <c r="V29" s="698"/>
      <c r="W29" s="698"/>
      <c r="X29" s="698"/>
      <c r="Y29" s="698"/>
      <c r="Z29" s="698"/>
    </row>
    <row r="30" spans="1:26" ht="15.75" customHeight="1" x14ac:dyDescent="0.25">
      <c r="A30" s="1048"/>
      <c r="B30" s="796" t="s">
        <v>544</v>
      </c>
      <c r="C30" s="755"/>
      <c r="D30" s="756"/>
      <c r="E30" s="756"/>
      <c r="F30" s="756"/>
      <c r="G30" s="756"/>
      <c r="H30" s="756"/>
      <c r="I30" s="756"/>
      <c r="J30" s="756"/>
      <c r="K30" s="756"/>
      <c r="L30" s="756"/>
      <c r="M30" s="757"/>
      <c r="N30" s="698"/>
      <c r="O30" s="698"/>
      <c r="P30" s="698"/>
      <c r="Q30" s="698"/>
      <c r="R30" s="698"/>
      <c r="S30" s="698"/>
      <c r="T30" s="698"/>
      <c r="U30" s="698"/>
      <c r="V30" s="698"/>
      <c r="W30" s="698"/>
      <c r="X30" s="698"/>
      <c r="Y30" s="698"/>
      <c r="Z30" s="698"/>
    </row>
    <row r="31" spans="1:26" ht="15.75" customHeight="1" x14ac:dyDescent="0.25">
      <c r="A31" s="1048"/>
      <c r="B31" s="797"/>
      <c r="C31" s="727"/>
      <c r="D31" s="737" t="s">
        <v>545</v>
      </c>
      <c r="E31" s="737"/>
      <c r="F31" s="737" t="s">
        <v>546</v>
      </c>
      <c r="G31" s="737"/>
      <c r="H31" s="714" t="s">
        <v>547</v>
      </c>
      <c r="I31" s="714"/>
      <c r="J31" s="714" t="s">
        <v>548</v>
      </c>
      <c r="K31" s="737"/>
      <c r="L31" s="737" t="s">
        <v>549</v>
      </c>
      <c r="M31" s="758"/>
      <c r="N31" s="698"/>
      <c r="O31" s="698"/>
      <c r="P31" s="698"/>
      <c r="Q31" s="698"/>
      <c r="R31" s="698"/>
      <c r="S31" s="698"/>
      <c r="T31" s="698"/>
      <c r="U31" s="698"/>
      <c r="V31" s="698"/>
      <c r="W31" s="698"/>
      <c r="X31" s="698"/>
      <c r="Y31" s="698"/>
      <c r="Z31" s="698"/>
    </row>
    <row r="32" spans="1:26" ht="15.75" customHeight="1" x14ac:dyDescent="0.25">
      <c r="A32" s="1048"/>
      <c r="B32" s="797"/>
      <c r="C32" s="727"/>
      <c r="D32" s="762">
        <v>2019</v>
      </c>
      <c r="E32" s="760">
        <v>187</v>
      </c>
      <c r="F32" s="762">
        <v>2020</v>
      </c>
      <c r="G32" s="760">
        <v>125</v>
      </c>
      <c r="H32" s="762">
        <v>2021</v>
      </c>
      <c r="I32" s="760">
        <v>125</v>
      </c>
      <c r="J32" s="762">
        <v>2022</v>
      </c>
      <c r="K32" s="760">
        <v>125</v>
      </c>
      <c r="L32" s="762">
        <v>2023</v>
      </c>
      <c r="M32" s="761">
        <v>125</v>
      </c>
      <c r="N32" s="698"/>
      <c r="O32" s="698"/>
      <c r="P32" s="698"/>
      <c r="Q32" s="698"/>
      <c r="R32" s="698"/>
      <c r="S32" s="698"/>
      <c r="T32" s="698"/>
      <c r="U32" s="698"/>
      <c r="V32" s="698"/>
      <c r="W32" s="698"/>
      <c r="X32" s="698"/>
      <c r="Y32" s="698"/>
      <c r="Z32" s="698"/>
    </row>
    <row r="33" spans="1:26" ht="15.75" customHeight="1" x14ac:dyDescent="0.25">
      <c r="A33" s="1048"/>
      <c r="B33" s="797"/>
      <c r="C33" s="727"/>
      <c r="D33" s="737" t="s">
        <v>550</v>
      </c>
      <c r="E33" s="737"/>
      <c r="F33" s="737" t="s">
        <v>551</v>
      </c>
      <c r="G33" s="737"/>
      <c r="H33" s="714" t="s">
        <v>552</v>
      </c>
      <c r="I33" s="714"/>
      <c r="J33" s="714" t="s">
        <v>553</v>
      </c>
      <c r="K33" s="737"/>
      <c r="L33" s="737" t="s">
        <v>554</v>
      </c>
      <c r="M33" s="726"/>
      <c r="N33" s="698"/>
      <c r="O33" s="698"/>
      <c r="P33" s="698"/>
      <c r="Q33" s="698"/>
      <c r="R33" s="698"/>
      <c r="S33" s="698"/>
      <c r="T33" s="698"/>
      <c r="U33" s="698"/>
      <c r="V33" s="698"/>
      <c r="W33" s="698"/>
      <c r="X33" s="698"/>
      <c r="Y33" s="698"/>
      <c r="Z33" s="698"/>
    </row>
    <row r="34" spans="1:26" ht="15.75" customHeight="1" x14ac:dyDescent="0.25">
      <c r="A34" s="1048"/>
      <c r="B34" s="797"/>
      <c r="C34" s="727"/>
      <c r="D34" s="762">
        <v>2024</v>
      </c>
      <c r="E34" s="760">
        <v>125</v>
      </c>
      <c r="F34" s="759"/>
      <c r="G34" s="760"/>
      <c r="H34" s="759"/>
      <c r="I34" s="760"/>
      <c r="J34" s="759"/>
      <c r="K34" s="760"/>
      <c r="L34" s="759"/>
      <c r="M34" s="761"/>
      <c r="N34" s="698"/>
      <c r="O34" s="698"/>
      <c r="P34" s="698"/>
      <c r="Q34" s="698"/>
      <c r="R34" s="698"/>
      <c r="S34" s="698"/>
      <c r="T34" s="698"/>
      <c r="U34" s="698"/>
      <c r="V34" s="698"/>
      <c r="W34" s="698"/>
      <c r="X34" s="698"/>
      <c r="Y34" s="698"/>
      <c r="Z34" s="698"/>
    </row>
    <row r="35" spans="1:26" ht="15.75" customHeight="1" x14ac:dyDescent="0.25">
      <c r="A35" s="1048"/>
      <c r="B35" s="797"/>
      <c r="C35" s="727"/>
      <c r="D35" s="737" t="s">
        <v>555</v>
      </c>
      <c r="E35" s="737"/>
      <c r="F35" s="737" t="s">
        <v>556</v>
      </c>
      <c r="G35" s="737"/>
      <c r="H35" s="714" t="s">
        <v>557</v>
      </c>
      <c r="I35" s="714"/>
      <c r="J35" s="714" t="s">
        <v>558</v>
      </c>
      <c r="K35" s="737"/>
      <c r="L35" s="737" t="s">
        <v>559</v>
      </c>
      <c r="M35" s="726"/>
      <c r="N35" s="698"/>
      <c r="O35" s="698"/>
      <c r="P35" s="698"/>
      <c r="Q35" s="698"/>
      <c r="R35" s="698"/>
      <c r="S35" s="698"/>
      <c r="T35" s="698"/>
      <c r="U35" s="698"/>
      <c r="V35" s="698"/>
      <c r="W35" s="698"/>
      <c r="X35" s="698"/>
      <c r="Y35" s="698"/>
      <c r="Z35" s="698"/>
    </row>
    <row r="36" spans="1:26" ht="15.75" customHeight="1" x14ac:dyDescent="0.25">
      <c r="A36" s="1048"/>
      <c r="B36" s="797"/>
      <c r="C36" s="727"/>
      <c r="D36" s="759"/>
      <c r="E36" s="760"/>
      <c r="F36" s="759"/>
      <c r="G36" s="760"/>
      <c r="H36" s="759"/>
      <c r="I36" s="760"/>
      <c r="J36" s="759"/>
      <c r="K36" s="760"/>
      <c r="L36" s="759"/>
      <c r="M36" s="761"/>
      <c r="N36" s="698"/>
      <c r="O36" s="698"/>
      <c r="P36" s="698"/>
      <c r="Q36" s="698"/>
      <c r="R36" s="698"/>
      <c r="S36" s="698"/>
      <c r="T36" s="698"/>
      <c r="U36" s="698"/>
      <c r="V36" s="698"/>
      <c r="W36" s="698"/>
      <c r="X36" s="698"/>
      <c r="Y36" s="698"/>
      <c r="Z36" s="698"/>
    </row>
    <row r="37" spans="1:26" ht="15.75" customHeight="1" x14ac:dyDescent="0.25">
      <c r="A37" s="1048"/>
      <c r="B37" s="797"/>
      <c r="C37" s="727"/>
      <c r="D37" s="763" t="s">
        <v>559</v>
      </c>
      <c r="E37" s="764"/>
      <c r="F37" s="763" t="s">
        <v>560</v>
      </c>
      <c r="G37" s="764"/>
      <c r="H37" s="765"/>
      <c r="I37" s="743"/>
      <c r="J37" s="765"/>
      <c r="K37" s="743"/>
      <c r="L37" s="765"/>
      <c r="M37" s="744"/>
      <c r="N37" s="698"/>
      <c r="O37" s="698"/>
      <c r="P37" s="698"/>
      <c r="Q37" s="698"/>
      <c r="R37" s="698"/>
      <c r="S37" s="698"/>
      <c r="T37" s="698"/>
      <c r="U37" s="698"/>
      <c r="V37" s="698"/>
      <c r="W37" s="698"/>
      <c r="X37" s="698"/>
      <c r="Y37" s="698"/>
      <c r="Z37" s="698"/>
    </row>
    <row r="38" spans="1:26" ht="15.75" customHeight="1" x14ac:dyDescent="0.25">
      <c r="A38" s="1048"/>
      <c r="B38" s="797"/>
      <c r="C38" s="727"/>
      <c r="D38" s="759"/>
      <c r="E38" s="760"/>
      <c r="F38" s="1060"/>
      <c r="G38" s="1058"/>
      <c r="H38" s="766"/>
      <c r="I38" s="737"/>
      <c r="J38" s="766"/>
      <c r="K38" s="737"/>
      <c r="L38" s="766"/>
      <c r="M38" s="748"/>
      <c r="N38" s="698"/>
      <c r="O38" s="698"/>
      <c r="P38" s="698"/>
      <c r="Q38" s="698"/>
      <c r="R38" s="698"/>
      <c r="S38" s="698"/>
      <c r="T38" s="698"/>
      <c r="U38" s="698"/>
      <c r="V38" s="698"/>
      <c r="W38" s="698"/>
      <c r="X38" s="698"/>
      <c r="Y38" s="698"/>
      <c r="Z38" s="698"/>
    </row>
    <row r="39" spans="1:26" ht="15.75" customHeight="1" x14ac:dyDescent="0.25">
      <c r="A39" s="1048"/>
      <c r="B39" s="791"/>
      <c r="C39" s="767"/>
      <c r="D39" s="718"/>
      <c r="E39" s="718"/>
      <c r="F39" s="718"/>
      <c r="G39" s="718"/>
      <c r="H39" s="1061"/>
      <c r="I39" s="1051"/>
      <c r="J39" s="768"/>
      <c r="K39" s="734"/>
      <c r="L39" s="768"/>
      <c r="M39" s="735"/>
      <c r="N39" s="698"/>
      <c r="O39" s="698"/>
      <c r="P39" s="698"/>
      <c r="Q39" s="698"/>
      <c r="R39" s="698"/>
      <c r="S39" s="698"/>
      <c r="T39" s="698"/>
      <c r="U39" s="698"/>
      <c r="V39" s="698"/>
      <c r="W39" s="698"/>
      <c r="X39" s="698"/>
      <c r="Y39" s="698"/>
      <c r="Z39" s="698"/>
    </row>
    <row r="40" spans="1:26" ht="18" customHeight="1" x14ac:dyDescent="0.25">
      <c r="A40" s="1048"/>
      <c r="B40" s="1125" t="s">
        <v>561</v>
      </c>
      <c r="C40" s="769"/>
      <c r="D40" s="725"/>
      <c r="E40" s="725"/>
      <c r="F40" s="725"/>
      <c r="G40" s="725"/>
      <c r="H40" s="725"/>
      <c r="I40" s="725"/>
      <c r="J40" s="725"/>
      <c r="K40" s="725"/>
      <c r="L40" s="715"/>
      <c r="M40" s="716"/>
      <c r="N40" s="698"/>
      <c r="O40" s="698"/>
      <c r="P40" s="698"/>
      <c r="Q40" s="698"/>
      <c r="R40" s="698"/>
      <c r="S40" s="698"/>
      <c r="T40" s="698"/>
      <c r="U40" s="698"/>
      <c r="V40" s="698"/>
      <c r="W40" s="698"/>
      <c r="X40" s="698"/>
      <c r="Y40" s="698"/>
      <c r="Z40" s="698"/>
    </row>
    <row r="41" spans="1:26" ht="15.75" customHeight="1" x14ac:dyDescent="0.25">
      <c r="A41" s="1048"/>
      <c r="B41" s="1055"/>
      <c r="C41" s="770"/>
      <c r="D41" s="771" t="s">
        <v>125</v>
      </c>
      <c r="E41" s="772" t="s">
        <v>84</v>
      </c>
      <c r="F41" s="1067" t="s">
        <v>562</v>
      </c>
      <c r="G41" s="1069" t="s">
        <v>602</v>
      </c>
      <c r="H41" s="1070"/>
      <c r="I41" s="1070"/>
      <c r="J41" s="1071"/>
      <c r="K41" s="773" t="s">
        <v>563</v>
      </c>
      <c r="L41" s="1126" t="s">
        <v>1143</v>
      </c>
      <c r="M41" s="1075"/>
      <c r="N41" s="698"/>
      <c r="O41" s="698"/>
      <c r="P41" s="698"/>
      <c r="Q41" s="698"/>
      <c r="R41" s="698"/>
      <c r="S41" s="698"/>
      <c r="T41" s="698"/>
      <c r="U41" s="698"/>
      <c r="V41" s="698"/>
      <c r="W41" s="698"/>
      <c r="X41" s="698"/>
      <c r="Y41" s="698"/>
      <c r="Z41" s="698"/>
    </row>
    <row r="42" spans="1:26" ht="29.25" customHeight="1" x14ac:dyDescent="0.25">
      <c r="A42" s="1048"/>
      <c r="B42" s="1055"/>
      <c r="C42" s="770"/>
      <c r="D42" s="774" t="s">
        <v>526</v>
      </c>
      <c r="E42" s="730"/>
      <c r="F42" s="1068"/>
      <c r="G42" s="1072"/>
      <c r="H42" s="1051"/>
      <c r="I42" s="1051"/>
      <c r="J42" s="1073"/>
      <c r="K42" s="715"/>
      <c r="L42" s="1072"/>
      <c r="M42" s="1076"/>
      <c r="N42" s="698"/>
      <c r="O42" s="698"/>
      <c r="P42" s="698"/>
      <c r="Q42" s="698"/>
      <c r="R42" s="698"/>
      <c r="S42" s="698"/>
      <c r="T42" s="698"/>
      <c r="U42" s="698"/>
      <c r="V42" s="698"/>
      <c r="W42" s="698"/>
      <c r="X42" s="698"/>
      <c r="Y42" s="698"/>
      <c r="Z42" s="698"/>
    </row>
    <row r="43" spans="1:26" ht="15.75" customHeight="1" x14ac:dyDescent="0.25">
      <c r="A43" s="1048"/>
      <c r="B43" s="1121"/>
      <c r="C43" s="775"/>
      <c r="D43" s="718"/>
      <c r="E43" s="718"/>
      <c r="F43" s="718"/>
      <c r="G43" s="718"/>
      <c r="H43" s="718"/>
      <c r="I43" s="718"/>
      <c r="J43" s="718"/>
      <c r="K43" s="718"/>
      <c r="L43" s="715"/>
      <c r="M43" s="716"/>
      <c r="N43" s="698"/>
      <c r="O43" s="698"/>
      <c r="P43" s="698"/>
      <c r="Q43" s="698"/>
      <c r="R43" s="698"/>
      <c r="S43" s="698"/>
      <c r="T43" s="698"/>
      <c r="U43" s="698"/>
      <c r="V43" s="698"/>
      <c r="W43" s="698"/>
      <c r="X43" s="698"/>
      <c r="Y43" s="698"/>
      <c r="Z43" s="698"/>
    </row>
    <row r="44" spans="1:26" ht="15.75" customHeight="1" x14ac:dyDescent="0.25">
      <c r="A44" s="1048"/>
      <c r="B44" s="792" t="s">
        <v>564</v>
      </c>
      <c r="C44" s="1053" t="s">
        <v>1144</v>
      </c>
      <c r="D44" s="1043"/>
      <c r="E44" s="1043"/>
      <c r="F44" s="1043"/>
      <c r="G44" s="1043"/>
      <c r="H44" s="1043"/>
      <c r="I44" s="1043"/>
      <c r="J44" s="1043"/>
      <c r="K44" s="1043"/>
      <c r="L44" s="1043"/>
      <c r="M44" s="1044"/>
      <c r="N44" s="698"/>
      <c r="O44" s="698"/>
      <c r="P44" s="698"/>
      <c r="Q44" s="698"/>
      <c r="R44" s="698"/>
      <c r="S44" s="698"/>
      <c r="T44" s="698"/>
      <c r="U44" s="698"/>
      <c r="V44" s="698"/>
      <c r="W44" s="698"/>
      <c r="X44" s="698"/>
      <c r="Y44" s="698"/>
      <c r="Z44" s="698"/>
    </row>
    <row r="45" spans="1:26" ht="15.75" customHeight="1" x14ac:dyDescent="0.25">
      <c r="A45" s="1048"/>
      <c r="B45" s="792" t="s">
        <v>566</v>
      </c>
      <c r="C45" s="1053" t="s">
        <v>1145</v>
      </c>
      <c r="D45" s="1043"/>
      <c r="E45" s="1043"/>
      <c r="F45" s="1043"/>
      <c r="G45" s="1043"/>
      <c r="H45" s="1043"/>
      <c r="I45" s="1043"/>
      <c r="J45" s="1043"/>
      <c r="K45" s="1043"/>
      <c r="L45" s="1043"/>
      <c r="M45" s="1044"/>
      <c r="N45" s="698"/>
      <c r="O45" s="698"/>
      <c r="P45" s="698"/>
      <c r="Q45" s="698"/>
      <c r="R45" s="698"/>
      <c r="S45" s="698"/>
      <c r="T45" s="698"/>
      <c r="U45" s="698"/>
      <c r="V45" s="698"/>
      <c r="W45" s="698"/>
      <c r="X45" s="698"/>
      <c r="Y45" s="698"/>
      <c r="Z45" s="698"/>
    </row>
    <row r="46" spans="1:26" ht="15.75" customHeight="1" x14ac:dyDescent="0.25">
      <c r="A46" s="1048"/>
      <c r="B46" s="792" t="s">
        <v>568</v>
      </c>
      <c r="C46" s="703"/>
      <c r="D46" s="789"/>
      <c r="E46" s="789"/>
      <c r="F46" s="789"/>
      <c r="G46" s="789"/>
      <c r="H46" s="789"/>
      <c r="I46" s="789"/>
      <c r="J46" s="789"/>
      <c r="K46" s="789"/>
      <c r="L46" s="789"/>
      <c r="M46" s="790"/>
      <c r="N46" s="698"/>
      <c r="O46" s="698"/>
      <c r="P46" s="698"/>
      <c r="Q46" s="698"/>
      <c r="R46" s="698"/>
      <c r="S46" s="698"/>
      <c r="T46" s="698"/>
      <c r="U46" s="698"/>
      <c r="V46" s="698"/>
      <c r="W46" s="698"/>
      <c r="X46" s="698"/>
      <c r="Y46" s="698"/>
      <c r="Z46" s="698"/>
    </row>
    <row r="47" spans="1:26" ht="15.75" customHeight="1" x14ac:dyDescent="0.25">
      <c r="A47" s="1049"/>
      <c r="B47" s="792" t="s">
        <v>570</v>
      </c>
      <c r="C47" s="703"/>
      <c r="D47" s="789"/>
      <c r="E47" s="789"/>
      <c r="F47" s="789"/>
      <c r="G47" s="789"/>
      <c r="H47" s="789"/>
      <c r="I47" s="789"/>
      <c r="J47" s="789"/>
      <c r="K47" s="789"/>
      <c r="L47" s="789"/>
      <c r="M47" s="790"/>
      <c r="N47" s="698"/>
      <c r="O47" s="698"/>
      <c r="P47" s="698"/>
      <c r="Q47" s="698"/>
      <c r="R47" s="698"/>
      <c r="S47" s="698"/>
      <c r="T47" s="698"/>
      <c r="U47" s="698"/>
      <c r="V47" s="698"/>
      <c r="W47" s="698"/>
      <c r="X47" s="698"/>
      <c r="Y47" s="698"/>
      <c r="Z47" s="698"/>
    </row>
    <row r="48" spans="1:26" ht="15.75" customHeight="1" x14ac:dyDescent="0.25">
      <c r="A48" s="1062" t="s">
        <v>572</v>
      </c>
      <c r="B48" s="801" t="s">
        <v>573</v>
      </c>
      <c r="C48" s="1053" t="s">
        <v>1146</v>
      </c>
      <c r="D48" s="1043"/>
      <c r="E48" s="1043"/>
      <c r="F48" s="1043"/>
      <c r="G48" s="1043"/>
      <c r="H48" s="1043"/>
      <c r="I48" s="1043"/>
      <c r="J48" s="1043"/>
      <c r="K48" s="1043"/>
      <c r="L48" s="1043"/>
      <c r="M48" s="1044"/>
      <c r="N48" s="698"/>
      <c r="O48" s="698"/>
      <c r="P48" s="698"/>
      <c r="Q48" s="698"/>
      <c r="R48" s="698"/>
      <c r="S48" s="698"/>
      <c r="T48" s="698"/>
      <c r="U48" s="698"/>
      <c r="V48" s="698"/>
      <c r="W48" s="698"/>
      <c r="X48" s="698"/>
      <c r="Y48" s="698"/>
      <c r="Z48" s="698"/>
    </row>
    <row r="49" spans="1:26" ht="15.75" customHeight="1" x14ac:dyDescent="0.25">
      <c r="A49" s="1048"/>
      <c r="B49" s="801" t="s">
        <v>575</v>
      </c>
      <c r="C49" s="1053" t="s">
        <v>253</v>
      </c>
      <c r="D49" s="1043"/>
      <c r="E49" s="1043"/>
      <c r="F49" s="1043"/>
      <c r="G49" s="1043"/>
      <c r="H49" s="1043"/>
      <c r="I49" s="1043"/>
      <c r="J49" s="1043"/>
      <c r="K49" s="1043"/>
      <c r="L49" s="1043"/>
      <c r="M49" s="1044"/>
      <c r="N49" s="698"/>
      <c r="O49" s="698"/>
      <c r="P49" s="698"/>
      <c r="Q49" s="698"/>
      <c r="R49" s="698"/>
      <c r="S49" s="698"/>
      <c r="T49" s="698"/>
      <c r="U49" s="698"/>
      <c r="V49" s="698"/>
      <c r="W49" s="698"/>
      <c r="X49" s="698"/>
      <c r="Y49" s="698"/>
      <c r="Z49" s="698"/>
    </row>
    <row r="50" spans="1:26" ht="15.75" customHeight="1" x14ac:dyDescent="0.25">
      <c r="A50" s="1048"/>
      <c r="B50" s="801" t="s">
        <v>577</v>
      </c>
      <c r="C50" s="1053" t="s">
        <v>251</v>
      </c>
      <c r="D50" s="1043"/>
      <c r="E50" s="1043"/>
      <c r="F50" s="1043"/>
      <c r="G50" s="1043"/>
      <c r="H50" s="1043"/>
      <c r="I50" s="1043"/>
      <c r="J50" s="1043"/>
      <c r="K50" s="1043"/>
      <c r="L50" s="1043"/>
      <c r="M50" s="1044"/>
      <c r="N50" s="698"/>
      <c r="O50" s="698"/>
      <c r="P50" s="698"/>
      <c r="Q50" s="698"/>
      <c r="R50" s="698"/>
      <c r="S50" s="698"/>
      <c r="T50" s="698"/>
      <c r="U50" s="698"/>
      <c r="V50" s="698"/>
      <c r="W50" s="698"/>
      <c r="X50" s="698"/>
      <c r="Y50" s="698"/>
      <c r="Z50" s="698"/>
    </row>
    <row r="51" spans="1:26" ht="15.75" customHeight="1" x14ac:dyDescent="0.25">
      <c r="A51" s="1048"/>
      <c r="B51" s="802" t="s">
        <v>578</v>
      </c>
      <c r="C51" s="1042"/>
      <c r="D51" s="1043"/>
      <c r="E51" s="1043"/>
      <c r="F51" s="1043"/>
      <c r="G51" s="1043"/>
      <c r="H51" s="1043"/>
      <c r="I51" s="1043"/>
      <c r="J51" s="1043"/>
      <c r="K51" s="1043"/>
      <c r="L51" s="1043"/>
      <c r="M51" s="1044"/>
      <c r="N51" s="698"/>
      <c r="O51" s="698"/>
      <c r="P51" s="698"/>
      <c r="Q51" s="698"/>
      <c r="R51" s="698"/>
      <c r="S51" s="698"/>
      <c r="T51" s="698"/>
      <c r="U51" s="698"/>
      <c r="V51" s="698"/>
      <c r="W51" s="698"/>
      <c r="X51" s="698"/>
      <c r="Y51" s="698"/>
      <c r="Z51" s="698"/>
    </row>
    <row r="52" spans="1:26" ht="15.75" customHeight="1" x14ac:dyDescent="0.25">
      <c r="A52" s="1048"/>
      <c r="B52" s="801" t="s">
        <v>580</v>
      </c>
      <c r="C52" s="1127" t="s">
        <v>1147</v>
      </c>
      <c r="D52" s="1043"/>
      <c r="E52" s="1043"/>
      <c r="F52" s="1043"/>
      <c r="G52" s="1043"/>
      <c r="H52" s="1043"/>
      <c r="I52" s="1043"/>
      <c r="J52" s="1043"/>
      <c r="K52" s="1043"/>
      <c r="L52" s="1043"/>
      <c r="M52" s="1044"/>
      <c r="N52" s="698"/>
      <c r="O52" s="698"/>
      <c r="P52" s="698"/>
      <c r="Q52" s="698"/>
      <c r="R52" s="698"/>
      <c r="S52" s="698"/>
      <c r="T52" s="698"/>
      <c r="U52" s="698"/>
      <c r="V52" s="698"/>
      <c r="W52" s="698"/>
      <c r="X52" s="698"/>
      <c r="Y52" s="698"/>
      <c r="Z52" s="698"/>
    </row>
    <row r="53" spans="1:26" ht="15.75" customHeight="1" thickBot="1" x14ac:dyDescent="0.3">
      <c r="A53" s="1079"/>
      <c r="B53" s="801" t="s">
        <v>581</v>
      </c>
      <c r="C53" s="1053">
        <v>3778814</v>
      </c>
      <c r="D53" s="1043"/>
      <c r="E53" s="1043"/>
      <c r="F53" s="1043"/>
      <c r="G53" s="1043"/>
      <c r="H53" s="1043"/>
      <c r="I53" s="1043"/>
      <c r="J53" s="1043"/>
      <c r="K53" s="1043"/>
      <c r="L53" s="1043"/>
      <c r="M53" s="1044"/>
      <c r="N53" s="698"/>
      <c r="O53" s="698"/>
      <c r="P53" s="698"/>
      <c r="Q53" s="698"/>
      <c r="R53" s="698"/>
      <c r="S53" s="698"/>
      <c r="T53" s="698"/>
      <c r="U53" s="698"/>
      <c r="V53" s="698"/>
      <c r="W53" s="698"/>
      <c r="X53" s="698"/>
      <c r="Y53" s="698"/>
      <c r="Z53" s="698"/>
    </row>
    <row r="54" spans="1:26" ht="15.75" customHeight="1" x14ac:dyDescent="0.25">
      <c r="A54" s="1062" t="s">
        <v>583</v>
      </c>
      <c r="B54" s="803" t="s">
        <v>584</v>
      </c>
      <c r="C54" s="1042"/>
      <c r="D54" s="1043"/>
      <c r="E54" s="1043"/>
      <c r="F54" s="1043"/>
      <c r="G54" s="1043"/>
      <c r="H54" s="1043"/>
      <c r="I54" s="1043"/>
      <c r="J54" s="1043"/>
      <c r="K54" s="1043"/>
      <c r="L54" s="1043"/>
      <c r="M54" s="1044"/>
      <c r="N54" s="698"/>
      <c r="O54" s="698"/>
      <c r="P54" s="698"/>
      <c r="Q54" s="698"/>
      <c r="R54" s="698"/>
      <c r="S54" s="698"/>
      <c r="T54" s="698"/>
      <c r="U54" s="698"/>
      <c r="V54" s="698"/>
      <c r="W54" s="698"/>
      <c r="X54" s="698"/>
      <c r="Y54" s="698"/>
      <c r="Z54" s="698"/>
    </row>
    <row r="55" spans="1:26" ht="30" customHeight="1" x14ac:dyDescent="0.25">
      <c r="A55" s="1048"/>
      <c r="B55" s="803" t="s">
        <v>586</v>
      </c>
      <c r="C55" s="1042"/>
      <c r="D55" s="1043"/>
      <c r="E55" s="1043"/>
      <c r="F55" s="1043"/>
      <c r="G55" s="1043"/>
      <c r="H55" s="1043"/>
      <c r="I55" s="1043"/>
      <c r="J55" s="1043"/>
      <c r="K55" s="1043"/>
      <c r="L55" s="1043"/>
      <c r="M55" s="1044"/>
      <c r="N55" s="698"/>
      <c r="O55" s="698"/>
      <c r="P55" s="698"/>
      <c r="Q55" s="698"/>
      <c r="R55" s="698"/>
      <c r="S55" s="698"/>
      <c r="T55" s="698"/>
      <c r="U55" s="698"/>
      <c r="V55" s="698"/>
      <c r="W55" s="698"/>
      <c r="X55" s="698"/>
      <c r="Y55" s="698"/>
      <c r="Z55" s="698"/>
    </row>
    <row r="56" spans="1:26" ht="30" customHeight="1" thickBot="1" x14ac:dyDescent="0.3">
      <c r="A56" s="1048"/>
      <c r="B56" s="804" t="s">
        <v>51</v>
      </c>
      <c r="C56" s="1042"/>
      <c r="D56" s="1043"/>
      <c r="E56" s="1043"/>
      <c r="F56" s="1043"/>
      <c r="G56" s="1043"/>
      <c r="H56" s="1043"/>
      <c r="I56" s="1043"/>
      <c r="J56" s="1043"/>
      <c r="K56" s="1043"/>
      <c r="L56" s="1043"/>
      <c r="M56" s="1044"/>
      <c r="N56" s="698"/>
      <c r="O56" s="698"/>
      <c r="P56" s="698"/>
      <c r="Q56" s="698"/>
      <c r="R56" s="698"/>
      <c r="S56" s="698"/>
      <c r="T56" s="698"/>
      <c r="U56" s="698"/>
      <c r="V56" s="698"/>
      <c r="W56" s="698"/>
      <c r="X56" s="698"/>
      <c r="Y56" s="698"/>
      <c r="Z56" s="698"/>
    </row>
    <row r="57" spans="1:26" ht="15.75" customHeight="1" thickBot="1" x14ac:dyDescent="0.3">
      <c r="A57" s="780" t="s">
        <v>588</v>
      </c>
      <c r="B57" s="805"/>
      <c r="C57" s="1082" t="s">
        <v>1148</v>
      </c>
      <c r="D57" s="1083"/>
      <c r="E57" s="1083"/>
      <c r="F57" s="1083"/>
      <c r="G57" s="1083"/>
      <c r="H57" s="1083"/>
      <c r="I57" s="1083"/>
      <c r="J57" s="1083"/>
      <c r="K57" s="1083"/>
      <c r="L57" s="1083"/>
      <c r="M57" s="1084"/>
      <c r="N57" s="698"/>
      <c r="O57" s="698"/>
      <c r="P57" s="698"/>
      <c r="Q57" s="698"/>
      <c r="R57" s="698"/>
      <c r="S57" s="698"/>
      <c r="T57" s="698"/>
      <c r="U57" s="698"/>
      <c r="V57" s="698"/>
      <c r="W57" s="698"/>
      <c r="X57" s="698"/>
      <c r="Y57" s="698"/>
      <c r="Z57" s="698"/>
    </row>
    <row r="58" spans="1:26" ht="15.75" customHeight="1" x14ac:dyDescent="0.25">
      <c r="A58" s="698"/>
      <c r="B58" s="782"/>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8"/>
    </row>
    <row r="59" spans="1:26" ht="15.75" customHeight="1" x14ac:dyDescent="0.25">
      <c r="A59" s="698"/>
      <c r="B59" s="782"/>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row>
    <row r="60" spans="1:26" ht="15.75" customHeight="1" x14ac:dyDescent="0.25">
      <c r="A60" s="698"/>
      <c r="B60" s="782"/>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row>
    <row r="61" spans="1:26" ht="15.75" customHeight="1" x14ac:dyDescent="0.25">
      <c r="A61" s="698"/>
      <c r="B61" s="782"/>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row>
    <row r="62" spans="1:26" ht="15.75" customHeight="1" x14ac:dyDescent="0.25">
      <c r="A62" s="698"/>
      <c r="B62" s="782"/>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8"/>
    </row>
    <row r="63" spans="1:26" ht="15.75" customHeight="1" x14ac:dyDescent="0.25">
      <c r="A63" s="698"/>
      <c r="B63" s="782"/>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row>
    <row r="64" spans="1:26" ht="15.75" customHeight="1" x14ac:dyDescent="0.25">
      <c r="A64" s="698"/>
      <c r="B64" s="782"/>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row>
    <row r="65" spans="1:26" ht="15.75" customHeight="1" x14ac:dyDescent="0.25">
      <c r="A65" s="698"/>
      <c r="B65" s="782"/>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row>
    <row r="66" spans="1:26" ht="15.75" customHeight="1" x14ac:dyDescent="0.25">
      <c r="A66" s="698"/>
      <c r="B66" s="782"/>
      <c r="C66" s="698"/>
      <c r="D66" s="698"/>
      <c r="E66" s="698"/>
      <c r="F66" s="698"/>
      <c r="G66" s="698"/>
      <c r="H66" s="698"/>
      <c r="I66" s="698"/>
      <c r="J66" s="698"/>
      <c r="K66" s="698"/>
      <c r="L66" s="698"/>
      <c r="M66" s="698"/>
      <c r="N66" s="698"/>
      <c r="O66" s="698"/>
      <c r="P66" s="698"/>
      <c r="Q66" s="698"/>
      <c r="R66" s="698"/>
      <c r="S66" s="698"/>
      <c r="T66" s="698"/>
      <c r="U66" s="698"/>
      <c r="V66" s="698"/>
      <c r="W66" s="698"/>
      <c r="X66" s="698"/>
      <c r="Y66" s="698"/>
      <c r="Z66" s="698"/>
    </row>
    <row r="67" spans="1:26" ht="15.75" customHeight="1" x14ac:dyDescent="0.25">
      <c r="A67" s="698"/>
      <c r="B67" s="782"/>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8"/>
    </row>
    <row r="68" spans="1:26" ht="15.75" customHeight="1" x14ac:dyDescent="0.25">
      <c r="A68" s="698"/>
      <c r="B68" s="782"/>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row>
    <row r="69" spans="1:26" ht="15.75" customHeight="1" x14ac:dyDescent="0.25">
      <c r="A69" s="698"/>
      <c r="B69" s="782"/>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row>
    <row r="70" spans="1:26" ht="15.75" customHeight="1" x14ac:dyDescent="0.25">
      <c r="A70" s="698"/>
      <c r="B70" s="782"/>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row>
    <row r="71" spans="1:26" ht="15.75" customHeight="1" x14ac:dyDescent="0.25">
      <c r="A71" s="698"/>
      <c r="B71" s="782"/>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row>
    <row r="72" spans="1:26" ht="15.75" customHeight="1" x14ac:dyDescent="0.25">
      <c r="A72" s="698"/>
      <c r="B72" s="782"/>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row>
    <row r="73" spans="1:26" ht="15.75" customHeight="1" x14ac:dyDescent="0.25">
      <c r="A73" s="698"/>
      <c r="B73" s="782"/>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row>
    <row r="74" spans="1:26" ht="15.75" customHeight="1" x14ac:dyDescent="0.25">
      <c r="A74" s="698"/>
      <c r="B74" s="782"/>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row>
    <row r="75" spans="1:26" ht="15.75" customHeight="1" x14ac:dyDescent="0.25">
      <c r="A75" s="698"/>
      <c r="B75" s="782"/>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row>
    <row r="76" spans="1:26" ht="15.75" customHeight="1" x14ac:dyDescent="0.25">
      <c r="A76" s="698"/>
      <c r="B76" s="782"/>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row>
    <row r="77" spans="1:26" ht="15.75" customHeight="1" x14ac:dyDescent="0.25">
      <c r="A77" s="698"/>
      <c r="B77" s="782"/>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row>
    <row r="78" spans="1:26" ht="15.75" customHeight="1" x14ac:dyDescent="0.25">
      <c r="A78" s="698"/>
      <c r="B78" s="782"/>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row>
    <row r="79" spans="1:26" ht="15.75" customHeight="1" x14ac:dyDescent="0.25">
      <c r="A79" s="698"/>
      <c r="B79" s="782"/>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row>
    <row r="80" spans="1:26" ht="15.75" customHeight="1" x14ac:dyDescent="0.25">
      <c r="A80" s="698"/>
      <c r="B80" s="782"/>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row>
    <row r="81" spans="1:26" ht="15.75" customHeight="1" x14ac:dyDescent="0.25">
      <c r="A81" s="698"/>
      <c r="B81" s="782"/>
      <c r="C81" s="698"/>
      <c r="D81" s="698"/>
      <c r="E81" s="698"/>
      <c r="F81" s="698"/>
      <c r="G81" s="698"/>
      <c r="H81" s="698"/>
      <c r="I81" s="698"/>
      <c r="J81" s="698"/>
      <c r="K81" s="698"/>
      <c r="L81" s="698"/>
      <c r="M81" s="698"/>
      <c r="N81" s="698"/>
      <c r="O81" s="698"/>
      <c r="P81" s="698"/>
      <c r="Q81" s="698"/>
      <c r="R81" s="698"/>
      <c r="S81" s="698"/>
      <c r="T81" s="698"/>
      <c r="U81" s="698"/>
      <c r="V81" s="698"/>
      <c r="W81" s="698"/>
      <c r="X81" s="698"/>
      <c r="Y81" s="698"/>
      <c r="Z81" s="698"/>
    </row>
    <row r="82" spans="1:26" ht="15.75" customHeight="1" x14ac:dyDescent="0.25">
      <c r="A82" s="698"/>
      <c r="B82" s="782"/>
      <c r="C82" s="698"/>
      <c r="D82" s="698"/>
      <c r="E82" s="698"/>
      <c r="F82" s="698"/>
      <c r="G82" s="698"/>
      <c r="H82" s="698"/>
      <c r="I82" s="698"/>
      <c r="J82" s="698"/>
      <c r="K82" s="698"/>
      <c r="L82" s="698"/>
      <c r="M82" s="698"/>
      <c r="N82" s="698"/>
      <c r="O82" s="698"/>
      <c r="P82" s="698"/>
      <c r="Q82" s="698"/>
      <c r="R82" s="698"/>
      <c r="S82" s="698"/>
      <c r="T82" s="698"/>
      <c r="U82" s="698"/>
      <c r="V82" s="698"/>
      <c r="W82" s="698"/>
      <c r="X82" s="698"/>
      <c r="Y82" s="698"/>
      <c r="Z82" s="698"/>
    </row>
    <row r="83" spans="1:26" ht="15.75" customHeight="1" x14ac:dyDescent="0.25">
      <c r="A83" s="698"/>
      <c r="B83" s="782"/>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row>
    <row r="84" spans="1:26" ht="15.75" customHeight="1" x14ac:dyDescent="0.25">
      <c r="A84" s="698"/>
      <c r="B84" s="782"/>
      <c r="C84" s="698"/>
      <c r="D84" s="698"/>
      <c r="E84" s="698"/>
      <c r="F84" s="698"/>
      <c r="G84" s="698"/>
      <c r="H84" s="698"/>
      <c r="I84" s="698"/>
      <c r="J84" s="698"/>
      <c r="K84" s="698"/>
      <c r="L84" s="698"/>
      <c r="M84" s="698"/>
      <c r="N84" s="698"/>
      <c r="O84" s="698"/>
      <c r="P84" s="698"/>
      <c r="Q84" s="698"/>
      <c r="R84" s="698"/>
      <c r="S84" s="698"/>
      <c r="T84" s="698"/>
      <c r="U84" s="698"/>
      <c r="V84" s="698"/>
      <c r="W84" s="698"/>
      <c r="X84" s="698"/>
      <c r="Y84" s="698"/>
      <c r="Z84" s="698"/>
    </row>
    <row r="85" spans="1:26" ht="15.75" customHeight="1" x14ac:dyDescent="0.25">
      <c r="A85" s="698"/>
      <c r="B85" s="782"/>
      <c r="C85" s="698"/>
      <c r="D85" s="698"/>
      <c r="E85" s="698"/>
      <c r="F85" s="698"/>
      <c r="G85" s="698"/>
      <c r="H85" s="698"/>
      <c r="I85" s="698"/>
      <c r="J85" s="698"/>
      <c r="K85" s="698"/>
      <c r="L85" s="698"/>
      <c r="M85" s="698"/>
      <c r="N85" s="698"/>
      <c r="O85" s="698"/>
      <c r="P85" s="698"/>
      <c r="Q85" s="698"/>
      <c r="R85" s="698"/>
      <c r="S85" s="698"/>
      <c r="T85" s="698"/>
      <c r="U85" s="698"/>
      <c r="V85" s="698"/>
      <c r="W85" s="698"/>
      <c r="X85" s="698"/>
      <c r="Y85" s="698"/>
      <c r="Z85" s="698"/>
    </row>
    <row r="86" spans="1:26" ht="15.75" customHeight="1" x14ac:dyDescent="0.25">
      <c r="A86" s="698"/>
      <c r="B86" s="782"/>
      <c r="C86" s="698"/>
      <c r="D86" s="698"/>
      <c r="E86" s="698"/>
      <c r="F86" s="698"/>
      <c r="G86" s="698"/>
      <c r="H86" s="698"/>
      <c r="I86" s="698"/>
      <c r="J86" s="698"/>
      <c r="K86" s="698"/>
      <c r="L86" s="698"/>
      <c r="M86" s="698"/>
      <c r="N86" s="698"/>
      <c r="O86" s="698"/>
      <c r="P86" s="698"/>
      <c r="Q86" s="698"/>
      <c r="R86" s="698"/>
      <c r="S86" s="698"/>
      <c r="T86" s="698"/>
      <c r="U86" s="698"/>
      <c r="V86" s="698"/>
      <c r="W86" s="698"/>
      <c r="X86" s="698"/>
      <c r="Y86" s="698"/>
      <c r="Z86" s="698"/>
    </row>
    <row r="87" spans="1:26" ht="15.75" customHeight="1" x14ac:dyDescent="0.25">
      <c r="A87" s="698"/>
      <c r="B87" s="782"/>
      <c r="C87" s="698"/>
      <c r="D87" s="698"/>
      <c r="E87" s="698"/>
      <c r="F87" s="698"/>
      <c r="G87" s="698"/>
      <c r="H87" s="698"/>
      <c r="I87" s="698"/>
      <c r="J87" s="698"/>
      <c r="K87" s="698"/>
      <c r="L87" s="698"/>
      <c r="M87" s="698"/>
      <c r="N87" s="698"/>
      <c r="O87" s="698"/>
      <c r="P87" s="698"/>
      <c r="Q87" s="698"/>
      <c r="R87" s="698"/>
      <c r="S87" s="698"/>
      <c r="T87" s="698"/>
      <c r="U87" s="698"/>
      <c r="V87" s="698"/>
      <c r="W87" s="698"/>
      <c r="X87" s="698"/>
      <c r="Y87" s="698"/>
      <c r="Z87" s="698"/>
    </row>
    <row r="88" spans="1:26" ht="15.75" customHeight="1" x14ac:dyDescent="0.25">
      <c r="A88" s="698"/>
      <c r="B88" s="782"/>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row>
    <row r="89" spans="1:26" ht="15.75" customHeight="1" x14ac:dyDescent="0.25">
      <c r="A89" s="698"/>
      <c r="B89" s="782"/>
      <c r="C89" s="698"/>
      <c r="D89" s="698"/>
      <c r="E89" s="698"/>
      <c r="F89" s="698"/>
      <c r="G89" s="698"/>
      <c r="H89" s="698"/>
      <c r="I89" s="698"/>
      <c r="J89" s="698"/>
      <c r="K89" s="698"/>
      <c r="L89" s="698"/>
      <c r="M89" s="698"/>
      <c r="N89" s="698"/>
      <c r="O89" s="698"/>
      <c r="P89" s="698"/>
      <c r="Q89" s="698"/>
      <c r="R89" s="698"/>
      <c r="S89" s="698"/>
      <c r="T89" s="698"/>
      <c r="U89" s="698"/>
      <c r="V89" s="698"/>
      <c r="W89" s="698"/>
      <c r="X89" s="698"/>
      <c r="Y89" s="698"/>
      <c r="Z89" s="698"/>
    </row>
    <row r="90" spans="1:26" ht="15.75" customHeight="1" x14ac:dyDescent="0.25">
      <c r="A90" s="698"/>
      <c r="B90" s="782"/>
      <c r="C90" s="698"/>
      <c r="D90" s="698"/>
      <c r="E90" s="698"/>
      <c r="F90" s="698"/>
      <c r="G90" s="698"/>
      <c r="H90" s="698"/>
      <c r="I90" s="698"/>
      <c r="J90" s="698"/>
      <c r="K90" s="698"/>
      <c r="L90" s="698"/>
      <c r="M90" s="698"/>
      <c r="N90" s="698"/>
      <c r="O90" s="698"/>
      <c r="P90" s="698"/>
      <c r="Q90" s="698"/>
      <c r="R90" s="698"/>
      <c r="S90" s="698"/>
      <c r="T90" s="698"/>
      <c r="U90" s="698"/>
      <c r="V90" s="698"/>
      <c r="W90" s="698"/>
      <c r="X90" s="698"/>
      <c r="Y90" s="698"/>
      <c r="Z90" s="698"/>
    </row>
    <row r="91" spans="1:26" ht="15.75" customHeight="1" x14ac:dyDescent="0.25">
      <c r="A91" s="698"/>
      <c r="B91" s="782"/>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row>
    <row r="92" spans="1:26" ht="15.75" customHeight="1" x14ac:dyDescent="0.25">
      <c r="A92" s="698"/>
      <c r="B92" s="782"/>
      <c r="C92" s="698"/>
      <c r="D92" s="698"/>
      <c r="E92" s="698"/>
      <c r="F92" s="698"/>
      <c r="G92" s="698"/>
      <c r="H92" s="698"/>
      <c r="I92" s="698"/>
      <c r="J92" s="698"/>
      <c r="K92" s="698"/>
      <c r="L92" s="698"/>
      <c r="M92" s="698"/>
      <c r="N92" s="698"/>
      <c r="O92" s="698"/>
      <c r="P92" s="698"/>
      <c r="Q92" s="698"/>
      <c r="R92" s="698"/>
      <c r="S92" s="698"/>
      <c r="T92" s="698"/>
      <c r="U92" s="698"/>
      <c r="V92" s="698"/>
      <c r="W92" s="698"/>
      <c r="X92" s="698"/>
      <c r="Y92" s="698"/>
      <c r="Z92" s="698"/>
    </row>
    <row r="93" spans="1:26" ht="15.75" customHeight="1" x14ac:dyDescent="0.25">
      <c r="A93" s="698"/>
      <c r="B93" s="782"/>
      <c r="C93" s="698"/>
      <c r="D93" s="698"/>
      <c r="E93" s="698"/>
      <c r="F93" s="698"/>
      <c r="G93" s="698"/>
      <c r="H93" s="698"/>
      <c r="I93" s="698"/>
      <c r="J93" s="698"/>
      <c r="K93" s="698"/>
      <c r="L93" s="698"/>
      <c r="M93" s="698"/>
      <c r="N93" s="698"/>
      <c r="O93" s="698"/>
      <c r="P93" s="698"/>
      <c r="Q93" s="698"/>
      <c r="R93" s="698"/>
      <c r="S93" s="698"/>
      <c r="T93" s="698"/>
      <c r="U93" s="698"/>
      <c r="V93" s="698"/>
      <c r="W93" s="698"/>
      <c r="X93" s="698"/>
      <c r="Y93" s="698"/>
      <c r="Z93" s="698"/>
    </row>
    <row r="94" spans="1:26" ht="15.75" customHeight="1" x14ac:dyDescent="0.25">
      <c r="A94" s="698"/>
      <c r="B94" s="782"/>
      <c r="C94" s="698"/>
      <c r="D94" s="698"/>
      <c r="E94" s="698"/>
      <c r="F94" s="698"/>
      <c r="G94" s="698"/>
      <c r="H94" s="698"/>
      <c r="I94" s="698"/>
      <c r="J94" s="698"/>
      <c r="K94" s="698"/>
      <c r="L94" s="698"/>
      <c r="M94" s="698"/>
      <c r="N94" s="698"/>
      <c r="O94" s="698"/>
      <c r="P94" s="698"/>
      <c r="Q94" s="698"/>
      <c r="R94" s="698"/>
      <c r="S94" s="698"/>
      <c r="T94" s="698"/>
      <c r="U94" s="698"/>
      <c r="V94" s="698"/>
      <c r="W94" s="698"/>
      <c r="X94" s="698"/>
      <c r="Y94" s="698"/>
      <c r="Z94" s="698"/>
    </row>
    <row r="95" spans="1:26" ht="15.75" customHeight="1" x14ac:dyDescent="0.25">
      <c r="A95" s="698"/>
      <c r="B95" s="782"/>
      <c r="C95" s="698"/>
      <c r="D95" s="698"/>
      <c r="E95" s="698"/>
      <c r="F95" s="698"/>
      <c r="G95" s="698"/>
      <c r="H95" s="698"/>
      <c r="I95" s="698"/>
      <c r="J95" s="698"/>
      <c r="K95" s="698"/>
      <c r="L95" s="698"/>
      <c r="M95" s="698"/>
      <c r="N95" s="698"/>
      <c r="O95" s="698"/>
      <c r="P95" s="698"/>
      <c r="Q95" s="698"/>
      <c r="R95" s="698"/>
      <c r="S95" s="698"/>
      <c r="T95" s="698"/>
      <c r="U95" s="698"/>
      <c r="V95" s="698"/>
      <c r="W95" s="698"/>
      <c r="X95" s="698"/>
      <c r="Y95" s="698"/>
      <c r="Z95" s="698"/>
    </row>
    <row r="96" spans="1:26" ht="15.75" customHeight="1" x14ac:dyDescent="0.25">
      <c r="A96" s="698"/>
      <c r="B96" s="782"/>
      <c r="C96" s="698"/>
      <c r="D96" s="698"/>
      <c r="E96" s="698"/>
      <c r="F96" s="698"/>
      <c r="G96" s="698"/>
      <c r="H96" s="698"/>
      <c r="I96" s="698"/>
      <c r="J96" s="698"/>
      <c r="K96" s="698"/>
      <c r="L96" s="698"/>
      <c r="M96" s="698"/>
      <c r="N96" s="698"/>
      <c r="O96" s="698"/>
      <c r="P96" s="698"/>
      <c r="Q96" s="698"/>
      <c r="R96" s="698"/>
      <c r="S96" s="698"/>
      <c r="T96" s="698"/>
      <c r="U96" s="698"/>
      <c r="V96" s="698"/>
      <c r="W96" s="698"/>
      <c r="X96" s="698"/>
      <c r="Y96" s="698"/>
      <c r="Z96" s="698"/>
    </row>
    <row r="97" spans="1:26" ht="15.75" customHeight="1" x14ac:dyDescent="0.25">
      <c r="A97" s="698"/>
      <c r="B97" s="782"/>
      <c r="C97" s="698"/>
      <c r="D97" s="698"/>
      <c r="E97" s="698"/>
      <c r="F97" s="698"/>
      <c r="G97" s="698"/>
      <c r="H97" s="698"/>
      <c r="I97" s="698"/>
      <c r="J97" s="698"/>
      <c r="K97" s="698"/>
      <c r="L97" s="698"/>
      <c r="M97" s="698"/>
      <c r="N97" s="698"/>
      <c r="O97" s="698"/>
      <c r="P97" s="698"/>
      <c r="Q97" s="698"/>
      <c r="R97" s="698"/>
      <c r="S97" s="698"/>
      <c r="T97" s="698"/>
      <c r="U97" s="698"/>
      <c r="V97" s="698"/>
      <c r="W97" s="698"/>
      <c r="X97" s="698"/>
      <c r="Y97" s="698"/>
      <c r="Z97" s="698"/>
    </row>
    <row r="98" spans="1:26" ht="15.75" customHeight="1" x14ac:dyDescent="0.25">
      <c r="A98" s="698"/>
      <c r="B98" s="782"/>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row>
    <row r="99" spans="1:26" ht="15.75" customHeight="1" x14ac:dyDescent="0.25">
      <c r="A99" s="698"/>
      <c r="B99" s="782"/>
      <c r="C99" s="698"/>
      <c r="D99" s="698"/>
      <c r="E99" s="698"/>
      <c r="F99" s="698"/>
      <c r="G99" s="698"/>
      <c r="H99" s="698"/>
      <c r="I99" s="698"/>
      <c r="J99" s="698"/>
      <c r="K99" s="698"/>
      <c r="L99" s="698"/>
      <c r="M99" s="698"/>
      <c r="N99" s="698"/>
      <c r="O99" s="698"/>
      <c r="P99" s="698"/>
      <c r="Q99" s="698"/>
      <c r="R99" s="698"/>
      <c r="S99" s="698"/>
      <c r="T99" s="698"/>
      <c r="U99" s="698"/>
      <c r="V99" s="698"/>
      <c r="W99" s="698"/>
      <c r="X99" s="698"/>
      <c r="Y99" s="698"/>
      <c r="Z99" s="698"/>
    </row>
    <row r="100" spans="1:26" ht="15.75" customHeight="1" x14ac:dyDescent="0.25">
      <c r="A100" s="698"/>
      <c r="B100" s="782"/>
      <c r="C100" s="698"/>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row>
    <row r="101" spans="1:26" ht="15.75" customHeight="1" x14ac:dyDescent="0.25">
      <c r="A101" s="698"/>
      <c r="B101" s="782"/>
      <c r="C101" s="698"/>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row>
    <row r="102" spans="1:26" ht="15.75" customHeight="1" x14ac:dyDescent="0.25">
      <c r="A102" s="698"/>
      <c r="B102" s="782"/>
      <c r="C102" s="698"/>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row>
    <row r="103" spans="1:26" ht="15.75" customHeight="1" x14ac:dyDescent="0.25">
      <c r="A103" s="698"/>
      <c r="B103" s="782"/>
      <c r="C103" s="698"/>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row>
    <row r="104" spans="1:26" ht="15.75" customHeight="1" x14ac:dyDescent="0.25">
      <c r="A104" s="698"/>
      <c r="B104" s="782"/>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row>
    <row r="105" spans="1:26" ht="15.75" customHeight="1" x14ac:dyDescent="0.25">
      <c r="A105" s="698"/>
      <c r="B105" s="782"/>
      <c r="C105" s="698"/>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row>
    <row r="106" spans="1:26" ht="15.75" customHeight="1" x14ac:dyDescent="0.25">
      <c r="A106" s="698"/>
      <c r="B106" s="782"/>
      <c r="C106" s="698"/>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row>
    <row r="107" spans="1:26" ht="15.75" customHeight="1" x14ac:dyDescent="0.25">
      <c r="A107" s="698"/>
      <c r="B107" s="782"/>
      <c r="C107" s="698"/>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row>
    <row r="108" spans="1:26" ht="15.75" customHeight="1" x14ac:dyDescent="0.25">
      <c r="A108" s="698"/>
      <c r="B108" s="782"/>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row>
    <row r="109" spans="1:26" ht="15.75" customHeight="1" x14ac:dyDescent="0.25">
      <c r="A109" s="698"/>
      <c r="B109" s="782"/>
      <c r="C109" s="698"/>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row>
    <row r="110" spans="1:26" ht="15.75" customHeight="1" x14ac:dyDescent="0.25">
      <c r="A110" s="698"/>
      <c r="B110" s="782"/>
      <c r="C110" s="698"/>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row>
    <row r="111" spans="1:26" ht="15.75" customHeight="1" x14ac:dyDescent="0.25">
      <c r="A111" s="698"/>
      <c r="B111" s="782"/>
      <c r="C111" s="698"/>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row>
    <row r="112" spans="1:26" ht="15.75" customHeight="1" x14ac:dyDescent="0.25">
      <c r="A112" s="698"/>
      <c r="B112" s="782"/>
      <c r="C112" s="698"/>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row>
    <row r="113" spans="1:26" ht="15.75" customHeight="1" x14ac:dyDescent="0.25">
      <c r="A113" s="698"/>
      <c r="B113" s="782"/>
      <c r="C113" s="698"/>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row>
    <row r="114" spans="1:26" ht="15.75" customHeight="1" x14ac:dyDescent="0.25">
      <c r="A114" s="698"/>
      <c r="B114" s="782"/>
      <c r="C114" s="698"/>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row>
    <row r="115" spans="1:26" ht="15.75" customHeight="1" x14ac:dyDescent="0.25">
      <c r="A115" s="698"/>
      <c r="B115" s="782"/>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row>
    <row r="116" spans="1:26" ht="15.75" customHeight="1" x14ac:dyDescent="0.25">
      <c r="A116" s="698"/>
      <c r="B116" s="782"/>
      <c r="C116" s="698"/>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row>
    <row r="117" spans="1:26" ht="15.75" customHeight="1" x14ac:dyDescent="0.25">
      <c r="A117" s="698"/>
      <c r="B117" s="782"/>
      <c r="C117" s="698"/>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row>
    <row r="118" spans="1:26" ht="15.75" customHeight="1" x14ac:dyDescent="0.25">
      <c r="A118" s="698"/>
      <c r="B118" s="782"/>
      <c r="C118" s="698"/>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row>
    <row r="119" spans="1:26" ht="15.75" customHeight="1" x14ac:dyDescent="0.25">
      <c r="A119" s="698"/>
      <c r="B119" s="782"/>
      <c r="C119" s="698"/>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row>
    <row r="120" spans="1:26" ht="15.75" customHeight="1" x14ac:dyDescent="0.25">
      <c r="A120" s="698"/>
      <c r="B120" s="782"/>
      <c r="C120" s="698"/>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row>
    <row r="121" spans="1:26" ht="15.75" customHeight="1" x14ac:dyDescent="0.25">
      <c r="A121" s="698"/>
      <c r="B121" s="782"/>
      <c r="C121" s="698"/>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row>
    <row r="122" spans="1:26" ht="15.75" customHeight="1" x14ac:dyDescent="0.25">
      <c r="A122" s="698"/>
      <c r="B122" s="782"/>
      <c r="C122" s="698"/>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row>
    <row r="123" spans="1:26" ht="15.75" customHeight="1" x14ac:dyDescent="0.25">
      <c r="A123" s="698"/>
      <c r="B123" s="782"/>
      <c r="C123" s="698"/>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row>
    <row r="124" spans="1:26" ht="15.75" customHeight="1" x14ac:dyDescent="0.25">
      <c r="A124" s="698"/>
      <c r="B124" s="782"/>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row>
    <row r="125" spans="1:26" ht="15.75" customHeight="1" x14ac:dyDescent="0.25">
      <c r="A125" s="698"/>
      <c r="B125" s="782"/>
      <c r="C125" s="698"/>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row>
    <row r="126" spans="1:26" ht="15.75" customHeight="1" x14ac:dyDescent="0.25">
      <c r="A126" s="698"/>
      <c r="B126" s="782"/>
      <c r="C126" s="698"/>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row>
    <row r="127" spans="1:26" ht="15.75" customHeight="1" x14ac:dyDescent="0.25">
      <c r="A127" s="698"/>
      <c r="B127" s="782"/>
      <c r="C127" s="698"/>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row>
    <row r="128" spans="1:26" ht="15.75" customHeight="1" x14ac:dyDescent="0.25">
      <c r="A128" s="698"/>
      <c r="B128" s="782"/>
      <c r="C128" s="698"/>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row>
    <row r="129" spans="1:26" ht="15.75" customHeight="1" x14ac:dyDescent="0.25">
      <c r="A129" s="698"/>
      <c r="B129" s="782"/>
      <c r="C129" s="698"/>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row>
    <row r="130" spans="1:26" ht="15.75" customHeight="1" x14ac:dyDescent="0.25">
      <c r="A130" s="698"/>
      <c r="B130" s="782"/>
      <c r="C130" s="698"/>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row>
    <row r="131" spans="1:26" ht="15.75" customHeight="1" x14ac:dyDescent="0.25">
      <c r="A131" s="698"/>
      <c r="B131" s="782"/>
      <c r="C131" s="698"/>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row>
    <row r="132" spans="1:26" ht="15.75" customHeight="1" x14ac:dyDescent="0.25">
      <c r="A132" s="698"/>
      <c r="B132" s="782"/>
      <c r="C132" s="698"/>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row>
    <row r="133" spans="1:26" ht="15.75" customHeight="1" x14ac:dyDescent="0.25">
      <c r="A133" s="698"/>
      <c r="B133" s="782"/>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row>
    <row r="134" spans="1:26" ht="15.75" customHeight="1" x14ac:dyDescent="0.25">
      <c r="A134" s="698"/>
      <c r="B134" s="782"/>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row>
    <row r="135" spans="1:26" ht="15.75" customHeight="1" x14ac:dyDescent="0.25">
      <c r="A135" s="698"/>
      <c r="B135" s="782"/>
      <c r="C135" s="698"/>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row>
    <row r="136" spans="1:26" ht="15.75" customHeight="1" x14ac:dyDescent="0.25">
      <c r="A136" s="698"/>
      <c r="B136" s="782"/>
      <c r="C136" s="698"/>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row>
    <row r="137" spans="1:26" ht="15.75" customHeight="1" x14ac:dyDescent="0.25">
      <c r="A137" s="698"/>
      <c r="B137" s="782"/>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row>
    <row r="138" spans="1:26" ht="15.75" customHeight="1" x14ac:dyDescent="0.25">
      <c r="A138" s="698"/>
      <c r="B138" s="782"/>
      <c r="C138" s="698"/>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row>
    <row r="139" spans="1:26" ht="15.75" customHeight="1" x14ac:dyDescent="0.25">
      <c r="A139" s="698"/>
      <c r="B139" s="782"/>
      <c r="C139" s="698"/>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row>
    <row r="140" spans="1:26" ht="15.75" customHeight="1" x14ac:dyDescent="0.25">
      <c r="A140" s="698"/>
      <c r="B140" s="782"/>
      <c r="C140" s="698"/>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row>
    <row r="141" spans="1:26" ht="15.75" customHeight="1" x14ac:dyDescent="0.25">
      <c r="A141" s="698"/>
      <c r="B141" s="782"/>
      <c r="C141" s="698"/>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row>
    <row r="142" spans="1:26" ht="15.75" customHeight="1" x14ac:dyDescent="0.25">
      <c r="A142" s="698"/>
      <c r="B142" s="782"/>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row>
    <row r="143" spans="1:26" ht="15.75" customHeight="1" x14ac:dyDescent="0.25">
      <c r="A143" s="698"/>
      <c r="B143" s="782"/>
      <c r="C143" s="698"/>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row>
    <row r="144" spans="1:26" ht="15.75" customHeight="1" x14ac:dyDescent="0.25">
      <c r="A144" s="698"/>
      <c r="B144" s="782"/>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row>
    <row r="145" spans="1:26" ht="15.75" customHeight="1" x14ac:dyDescent="0.25">
      <c r="A145" s="698"/>
      <c r="B145" s="782"/>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row>
    <row r="146" spans="1:26" ht="15.75" customHeight="1" x14ac:dyDescent="0.25">
      <c r="A146" s="698"/>
      <c r="B146" s="782"/>
      <c r="C146" s="698"/>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row>
    <row r="147" spans="1:26" ht="15.75" customHeight="1" x14ac:dyDescent="0.25">
      <c r="A147" s="698"/>
      <c r="B147" s="782"/>
      <c r="C147" s="698"/>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row>
    <row r="148" spans="1:26" ht="15.75" customHeight="1" x14ac:dyDescent="0.25">
      <c r="A148" s="698"/>
      <c r="B148" s="782"/>
      <c r="C148" s="698"/>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row>
    <row r="149" spans="1:26" ht="15.75" customHeight="1" x14ac:dyDescent="0.25">
      <c r="A149" s="698"/>
      <c r="B149" s="782"/>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row>
    <row r="150" spans="1:26" ht="15.75" customHeight="1" x14ac:dyDescent="0.25">
      <c r="A150" s="698"/>
      <c r="B150" s="782"/>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row>
    <row r="151" spans="1:26" ht="15.75" customHeight="1" x14ac:dyDescent="0.25">
      <c r="A151" s="698"/>
      <c r="B151" s="782"/>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row>
    <row r="152" spans="1:26" ht="15.75" customHeight="1" x14ac:dyDescent="0.25">
      <c r="A152" s="698"/>
      <c r="B152" s="782"/>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row>
    <row r="153" spans="1:26" ht="15.75" customHeight="1" x14ac:dyDescent="0.25">
      <c r="A153" s="698"/>
      <c r="B153" s="782"/>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row>
    <row r="154" spans="1:26" ht="15.75" customHeight="1" x14ac:dyDescent="0.25">
      <c r="A154" s="698"/>
      <c r="B154" s="782"/>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row>
    <row r="155" spans="1:26" ht="15.75" customHeight="1" x14ac:dyDescent="0.25">
      <c r="A155" s="698"/>
      <c r="B155" s="782"/>
      <c r="C155" s="698"/>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row>
    <row r="156" spans="1:26" ht="15.75" customHeight="1" x14ac:dyDescent="0.25">
      <c r="A156" s="698"/>
      <c r="B156" s="782"/>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row>
    <row r="157" spans="1:26" ht="15.75" customHeight="1" x14ac:dyDescent="0.25">
      <c r="A157" s="698"/>
      <c r="B157" s="782"/>
      <c r="C157" s="698"/>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8"/>
    </row>
    <row r="158" spans="1:26" ht="15.75" customHeight="1" x14ac:dyDescent="0.25">
      <c r="A158" s="698"/>
      <c r="B158" s="782"/>
      <c r="C158" s="698"/>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8"/>
    </row>
    <row r="159" spans="1:26" ht="15.75" customHeight="1" x14ac:dyDescent="0.25">
      <c r="A159" s="698"/>
      <c r="B159" s="782"/>
      <c r="C159" s="698"/>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8"/>
    </row>
    <row r="160" spans="1:26" ht="15.75" customHeight="1" x14ac:dyDescent="0.25">
      <c r="A160" s="698"/>
      <c r="B160" s="782"/>
      <c r="C160" s="698"/>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row>
    <row r="161" spans="1:26" ht="15.75" customHeight="1" x14ac:dyDescent="0.25">
      <c r="A161" s="698"/>
      <c r="B161" s="782"/>
      <c r="C161" s="698"/>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row>
    <row r="162" spans="1:26" ht="15.75" customHeight="1" x14ac:dyDescent="0.25">
      <c r="A162" s="698"/>
      <c r="B162" s="782"/>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row>
    <row r="163" spans="1:26" ht="15.75" customHeight="1" x14ac:dyDescent="0.25">
      <c r="A163" s="698"/>
      <c r="B163" s="782"/>
      <c r="C163" s="698"/>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row>
    <row r="164" spans="1:26" ht="15.75" customHeight="1" x14ac:dyDescent="0.25">
      <c r="A164" s="698"/>
      <c r="B164" s="782"/>
      <c r="C164" s="698"/>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8"/>
    </row>
    <row r="165" spans="1:26" ht="15.75" customHeight="1" x14ac:dyDescent="0.25">
      <c r="A165" s="698"/>
      <c r="B165" s="782"/>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row>
    <row r="166" spans="1:26" ht="15.75" customHeight="1" x14ac:dyDescent="0.25">
      <c r="A166" s="698"/>
      <c r="B166" s="782"/>
      <c r="C166" s="698"/>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row>
    <row r="167" spans="1:26" ht="15.75" customHeight="1" x14ac:dyDescent="0.25">
      <c r="A167" s="698"/>
      <c r="B167" s="782"/>
      <c r="C167" s="698"/>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8"/>
    </row>
    <row r="168" spans="1:26" ht="15.75" customHeight="1" x14ac:dyDescent="0.25">
      <c r="A168" s="698"/>
      <c r="B168" s="782"/>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row>
    <row r="169" spans="1:26" ht="15.75" customHeight="1" x14ac:dyDescent="0.25">
      <c r="A169" s="698"/>
      <c r="B169" s="782"/>
      <c r="C169" s="698"/>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8"/>
    </row>
    <row r="170" spans="1:26" ht="15.75" customHeight="1" x14ac:dyDescent="0.25">
      <c r="A170" s="698"/>
      <c r="B170" s="782"/>
      <c r="C170" s="698"/>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8"/>
    </row>
    <row r="171" spans="1:26" ht="15.75" customHeight="1" x14ac:dyDescent="0.25">
      <c r="A171" s="698"/>
      <c r="B171" s="782"/>
      <c r="C171" s="698"/>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8"/>
    </row>
    <row r="172" spans="1:26" ht="15.75" customHeight="1" x14ac:dyDescent="0.25">
      <c r="A172" s="698"/>
      <c r="B172" s="782"/>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row>
    <row r="173" spans="1:26" ht="15.75" customHeight="1" x14ac:dyDescent="0.25">
      <c r="A173" s="698"/>
      <c r="B173" s="782"/>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row>
    <row r="174" spans="1:26" ht="15.75" customHeight="1" x14ac:dyDescent="0.25">
      <c r="A174" s="698"/>
      <c r="B174" s="782"/>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row>
    <row r="175" spans="1:26" ht="15.75" customHeight="1" x14ac:dyDescent="0.25">
      <c r="A175" s="698"/>
      <c r="B175" s="782"/>
      <c r="C175" s="698"/>
      <c r="D175" s="698"/>
      <c r="E175" s="698"/>
      <c r="F175" s="698"/>
      <c r="G175" s="698"/>
      <c r="H175" s="698"/>
      <c r="I175" s="698"/>
      <c r="J175" s="698"/>
      <c r="K175" s="698"/>
      <c r="L175" s="698"/>
      <c r="M175" s="698"/>
      <c r="N175" s="698"/>
      <c r="O175" s="698"/>
      <c r="P175" s="698"/>
      <c r="Q175" s="698"/>
      <c r="R175" s="698"/>
      <c r="S175" s="698"/>
      <c r="T175" s="698"/>
      <c r="U175" s="698"/>
      <c r="V175" s="698"/>
      <c r="W175" s="698"/>
      <c r="X175" s="698"/>
      <c r="Y175" s="698"/>
      <c r="Z175" s="698"/>
    </row>
    <row r="176" spans="1:26" ht="15.75" customHeight="1" x14ac:dyDescent="0.25">
      <c r="A176" s="698"/>
      <c r="B176" s="782"/>
      <c r="C176" s="698"/>
      <c r="D176" s="698"/>
      <c r="E176" s="698"/>
      <c r="F176" s="698"/>
      <c r="G176" s="698"/>
      <c r="H176" s="698"/>
      <c r="I176" s="698"/>
      <c r="J176" s="698"/>
      <c r="K176" s="698"/>
      <c r="L176" s="698"/>
      <c r="M176" s="698"/>
      <c r="N176" s="698"/>
      <c r="O176" s="698"/>
      <c r="P176" s="698"/>
      <c r="Q176" s="698"/>
      <c r="R176" s="698"/>
      <c r="S176" s="698"/>
      <c r="T176" s="698"/>
      <c r="U176" s="698"/>
      <c r="V176" s="698"/>
      <c r="W176" s="698"/>
      <c r="X176" s="698"/>
      <c r="Y176" s="698"/>
      <c r="Z176" s="698"/>
    </row>
    <row r="177" spans="1:26" ht="15.75" customHeight="1" x14ac:dyDescent="0.25">
      <c r="A177" s="698"/>
      <c r="B177" s="782"/>
      <c r="C177" s="698"/>
      <c r="D177" s="698"/>
      <c r="E177" s="698"/>
      <c r="F177" s="698"/>
      <c r="G177" s="698"/>
      <c r="H177" s="698"/>
      <c r="I177" s="698"/>
      <c r="J177" s="698"/>
      <c r="K177" s="698"/>
      <c r="L177" s="698"/>
      <c r="M177" s="698"/>
      <c r="N177" s="698"/>
      <c r="O177" s="698"/>
      <c r="P177" s="698"/>
      <c r="Q177" s="698"/>
      <c r="R177" s="698"/>
      <c r="S177" s="698"/>
      <c r="T177" s="698"/>
      <c r="U177" s="698"/>
      <c r="V177" s="698"/>
      <c r="W177" s="698"/>
      <c r="X177" s="698"/>
      <c r="Y177" s="698"/>
      <c r="Z177" s="698"/>
    </row>
    <row r="178" spans="1:26" ht="15.75" customHeight="1" x14ac:dyDescent="0.25">
      <c r="A178" s="698"/>
      <c r="B178" s="782"/>
      <c r="C178" s="698"/>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row>
    <row r="179" spans="1:26" ht="15.75" customHeight="1" x14ac:dyDescent="0.25">
      <c r="A179" s="698"/>
      <c r="B179" s="782"/>
      <c r="C179" s="698"/>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row>
    <row r="180" spans="1:26" ht="15.75" customHeight="1" x14ac:dyDescent="0.25">
      <c r="A180" s="698"/>
      <c r="B180" s="782"/>
      <c r="C180" s="698"/>
      <c r="D180" s="698"/>
      <c r="E180" s="698"/>
      <c r="F180" s="698"/>
      <c r="G180" s="698"/>
      <c r="H180" s="698"/>
      <c r="I180" s="698"/>
      <c r="J180" s="698"/>
      <c r="K180" s="698"/>
      <c r="L180" s="698"/>
      <c r="M180" s="698"/>
      <c r="N180" s="698"/>
      <c r="O180" s="698"/>
      <c r="P180" s="698"/>
      <c r="Q180" s="698"/>
      <c r="R180" s="698"/>
      <c r="S180" s="698"/>
      <c r="T180" s="698"/>
      <c r="U180" s="698"/>
      <c r="V180" s="698"/>
      <c r="W180" s="698"/>
      <c r="X180" s="698"/>
      <c r="Y180" s="698"/>
      <c r="Z180" s="698"/>
    </row>
    <row r="181" spans="1:26" ht="15.75" customHeight="1" x14ac:dyDescent="0.25">
      <c r="A181" s="698"/>
      <c r="B181" s="782"/>
      <c r="C181" s="698"/>
      <c r="D181" s="698"/>
      <c r="E181" s="698"/>
      <c r="F181" s="698"/>
      <c r="G181" s="698"/>
      <c r="H181" s="698"/>
      <c r="I181" s="698"/>
      <c r="J181" s="698"/>
      <c r="K181" s="698"/>
      <c r="L181" s="698"/>
      <c r="M181" s="698"/>
      <c r="N181" s="698"/>
      <c r="O181" s="698"/>
      <c r="P181" s="698"/>
      <c r="Q181" s="698"/>
      <c r="R181" s="698"/>
      <c r="S181" s="698"/>
      <c r="T181" s="698"/>
      <c r="U181" s="698"/>
      <c r="V181" s="698"/>
      <c r="W181" s="698"/>
      <c r="X181" s="698"/>
      <c r="Y181" s="698"/>
      <c r="Z181" s="698"/>
    </row>
    <row r="182" spans="1:26" ht="15.75" customHeight="1" x14ac:dyDescent="0.25">
      <c r="A182" s="698"/>
      <c r="B182" s="782"/>
      <c r="C182" s="698"/>
      <c r="D182" s="698"/>
      <c r="E182" s="698"/>
      <c r="F182" s="698"/>
      <c r="G182" s="698"/>
      <c r="H182" s="698"/>
      <c r="I182" s="698"/>
      <c r="J182" s="698"/>
      <c r="K182" s="698"/>
      <c r="L182" s="698"/>
      <c r="M182" s="698"/>
      <c r="N182" s="698"/>
      <c r="O182" s="698"/>
      <c r="P182" s="698"/>
      <c r="Q182" s="698"/>
      <c r="R182" s="698"/>
      <c r="S182" s="698"/>
      <c r="T182" s="698"/>
      <c r="U182" s="698"/>
      <c r="V182" s="698"/>
      <c r="W182" s="698"/>
      <c r="X182" s="698"/>
      <c r="Y182" s="698"/>
      <c r="Z182" s="698"/>
    </row>
    <row r="183" spans="1:26" ht="15.75" customHeight="1" x14ac:dyDescent="0.25">
      <c r="A183" s="698"/>
      <c r="B183" s="782"/>
      <c r="C183" s="698"/>
      <c r="D183" s="698"/>
      <c r="E183" s="698"/>
      <c r="F183" s="698"/>
      <c r="G183" s="698"/>
      <c r="H183" s="698"/>
      <c r="I183" s="698"/>
      <c r="J183" s="698"/>
      <c r="K183" s="698"/>
      <c r="L183" s="698"/>
      <c r="M183" s="698"/>
      <c r="N183" s="698"/>
      <c r="O183" s="698"/>
      <c r="P183" s="698"/>
      <c r="Q183" s="698"/>
      <c r="R183" s="698"/>
      <c r="S183" s="698"/>
      <c r="T183" s="698"/>
      <c r="U183" s="698"/>
      <c r="V183" s="698"/>
      <c r="W183" s="698"/>
      <c r="X183" s="698"/>
      <c r="Y183" s="698"/>
      <c r="Z183" s="698"/>
    </row>
    <row r="184" spans="1:26" ht="15.75" customHeight="1" x14ac:dyDescent="0.25">
      <c r="A184" s="698"/>
      <c r="B184" s="782"/>
      <c r="C184" s="698"/>
      <c r="D184" s="698"/>
      <c r="E184" s="698"/>
      <c r="F184" s="698"/>
      <c r="G184" s="698"/>
      <c r="H184" s="698"/>
      <c r="I184" s="698"/>
      <c r="J184" s="698"/>
      <c r="K184" s="698"/>
      <c r="L184" s="698"/>
      <c r="M184" s="698"/>
      <c r="N184" s="698"/>
      <c r="O184" s="698"/>
      <c r="P184" s="698"/>
      <c r="Q184" s="698"/>
      <c r="R184" s="698"/>
      <c r="S184" s="698"/>
      <c r="T184" s="698"/>
      <c r="U184" s="698"/>
      <c r="V184" s="698"/>
      <c r="W184" s="698"/>
      <c r="X184" s="698"/>
      <c r="Y184" s="698"/>
      <c r="Z184" s="698"/>
    </row>
    <row r="185" spans="1:26" ht="15.75" customHeight="1" x14ac:dyDescent="0.25">
      <c r="A185" s="698"/>
      <c r="B185" s="782"/>
      <c r="C185" s="698"/>
      <c r="D185" s="698"/>
      <c r="E185" s="698"/>
      <c r="F185" s="698"/>
      <c r="G185" s="698"/>
      <c r="H185" s="698"/>
      <c r="I185" s="698"/>
      <c r="J185" s="698"/>
      <c r="K185" s="698"/>
      <c r="L185" s="698"/>
      <c r="M185" s="698"/>
      <c r="N185" s="698"/>
      <c r="O185" s="698"/>
      <c r="P185" s="698"/>
      <c r="Q185" s="698"/>
      <c r="R185" s="698"/>
      <c r="S185" s="698"/>
      <c r="T185" s="698"/>
      <c r="U185" s="698"/>
      <c r="V185" s="698"/>
      <c r="W185" s="698"/>
      <c r="X185" s="698"/>
      <c r="Y185" s="698"/>
      <c r="Z185" s="698"/>
    </row>
    <row r="186" spans="1:26" ht="15.75" customHeight="1" x14ac:dyDescent="0.25">
      <c r="A186" s="698"/>
      <c r="B186" s="782"/>
      <c r="C186" s="698"/>
      <c r="D186" s="698"/>
      <c r="E186" s="698"/>
      <c r="F186" s="698"/>
      <c r="G186" s="698"/>
      <c r="H186" s="698"/>
      <c r="I186" s="698"/>
      <c r="J186" s="698"/>
      <c r="K186" s="698"/>
      <c r="L186" s="698"/>
      <c r="M186" s="698"/>
      <c r="N186" s="698"/>
      <c r="O186" s="698"/>
      <c r="P186" s="698"/>
      <c r="Q186" s="698"/>
      <c r="R186" s="698"/>
      <c r="S186" s="698"/>
      <c r="T186" s="698"/>
      <c r="U186" s="698"/>
      <c r="V186" s="698"/>
      <c r="W186" s="698"/>
      <c r="X186" s="698"/>
      <c r="Y186" s="698"/>
      <c r="Z186" s="698"/>
    </row>
    <row r="187" spans="1:26" ht="15.75" customHeight="1" x14ac:dyDescent="0.25">
      <c r="A187" s="698"/>
      <c r="B187" s="782"/>
      <c r="C187" s="698"/>
      <c r="D187" s="698"/>
      <c r="E187" s="698"/>
      <c r="F187" s="698"/>
      <c r="G187" s="698"/>
      <c r="H187" s="698"/>
      <c r="I187" s="698"/>
      <c r="J187" s="698"/>
      <c r="K187" s="698"/>
      <c r="L187" s="698"/>
      <c r="M187" s="698"/>
      <c r="N187" s="698"/>
      <c r="O187" s="698"/>
      <c r="P187" s="698"/>
      <c r="Q187" s="698"/>
      <c r="R187" s="698"/>
      <c r="S187" s="698"/>
      <c r="T187" s="698"/>
      <c r="U187" s="698"/>
      <c r="V187" s="698"/>
      <c r="W187" s="698"/>
      <c r="X187" s="698"/>
      <c r="Y187" s="698"/>
      <c r="Z187" s="698"/>
    </row>
    <row r="188" spans="1:26" ht="15.75" customHeight="1" x14ac:dyDescent="0.25">
      <c r="A188" s="698"/>
      <c r="B188" s="782"/>
      <c r="C188" s="698"/>
      <c r="D188" s="698"/>
      <c r="E188" s="698"/>
      <c r="F188" s="698"/>
      <c r="G188" s="698"/>
      <c r="H188" s="698"/>
      <c r="I188" s="698"/>
      <c r="J188" s="698"/>
      <c r="K188" s="698"/>
      <c r="L188" s="698"/>
      <c r="M188" s="698"/>
      <c r="N188" s="698"/>
      <c r="O188" s="698"/>
      <c r="P188" s="698"/>
      <c r="Q188" s="698"/>
      <c r="R188" s="698"/>
      <c r="S188" s="698"/>
      <c r="T188" s="698"/>
      <c r="U188" s="698"/>
      <c r="V188" s="698"/>
      <c r="W188" s="698"/>
      <c r="X188" s="698"/>
      <c r="Y188" s="698"/>
      <c r="Z188" s="698"/>
    </row>
    <row r="189" spans="1:26" ht="15.75" customHeight="1" x14ac:dyDescent="0.25">
      <c r="A189" s="698"/>
      <c r="B189" s="782"/>
      <c r="C189" s="698"/>
      <c r="D189" s="698"/>
      <c r="E189" s="698"/>
      <c r="F189" s="698"/>
      <c r="G189" s="698"/>
      <c r="H189" s="698"/>
      <c r="I189" s="698"/>
      <c r="J189" s="698"/>
      <c r="K189" s="698"/>
      <c r="L189" s="698"/>
      <c r="M189" s="698"/>
      <c r="N189" s="698"/>
      <c r="O189" s="698"/>
      <c r="P189" s="698"/>
      <c r="Q189" s="698"/>
      <c r="R189" s="698"/>
      <c r="S189" s="698"/>
      <c r="T189" s="698"/>
      <c r="U189" s="698"/>
      <c r="V189" s="698"/>
      <c r="W189" s="698"/>
      <c r="X189" s="698"/>
      <c r="Y189" s="698"/>
      <c r="Z189" s="698"/>
    </row>
    <row r="190" spans="1:26" ht="15.75" customHeight="1" x14ac:dyDescent="0.25">
      <c r="A190" s="698"/>
      <c r="B190" s="782"/>
      <c r="C190" s="698"/>
      <c r="D190" s="698"/>
      <c r="E190" s="698"/>
      <c r="F190" s="698"/>
      <c r="G190" s="698"/>
      <c r="H190" s="698"/>
      <c r="I190" s="698"/>
      <c r="J190" s="698"/>
      <c r="K190" s="698"/>
      <c r="L190" s="698"/>
      <c r="M190" s="698"/>
      <c r="N190" s="698"/>
      <c r="O190" s="698"/>
      <c r="P190" s="698"/>
      <c r="Q190" s="698"/>
      <c r="R190" s="698"/>
      <c r="S190" s="698"/>
      <c r="T190" s="698"/>
      <c r="U190" s="698"/>
      <c r="V190" s="698"/>
      <c r="W190" s="698"/>
      <c r="X190" s="698"/>
      <c r="Y190" s="698"/>
      <c r="Z190" s="698"/>
    </row>
    <row r="191" spans="1:26" ht="15.75" customHeight="1" x14ac:dyDescent="0.25">
      <c r="A191" s="698"/>
      <c r="B191" s="782"/>
      <c r="C191" s="698"/>
      <c r="D191" s="698"/>
      <c r="E191" s="698"/>
      <c r="F191" s="698"/>
      <c r="G191" s="698"/>
      <c r="H191" s="698"/>
      <c r="I191" s="698"/>
      <c r="J191" s="698"/>
      <c r="K191" s="698"/>
      <c r="L191" s="698"/>
      <c r="M191" s="698"/>
      <c r="N191" s="698"/>
      <c r="O191" s="698"/>
      <c r="P191" s="698"/>
      <c r="Q191" s="698"/>
      <c r="R191" s="698"/>
      <c r="S191" s="698"/>
      <c r="T191" s="698"/>
      <c r="U191" s="698"/>
      <c r="V191" s="698"/>
      <c r="W191" s="698"/>
      <c r="X191" s="698"/>
      <c r="Y191" s="698"/>
      <c r="Z191" s="698"/>
    </row>
    <row r="192" spans="1:26" ht="15.75" customHeight="1" x14ac:dyDescent="0.25">
      <c r="A192" s="698"/>
      <c r="B192" s="782"/>
      <c r="C192" s="698"/>
      <c r="D192" s="698"/>
      <c r="E192" s="698"/>
      <c r="F192" s="698"/>
      <c r="G192" s="698"/>
      <c r="H192" s="698"/>
      <c r="I192" s="698"/>
      <c r="J192" s="698"/>
      <c r="K192" s="698"/>
      <c r="L192" s="698"/>
      <c r="M192" s="698"/>
      <c r="N192" s="698"/>
      <c r="O192" s="698"/>
      <c r="P192" s="698"/>
      <c r="Q192" s="698"/>
      <c r="R192" s="698"/>
      <c r="S192" s="698"/>
      <c r="T192" s="698"/>
      <c r="U192" s="698"/>
      <c r="V192" s="698"/>
      <c r="W192" s="698"/>
      <c r="X192" s="698"/>
      <c r="Y192" s="698"/>
      <c r="Z192" s="698"/>
    </row>
    <row r="193" spans="1:26" ht="15.75" customHeight="1" x14ac:dyDescent="0.25">
      <c r="A193" s="698"/>
      <c r="B193" s="782"/>
      <c r="C193" s="698"/>
      <c r="D193" s="698"/>
      <c r="E193" s="698"/>
      <c r="F193" s="698"/>
      <c r="G193" s="698"/>
      <c r="H193" s="698"/>
      <c r="I193" s="698"/>
      <c r="J193" s="698"/>
      <c r="K193" s="698"/>
      <c r="L193" s="698"/>
      <c r="M193" s="698"/>
      <c r="N193" s="698"/>
      <c r="O193" s="698"/>
      <c r="P193" s="698"/>
      <c r="Q193" s="698"/>
      <c r="R193" s="698"/>
      <c r="S193" s="698"/>
      <c r="T193" s="698"/>
      <c r="U193" s="698"/>
      <c r="V193" s="698"/>
      <c r="W193" s="698"/>
      <c r="X193" s="698"/>
      <c r="Y193" s="698"/>
      <c r="Z193" s="698"/>
    </row>
    <row r="194" spans="1:26" ht="15.75" customHeight="1" x14ac:dyDescent="0.25">
      <c r="A194" s="698"/>
      <c r="B194" s="782"/>
      <c r="C194" s="698"/>
      <c r="D194" s="698"/>
      <c r="E194" s="698"/>
      <c r="F194" s="698"/>
      <c r="G194" s="698"/>
      <c r="H194" s="698"/>
      <c r="I194" s="698"/>
      <c r="J194" s="698"/>
      <c r="K194" s="698"/>
      <c r="L194" s="698"/>
      <c r="M194" s="698"/>
      <c r="N194" s="698"/>
      <c r="O194" s="698"/>
      <c r="P194" s="698"/>
      <c r="Q194" s="698"/>
      <c r="R194" s="698"/>
      <c r="S194" s="698"/>
      <c r="T194" s="698"/>
      <c r="U194" s="698"/>
      <c r="V194" s="698"/>
      <c r="W194" s="698"/>
      <c r="X194" s="698"/>
      <c r="Y194" s="698"/>
      <c r="Z194" s="698"/>
    </row>
    <row r="195" spans="1:26" ht="15.75" customHeight="1" x14ac:dyDescent="0.25">
      <c r="A195" s="698"/>
      <c r="B195" s="782"/>
      <c r="C195" s="698"/>
      <c r="D195" s="698"/>
      <c r="E195" s="698"/>
      <c r="F195" s="698"/>
      <c r="G195" s="698"/>
      <c r="H195" s="698"/>
      <c r="I195" s="698"/>
      <c r="J195" s="698"/>
      <c r="K195" s="698"/>
      <c r="L195" s="698"/>
      <c r="M195" s="698"/>
      <c r="N195" s="698"/>
      <c r="O195" s="698"/>
      <c r="P195" s="698"/>
      <c r="Q195" s="698"/>
      <c r="R195" s="698"/>
      <c r="S195" s="698"/>
      <c r="T195" s="698"/>
      <c r="U195" s="698"/>
      <c r="V195" s="698"/>
      <c r="W195" s="698"/>
      <c r="X195" s="698"/>
      <c r="Y195" s="698"/>
      <c r="Z195" s="698"/>
    </row>
    <row r="196" spans="1:26" ht="15.75" customHeight="1" x14ac:dyDescent="0.25">
      <c r="A196" s="698"/>
      <c r="B196" s="782"/>
      <c r="C196" s="698"/>
      <c r="D196" s="698"/>
      <c r="E196" s="698"/>
      <c r="F196" s="698"/>
      <c r="G196" s="698"/>
      <c r="H196" s="698"/>
      <c r="I196" s="698"/>
      <c r="J196" s="698"/>
      <c r="K196" s="698"/>
      <c r="L196" s="698"/>
      <c r="M196" s="698"/>
      <c r="N196" s="698"/>
      <c r="O196" s="698"/>
      <c r="P196" s="698"/>
      <c r="Q196" s="698"/>
      <c r="R196" s="698"/>
      <c r="S196" s="698"/>
      <c r="T196" s="698"/>
      <c r="U196" s="698"/>
      <c r="V196" s="698"/>
      <c r="W196" s="698"/>
      <c r="X196" s="698"/>
      <c r="Y196" s="698"/>
      <c r="Z196" s="698"/>
    </row>
    <row r="197" spans="1:26" ht="15.75" customHeight="1" x14ac:dyDescent="0.25">
      <c r="A197" s="698"/>
      <c r="B197" s="782"/>
      <c r="C197" s="698"/>
      <c r="D197" s="698"/>
      <c r="E197" s="698"/>
      <c r="F197" s="698"/>
      <c r="G197" s="698"/>
      <c r="H197" s="698"/>
      <c r="I197" s="698"/>
      <c r="J197" s="698"/>
      <c r="K197" s="698"/>
      <c r="L197" s="698"/>
      <c r="M197" s="698"/>
      <c r="N197" s="698"/>
      <c r="O197" s="698"/>
      <c r="P197" s="698"/>
      <c r="Q197" s="698"/>
      <c r="R197" s="698"/>
      <c r="S197" s="698"/>
      <c r="T197" s="698"/>
      <c r="U197" s="698"/>
      <c r="V197" s="698"/>
      <c r="W197" s="698"/>
      <c r="X197" s="698"/>
      <c r="Y197" s="698"/>
      <c r="Z197" s="698"/>
    </row>
    <row r="198" spans="1:26" ht="15.75" customHeight="1" x14ac:dyDescent="0.25">
      <c r="A198" s="698"/>
      <c r="B198" s="782"/>
      <c r="C198" s="698"/>
      <c r="D198" s="698"/>
      <c r="E198" s="698"/>
      <c r="F198" s="698"/>
      <c r="G198" s="698"/>
      <c r="H198" s="698"/>
      <c r="I198" s="698"/>
      <c r="J198" s="698"/>
      <c r="K198" s="698"/>
      <c r="L198" s="698"/>
      <c r="M198" s="698"/>
      <c r="N198" s="698"/>
      <c r="O198" s="698"/>
      <c r="P198" s="698"/>
      <c r="Q198" s="698"/>
      <c r="R198" s="698"/>
      <c r="S198" s="698"/>
      <c r="T198" s="698"/>
      <c r="U198" s="698"/>
      <c r="V198" s="698"/>
      <c r="W198" s="698"/>
      <c r="X198" s="698"/>
      <c r="Y198" s="698"/>
      <c r="Z198" s="698"/>
    </row>
    <row r="199" spans="1:26" ht="15.75" customHeight="1" x14ac:dyDescent="0.25">
      <c r="A199" s="698"/>
      <c r="B199" s="782"/>
      <c r="C199" s="698"/>
      <c r="D199" s="698"/>
      <c r="E199" s="698"/>
      <c r="F199" s="698"/>
      <c r="G199" s="698"/>
      <c r="H199" s="698"/>
      <c r="I199" s="698"/>
      <c r="J199" s="698"/>
      <c r="K199" s="698"/>
      <c r="L199" s="698"/>
      <c r="M199" s="698"/>
      <c r="N199" s="698"/>
      <c r="O199" s="698"/>
      <c r="P199" s="698"/>
      <c r="Q199" s="698"/>
      <c r="R199" s="698"/>
      <c r="S199" s="698"/>
      <c r="T199" s="698"/>
      <c r="U199" s="698"/>
      <c r="V199" s="698"/>
      <c r="W199" s="698"/>
      <c r="X199" s="698"/>
      <c r="Y199" s="698"/>
      <c r="Z199" s="698"/>
    </row>
    <row r="200" spans="1:26" ht="15.75" customHeight="1" x14ac:dyDescent="0.25">
      <c r="A200" s="698"/>
      <c r="B200" s="782"/>
      <c r="C200" s="698"/>
      <c r="D200" s="698"/>
      <c r="E200" s="698"/>
      <c r="F200" s="698"/>
      <c r="G200" s="698"/>
      <c r="H200" s="698"/>
      <c r="I200" s="698"/>
      <c r="J200" s="698"/>
      <c r="K200" s="698"/>
      <c r="L200" s="698"/>
      <c r="M200" s="698"/>
      <c r="N200" s="698"/>
      <c r="O200" s="698"/>
      <c r="P200" s="698"/>
      <c r="Q200" s="698"/>
      <c r="R200" s="698"/>
      <c r="S200" s="698"/>
      <c r="T200" s="698"/>
      <c r="U200" s="698"/>
      <c r="V200" s="698"/>
      <c r="W200" s="698"/>
      <c r="X200" s="698"/>
      <c r="Y200" s="698"/>
      <c r="Z200" s="698"/>
    </row>
    <row r="201" spans="1:26" ht="15.75" customHeight="1" x14ac:dyDescent="0.25">
      <c r="A201" s="698"/>
      <c r="B201" s="782"/>
      <c r="C201" s="698"/>
      <c r="D201" s="698"/>
      <c r="E201" s="698"/>
      <c r="F201" s="698"/>
      <c r="G201" s="698"/>
      <c r="H201" s="698"/>
      <c r="I201" s="698"/>
      <c r="J201" s="698"/>
      <c r="K201" s="698"/>
      <c r="L201" s="698"/>
      <c r="M201" s="698"/>
      <c r="N201" s="698"/>
      <c r="O201" s="698"/>
      <c r="P201" s="698"/>
      <c r="Q201" s="698"/>
      <c r="R201" s="698"/>
      <c r="S201" s="698"/>
      <c r="T201" s="698"/>
      <c r="U201" s="698"/>
      <c r="V201" s="698"/>
      <c r="W201" s="698"/>
      <c r="X201" s="698"/>
      <c r="Y201" s="698"/>
      <c r="Z201" s="698"/>
    </row>
    <row r="202" spans="1:26" ht="15.75" customHeight="1" x14ac:dyDescent="0.25">
      <c r="A202" s="698"/>
      <c r="B202" s="782"/>
      <c r="C202" s="698"/>
      <c r="D202" s="698"/>
      <c r="E202" s="698"/>
      <c r="F202" s="698"/>
      <c r="G202" s="698"/>
      <c r="H202" s="698"/>
      <c r="I202" s="698"/>
      <c r="J202" s="698"/>
      <c r="K202" s="698"/>
      <c r="L202" s="698"/>
      <c r="M202" s="698"/>
      <c r="N202" s="698"/>
      <c r="O202" s="698"/>
      <c r="P202" s="698"/>
      <c r="Q202" s="698"/>
      <c r="R202" s="698"/>
      <c r="S202" s="698"/>
      <c r="T202" s="698"/>
      <c r="U202" s="698"/>
      <c r="V202" s="698"/>
      <c r="W202" s="698"/>
      <c r="X202" s="698"/>
      <c r="Y202" s="698"/>
      <c r="Z202" s="698"/>
    </row>
    <row r="203" spans="1:26" ht="15.75" customHeight="1" x14ac:dyDescent="0.25">
      <c r="A203" s="698"/>
      <c r="B203" s="782"/>
      <c r="C203" s="698"/>
      <c r="D203" s="698"/>
      <c r="E203" s="698"/>
      <c r="F203" s="698"/>
      <c r="G203" s="698"/>
      <c r="H203" s="698"/>
      <c r="I203" s="698"/>
      <c r="J203" s="698"/>
      <c r="K203" s="698"/>
      <c r="L203" s="698"/>
      <c r="M203" s="698"/>
      <c r="N203" s="698"/>
      <c r="O203" s="698"/>
      <c r="P203" s="698"/>
      <c r="Q203" s="698"/>
      <c r="R203" s="698"/>
      <c r="S203" s="698"/>
      <c r="T203" s="698"/>
      <c r="U203" s="698"/>
      <c r="V203" s="698"/>
      <c r="W203" s="698"/>
      <c r="X203" s="698"/>
      <c r="Y203" s="698"/>
      <c r="Z203" s="698"/>
    </row>
    <row r="204" spans="1:26" ht="15.75" customHeight="1" x14ac:dyDescent="0.25">
      <c r="A204" s="698"/>
      <c r="B204" s="782"/>
      <c r="C204" s="698"/>
      <c r="D204" s="698"/>
      <c r="E204" s="698"/>
      <c r="F204" s="698"/>
      <c r="G204" s="698"/>
      <c r="H204" s="698"/>
      <c r="I204" s="698"/>
      <c r="J204" s="698"/>
      <c r="K204" s="698"/>
      <c r="L204" s="698"/>
      <c r="M204" s="698"/>
      <c r="N204" s="698"/>
      <c r="O204" s="698"/>
      <c r="P204" s="698"/>
      <c r="Q204" s="698"/>
      <c r="R204" s="698"/>
      <c r="S204" s="698"/>
      <c r="T204" s="698"/>
      <c r="U204" s="698"/>
      <c r="V204" s="698"/>
      <c r="W204" s="698"/>
      <c r="X204" s="698"/>
      <c r="Y204" s="698"/>
      <c r="Z204" s="698"/>
    </row>
    <row r="205" spans="1:26" ht="15.75" customHeight="1" x14ac:dyDescent="0.25">
      <c r="A205" s="698"/>
      <c r="B205" s="782"/>
      <c r="C205" s="698"/>
      <c r="D205" s="698"/>
      <c r="E205" s="698"/>
      <c r="F205" s="698"/>
      <c r="G205" s="698"/>
      <c r="H205" s="698"/>
      <c r="I205" s="698"/>
      <c r="J205" s="698"/>
      <c r="K205" s="698"/>
      <c r="L205" s="698"/>
      <c r="M205" s="698"/>
      <c r="N205" s="698"/>
      <c r="O205" s="698"/>
      <c r="P205" s="698"/>
      <c r="Q205" s="698"/>
      <c r="R205" s="698"/>
      <c r="S205" s="698"/>
      <c r="T205" s="698"/>
      <c r="U205" s="698"/>
      <c r="V205" s="698"/>
      <c r="W205" s="698"/>
      <c r="X205" s="698"/>
      <c r="Y205" s="698"/>
      <c r="Z205" s="698"/>
    </row>
    <row r="206" spans="1:26" ht="15.75" customHeight="1" x14ac:dyDescent="0.25">
      <c r="A206" s="698"/>
      <c r="B206" s="782"/>
      <c r="C206" s="698"/>
      <c r="D206" s="698"/>
      <c r="E206" s="698"/>
      <c r="F206" s="698"/>
      <c r="G206" s="698"/>
      <c r="H206" s="698"/>
      <c r="I206" s="698"/>
      <c r="J206" s="698"/>
      <c r="K206" s="698"/>
      <c r="L206" s="698"/>
      <c r="M206" s="698"/>
      <c r="N206" s="698"/>
      <c r="O206" s="698"/>
      <c r="P206" s="698"/>
      <c r="Q206" s="698"/>
      <c r="R206" s="698"/>
      <c r="S206" s="698"/>
      <c r="T206" s="698"/>
      <c r="U206" s="698"/>
      <c r="V206" s="698"/>
      <c r="W206" s="698"/>
      <c r="X206" s="698"/>
      <c r="Y206" s="698"/>
      <c r="Z206" s="698"/>
    </row>
    <row r="207" spans="1:26" ht="15.75" customHeight="1" x14ac:dyDescent="0.25">
      <c r="A207" s="698"/>
      <c r="B207" s="782"/>
      <c r="C207" s="698"/>
      <c r="D207" s="698"/>
      <c r="E207" s="698"/>
      <c r="F207" s="698"/>
      <c r="G207" s="698"/>
      <c r="H207" s="698"/>
      <c r="I207" s="698"/>
      <c r="J207" s="698"/>
      <c r="K207" s="698"/>
      <c r="L207" s="698"/>
      <c r="M207" s="698"/>
      <c r="N207" s="698"/>
      <c r="O207" s="698"/>
      <c r="P207" s="698"/>
      <c r="Q207" s="698"/>
      <c r="R207" s="698"/>
      <c r="S207" s="698"/>
      <c r="T207" s="698"/>
      <c r="U207" s="698"/>
      <c r="V207" s="698"/>
      <c r="W207" s="698"/>
      <c r="X207" s="698"/>
      <c r="Y207" s="698"/>
      <c r="Z207" s="698"/>
    </row>
    <row r="208" spans="1:26" ht="15.75" customHeight="1" x14ac:dyDescent="0.25">
      <c r="A208" s="698"/>
      <c r="B208" s="782"/>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row>
    <row r="209" spans="1:26" ht="15.75" customHeight="1" x14ac:dyDescent="0.25">
      <c r="A209" s="698"/>
      <c r="B209" s="782"/>
      <c r="C209" s="698"/>
      <c r="D209" s="698"/>
      <c r="E209" s="698"/>
      <c r="F209" s="698"/>
      <c r="G209" s="698"/>
      <c r="H209" s="698"/>
      <c r="I209" s="698"/>
      <c r="J209" s="698"/>
      <c r="K209" s="698"/>
      <c r="L209" s="698"/>
      <c r="M209" s="698"/>
      <c r="N209" s="698"/>
      <c r="O209" s="698"/>
      <c r="P209" s="698"/>
      <c r="Q209" s="698"/>
      <c r="R209" s="698"/>
      <c r="S209" s="698"/>
      <c r="T209" s="698"/>
      <c r="U209" s="698"/>
      <c r="V209" s="698"/>
      <c r="W209" s="698"/>
      <c r="X209" s="698"/>
      <c r="Y209" s="698"/>
      <c r="Z209" s="698"/>
    </row>
    <row r="210" spans="1:26" ht="15.75" customHeight="1" x14ac:dyDescent="0.25">
      <c r="A210" s="698"/>
      <c r="B210" s="782"/>
      <c r="C210" s="698"/>
      <c r="D210" s="698"/>
      <c r="E210" s="698"/>
      <c r="F210" s="698"/>
      <c r="G210" s="698"/>
      <c r="H210" s="698"/>
      <c r="I210" s="698"/>
      <c r="J210" s="698"/>
      <c r="K210" s="698"/>
      <c r="L210" s="698"/>
      <c r="M210" s="698"/>
      <c r="N210" s="698"/>
      <c r="O210" s="698"/>
      <c r="P210" s="698"/>
      <c r="Q210" s="698"/>
      <c r="R210" s="698"/>
      <c r="S210" s="698"/>
      <c r="T210" s="698"/>
      <c r="U210" s="698"/>
      <c r="V210" s="698"/>
      <c r="W210" s="698"/>
      <c r="X210" s="698"/>
      <c r="Y210" s="698"/>
      <c r="Z210" s="698"/>
    </row>
    <row r="211" spans="1:26" ht="15.75" customHeight="1" x14ac:dyDescent="0.25">
      <c r="A211" s="698"/>
      <c r="B211" s="782"/>
      <c r="C211" s="698"/>
      <c r="D211" s="698"/>
      <c r="E211" s="698"/>
      <c r="F211" s="698"/>
      <c r="G211" s="698"/>
      <c r="H211" s="698"/>
      <c r="I211" s="698"/>
      <c r="J211" s="698"/>
      <c r="K211" s="698"/>
      <c r="L211" s="698"/>
      <c r="M211" s="698"/>
      <c r="N211" s="698"/>
      <c r="O211" s="698"/>
      <c r="P211" s="698"/>
      <c r="Q211" s="698"/>
      <c r="R211" s="698"/>
      <c r="S211" s="698"/>
      <c r="T211" s="698"/>
      <c r="U211" s="698"/>
      <c r="V211" s="698"/>
      <c r="W211" s="698"/>
      <c r="X211" s="698"/>
      <c r="Y211" s="698"/>
      <c r="Z211" s="698"/>
    </row>
    <row r="212" spans="1:26" ht="15.75" customHeight="1" x14ac:dyDescent="0.25">
      <c r="A212" s="698"/>
      <c r="B212" s="782"/>
      <c r="C212" s="698"/>
      <c r="D212" s="698"/>
      <c r="E212" s="698"/>
      <c r="F212" s="698"/>
      <c r="G212" s="698"/>
      <c r="H212" s="698"/>
      <c r="I212" s="698"/>
      <c r="J212" s="698"/>
      <c r="K212" s="698"/>
      <c r="L212" s="698"/>
      <c r="M212" s="698"/>
      <c r="N212" s="698"/>
      <c r="O212" s="698"/>
      <c r="P212" s="698"/>
      <c r="Q212" s="698"/>
      <c r="R212" s="698"/>
      <c r="S212" s="698"/>
      <c r="T212" s="698"/>
      <c r="U212" s="698"/>
      <c r="V212" s="698"/>
      <c r="W212" s="698"/>
      <c r="X212" s="698"/>
      <c r="Y212" s="698"/>
      <c r="Z212" s="698"/>
    </row>
    <row r="213" spans="1:26" ht="15.75" customHeight="1" x14ac:dyDescent="0.25">
      <c r="A213" s="698"/>
      <c r="B213" s="782"/>
      <c r="C213" s="698"/>
      <c r="D213" s="698"/>
      <c r="E213" s="698"/>
      <c r="F213" s="698"/>
      <c r="G213" s="698"/>
      <c r="H213" s="698"/>
      <c r="I213" s="698"/>
      <c r="J213" s="698"/>
      <c r="K213" s="698"/>
      <c r="L213" s="698"/>
      <c r="M213" s="698"/>
      <c r="N213" s="698"/>
      <c r="O213" s="698"/>
      <c r="P213" s="698"/>
      <c r="Q213" s="698"/>
      <c r="R213" s="698"/>
      <c r="S213" s="698"/>
      <c r="T213" s="698"/>
      <c r="U213" s="698"/>
      <c r="V213" s="698"/>
      <c r="W213" s="698"/>
      <c r="X213" s="698"/>
      <c r="Y213" s="698"/>
      <c r="Z213" s="698"/>
    </row>
    <row r="214" spans="1:26" ht="15.75" customHeight="1" x14ac:dyDescent="0.25">
      <c r="A214" s="698"/>
      <c r="B214" s="782"/>
      <c r="C214" s="698"/>
      <c r="D214" s="698"/>
      <c r="E214" s="698"/>
      <c r="F214" s="698"/>
      <c r="G214" s="698"/>
      <c r="H214" s="698"/>
      <c r="I214" s="698"/>
      <c r="J214" s="698"/>
      <c r="K214" s="698"/>
      <c r="L214" s="698"/>
      <c r="M214" s="698"/>
      <c r="N214" s="698"/>
      <c r="O214" s="698"/>
      <c r="P214" s="698"/>
      <c r="Q214" s="698"/>
      <c r="R214" s="698"/>
      <c r="S214" s="698"/>
      <c r="T214" s="698"/>
      <c r="U214" s="698"/>
      <c r="V214" s="698"/>
      <c r="W214" s="698"/>
      <c r="X214" s="698"/>
      <c r="Y214" s="698"/>
      <c r="Z214" s="698"/>
    </row>
    <row r="215" spans="1:26" ht="15.75" customHeight="1" x14ac:dyDescent="0.25">
      <c r="A215" s="698"/>
      <c r="B215" s="782"/>
      <c r="C215" s="698"/>
      <c r="D215" s="698"/>
      <c r="E215" s="698"/>
      <c r="F215" s="698"/>
      <c r="G215" s="698"/>
      <c r="H215" s="698"/>
      <c r="I215" s="698"/>
      <c r="J215" s="698"/>
      <c r="K215" s="698"/>
      <c r="L215" s="698"/>
      <c r="M215" s="698"/>
      <c r="N215" s="698"/>
      <c r="O215" s="698"/>
      <c r="P215" s="698"/>
      <c r="Q215" s="698"/>
      <c r="R215" s="698"/>
      <c r="S215" s="698"/>
      <c r="T215" s="698"/>
      <c r="U215" s="698"/>
      <c r="V215" s="698"/>
      <c r="W215" s="698"/>
      <c r="X215" s="698"/>
      <c r="Y215" s="698"/>
      <c r="Z215" s="698"/>
    </row>
    <row r="216" spans="1:26" ht="15.75" customHeight="1" x14ac:dyDescent="0.25">
      <c r="A216" s="698"/>
      <c r="B216" s="782"/>
      <c r="C216" s="698"/>
      <c r="D216" s="698"/>
      <c r="E216" s="698"/>
      <c r="F216" s="698"/>
      <c r="G216" s="698"/>
      <c r="H216" s="698"/>
      <c r="I216" s="698"/>
      <c r="J216" s="698"/>
      <c r="K216" s="698"/>
      <c r="L216" s="698"/>
      <c r="M216" s="698"/>
      <c r="N216" s="698"/>
      <c r="O216" s="698"/>
      <c r="P216" s="698"/>
      <c r="Q216" s="698"/>
      <c r="R216" s="698"/>
      <c r="S216" s="698"/>
      <c r="T216" s="698"/>
      <c r="U216" s="698"/>
      <c r="V216" s="698"/>
      <c r="W216" s="698"/>
      <c r="X216" s="698"/>
      <c r="Y216" s="698"/>
      <c r="Z216" s="698"/>
    </row>
    <row r="217" spans="1:26" ht="15.75" customHeight="1" x14ac:dyDescent="0.25">
      <c r="A217" s="698"/>
      <c r="B217" s="782"/>
      <c r="C217" s="698"/>
      <c r="D217" s="698"/>
      <c r="E217" s="698"/>
      <c r="F217" s="698"/>
      <c r="G217" s="698"/>
      <c r="H217" s="698"/>
      <c r="I217" s="698"/>
      <c r="J217" s="698"/>
      <c r="K217" s="698"/>
      <c r="L217" s="698"/>
      <c r="M217" s="698"/>
      <c r="N217" s="698"/>
      <c r="O217" s="698"/>
      <c r="P217" s="698"/>
      <c r="Q217" s="698"/>
      <c r="R217" s="698"/>
      <c r="S217" s="698"/>
      <c r="T217" s="698"/>
      <c r="U217" s="698"/>
      <c r="V217" s="698"/>
      <c r="W217" s="698"/>
      <c r="X217" s="698"/>
      <c r="Y217" s="698"/>
      <c r="Z217" s="698"/>
    </row>
    <row r="218" spans="1:26" ht="15.75" customHeight="1" x14ac:dyDescent="0.25">
      <c r="A218" s="698"/>
      <c r="B218" s="782"/>
      <c r="C218" s="698"/>
      <c r="D218" s="698"/>
      <c r="E218" s="698"/>
      <c r="F218" s="698"/>
      <c r="G218" s="698"/>
      <c r="H218" s="698"/>
      <c r="I218" s="698"/>
      <c r="J218" s="698"/>
      <c r="K218" s="698"/>
      <c r="L218" s="698"/>
      <c r="M218" s="698"/>
      <c r="N218" s="698"/>
      <c r="O218" s="698"/>
      <c r="P218" s="698"/>
      <c r="Q218" s="698"/>
      <c r="R218" s="698"/>
      <c r="S218" s="698"/>
      <c r="T218" s="698"/>
      <c r="U218" s="698"/>
      <c r="V218" s="698"/>
      <c r="W218" s="698"/>
      <c r="X218" s="698"/>
      <c r="Y218" s="698"/>
      <c r="Z218" s="698"/>
    </row>
    <row r="219" spans="1:26" ht="15.75" customHeight="1" x14ac:dyDescent="0.25">
      <c r="A219" s="698"/>
      <c r="B219" s="782"/>
      <c r="C219" s="698"/>
      <c r="D219" s="698"/>
      <c r="E219" s="698"/>
      <c r="F219" s="698"/>
      <c r="G219" s="698"/>
      <c r="H219" s="698"/>
      <c r="I219" s="698"/>
      <c r="J219" s="698"/>
      <c r="K219" s="698"/>
      <c r="L219" s="698"/>
      <c r="M219" s="698"/>
      <c r="N219" s="698"/>
      <c r="O219" s="698"/>
      <c r="P219" s="698"/>
      <c r="Q219" s="698"/>
      <c r="R219" s="698"/>
      <c r="S219" s="698"/>
      <c r="T219" s="698"/>
      <c r="U219" s="698"/>
      <c r="V219" s="698"/>
      <c r="W219" s="698"/>
      <c r="X219" s="698"/>
      <c r="Y219" s="698"/>
      <c r="Z219" s="698"/>
    </row>
    <row r="220" spans="1:26" ht="15.75" customHeight="1" x14ac:dyDescent="0.25">
      <c r="A220" s="698"/>
      <c r="B220" s="782"/>
      <c r="C220" s="698"/>
      <c r="D220" s="698"/>
      <c r="E220" s="698"/>
      <c r="F220" s="698"/>
      <c r="G220" s="698"/>
      <c r="H220" s="698"/>
      <c r="I220" s="698"/>
      <c r="J220" s="698"/>
      <c r="K220" s="698"/>
      <c r="L220" s="698"/>
      <c r="M220" s="698"/>
      <c r="N220" s="698"/>
      <c r="O220" s="698"/>
      <c r="P220" s="698"/>
      <c r="Q220" s="698"/>
      <c r="R220" s="698"/>
      <c r="S220" s="698"/>
      <c r="T220" s="698"/>
      <c r="U220" s="698"/>
      <c r="V220" s="698"/>
      <c r="W220" s="698"/>
      <c r="X220" s="698"/>
      <c r="Y220" s="698"/>
      <c r="Z220" s="698"/>
    </row>
    <row r="221" spans="1:26" ht="15.75" customHeight="1" x14ac:dyDescent="0.25">
      <c r="A221" s="698"/>
      <c r="B221" s="782"/>
      <c r="C221" s="698"/>
      <c r="D221" s="698"/>
      <c r="E221" s="698"/>
      <c r="F221" s="698"/>
      <c r="G221" s="698"/>
      <c r="H221" s="698"/>
      <c r="I221" s="698"/>
      <c r="J221" s="698"/>
      <c r="K221" s="698"/>
      <c r="L221" s="698"/>
      <c r="M221" s="698"/>
      <c r="N221" s="698"/>
      <c r="O221" s="698"/>
      <c r="P221" s="698"/>
      <c r="Q221" s="698"/>
      <c r="R221" s="698"/>
      <c r="S221" s="698"/>
      <c r="T221" s="698"/>
      <c r="U221" s="698"/>
      <c r="V221" s="698"/>
      <c r="W221" s="698"/>
      <c r="X221" s="698"/>
      <c r="Y221" s="698"/>
      <c r="Z221" s="698"/>
    </row>
    <row r="222" spans="1:26" ht="15.75" customHeight="1" x14ac:dyDescent="0.25">
      <c r="A222" s="698"/>
      <c r="B222" s="782"/>
      <c r="C222" s="698"/>
      <c r="D222" s="698"/>
      <c r="E222" s="698"/>
      <c r="F222" s="698"/>
      <c r="G222" s="698"/>
      <c r="H222" s="698"/>
      <c r="I222" s="698"/>
      <c r="J222" s="698"/>
      <c r="K222" s="698"/>
      <c r="L222" s="698"/>
      <c r="M222" s="698"/>
      <c r="N222" s="698"/>
      <c r="O222" s="698"/>
      <c r="P222" s="698"/>
      <c r="Q222" s="698"/>
      <c r="R222" s="698"/>
      <c r="S222" s="698"/>
      <c r="T222" s="698"/>
      <c r="U222" s="698"/>
      <c r="V222" s="698"/>
      <c r="W222" s="698"/>
      <c r="X222" s="698"/>
      <c r="Y222" s="698"/>
      <c r="Z222" s="698"/>
    </row>
    <row r="223" spans="1:26" ht="15.75" customHeight="1" x14ac:dyDescent="0.25">
      <c r="A223" s="698"/>
      <c r="B223" s="782"/>
      <c r="C223" s="698"/>
      <c r="D223" s="698"/>
      <c r="E223" s="698"/>
      <c r="F223" s="698"/>
      <c r="G223" s="698"/>
      <c r="H223" s="698"/>
      <c r="I223" s="698"/>
      <c r="J223" s="698"/>
      <c r="K223" s="698"/>
      <c r="L223" s="698"/>
      <c r="M223" s="698"/>
      <c r="N223" s="698"/>
      <c r="O223" s="698"/>
      <c r="P223" s="698"/>
      <c r="Q223" s="698"/>
      <c r="R223" s="698"/>
      <c r="S223" s="698"/>
      <c r="T223" s="698"/>
      <c r="U223" s="698"/>
      <c r="V223" s="698"/>
      <c r="W223" s="698"/>
      <c r="X223" s="698"/>
      <c r="Y223" s="698"/>
      <c r="Z223" s="698"/>
    </row>
    <row r="224" spans="1:26" ht="15.75" customHeight="1" x14ac:dyDescent="0.25">
      <c r="A224" s="698"/>
      <c r="B224" s="782"/>
      <c r="C224" s="698"/>
      <c r="D224" s="698"/>
      <c r="E224" s="698"/>
      <c r="F224" s="698"/>
      <c r="G224" s="698"/>
      <c r="H224" s="698"/>
      <c r="I224" s="698"/>
      <c r="J224" s="698"/>
      <c r="K224" s="698"/>
      <c r="L224" s="698"/>
      <c r="M224" s="698"/>
      <c r="N224" s="698"/>
      <c r="O224" s="698"/>
      <c r="P224" s="698"/>
      <c r="Q224" s="698"/>
      <c r="R224" s="698"/>
      <c r="S224" s="698"/>
      <c r="T224" s="698"/>
      <c r="U224" s="698"/>
      <c r="V224" s="698"/>
      <c r="W224" s="698"/>
      <c r="X224" s="698"/>
      <c r="Y224" s="698"/>
      <c r="Z224" s="698"/>
    </row>
    <row r="225" spans="1:26" ht="15.75" customHeight="1" x14ac:dyDescent="0.25">
      <c r="A225" s="698"/>
      <c r="B225" s="782"/>
      <c r="C225" s="698"/>
      <c r="D225" s="698"/>
      <c r="E225" s="698"/>
      <c r="F225" s="698"/>
      <c r="G225" s="698"/>
      <c r="H225" s="698"/>
      <c r="I225" s="698"/>
      <c r="J225" s="698"/>
      <c r="K225" s="698"/>
      <c r="L225" s="698"/>
      <c r="M225" s="698"/>
      <c r="N225" s="698"/>
      <c r="O225" s="698"/>
      <c r="P225" s="698"/>
      <c r="Q225" s="698"/>
      <c r="R225" s="698"/>
      <c r="S225" s="698"/>
      <c r="T225" s="698"/>
      <c r="U225" s="698"/>
      <c r="V225" s="698"/>
      <c r="W225" s="698"/>
      <c r="X225" s="698"/>
      <c r="Y225" s="698"/>
      <c r="Z225" s="698"/>
    </row>
    <row r="226" spans="1:26" ht="15.75" customHeight="1" x14ac:dyDescent="0.25">
      <c r="A226" s="698"/>
      <c r="B226" s="782"/>
      <c r="C226" s="698"/>
      <c r="D226" s="698"/>
      <c r="E226" s="698"/>
      <c r="F226" s="698"/>
      <c r="G226" s="698"/>
      <c r="H226" s="698"/>
      <c r="I226" s="698"/>
      <c r="J226" s="698"/>
      <c r="K226" s="698"/>
      <c r="L226" s="698"/>
      <c r="M226" s="698"/>
      <c r="N226" s="698"/>
      <c r="O226" s="698"/>
      <c r="P226" s="698"/>
      <c r="Q226" s="698"/>
      <c r="R226" s="698"/>
      <c r="S226" s="698"/>
      <c r="T226" s="698"/>
      <c r="U226" s="698"/>
      <c r="V226" s="698"/>
      <c r="W226" s="698"/>
      <c r="X226" s="698"/>
      <c r="Y226" s="698"/>
      <c r="Z226" s="698"/>
    </row>
    <row r="227" spans="1:26" ht="15.75" customHeight="1" x14ac:dyDescent="0.25">
      <c r="A227" s="698"/>
      <c r="B227" s="782"/>
      <c r="C227" s="698"/>
      <c r="D227" s="698"/>
      <c r="E227" s="698"/>
      <c r="F227" s="698"/>
      <c r="G227" s="698"/>
      <c r="H227" s="698"/>
      <c r="I227" s="698"/>
      <c r="J227" s="698"/>
      <c r="K227" s="698"/>
      <c r="L227" s="698"/>
      <c r="M227" s="698"/>
      <c r="N227" s="698"/>
      <c r="O227" s="698"/>
      <c r="P227" s="698"/>
      <c r="Q227" s="698"/>
      <c r="R227" s="698"/>
      <c r="S227" s="698"/>
      <c r="T227" s="698"/>
      <c r="U227" s="698"/>
      <c r="V227" s="698"/>
      <c r="W227" s="698"/>
      <c r="X227" s="698"/>
      <c r="Y227" s="698"/>
      <c r="Z227" s="698"/>
    </row>
    <row r="228" spans="1:26" ht="15.75" customHeight="1" x14ac:dyDescent="0.25">
      <c r="A228" s="698"/>
      <c r="B228" s="782"/>
      <c r="C228" s="698"/>
      <c r="D228" s="698"/>
      <c r="E228" s="698"/>
      <c r="F228" s="698"/>
      <c r="G228" s="698"/>
      <c r="H228" s="698"/>
      <c r="I228" s="698"/>
      <c r="J228" s="698"/>
      <c r="K228" s="698"/>
      <c r="L228" s="698"/>
      <c r="M228" s="698"/>
      <c r="N228" s="698"/>
      <c r="O228" s="698"/>
      <c r="P228" s="698"/>
      <c r="Q228" s="698"/>
      <c r="R228" s="698"/>
      <c r="S228" s="698"/>
      <c r="T228" s="698"/>
      <c r="U228" s="698"/>
      <c r="V228" s="698"/>
      <c r="W228" s="698"/>
      <c r="X228" s="698"/>
      <c r="Y228" s="698"/>
      <c r="Z228" s="698"/>
    </row>
    <row r="229" spans="1:26" ht="15.75" customHeight="1" x14ac:dyDescent="0.25">
      <c r="A229" s="698"/>
      <c r="B229" s="782"/>
      <c r="C229" s="698"/>
      <c r="D229" s="698"/>
      <c r="E229" s="698"/>
      <c r="F229" s="698"/>
      <c r="G229" s="698"/>
      <c r="H229" s="698"/>
      <c r="I229" s="698"/>
      <c r="J229" s="698"/>
      <c r="K229" s="698"/>
      <c r="L229" s="698"/>
      <c r="M229" s="698"/>
      <c r="N229" s="698"/>
      <c r="O229" s="698"/>
      <c r="P229" s="698"/>
      <c r="Q229" s="698"/>
      <c r="R229" s="698"/>
      <c r="S229" s="698"/>
      <c r="T229" s="698"/>
      <c r="U229" s="698"/>
      <c r="V229" s="698"/>
      <c r="W229" s="698"/>
      <c r="X229" s="698"/>
      <c r="Y229" s="698"/>
      <c r="Z229" s="698"/>
    </row>
    <row r="230" spans="1:26" ht="15.75" customHeight="1" x14ac:dyDescent="0.25">
      <c r="A230" s="698"/>
      <c r="B230" s="782"/>
      <c r="C230" s="698"/>
      <c r="D230" s="698"/>
      <c r="E230" s="698"/>
      <c r="F230" s="698"/>
      <c r="G230" s="698"/>
      <c r="H230" s="698"/>
      <c r="I230" s="698"/>
      <c r="J230" s="698"/>
      <c r="K230" s="698"/>
      <c r="L230" s="698"/>
      <c r="M230" s="698"/>
      <c r="N230" s="698"/>
      <c r="O230" s="698"/>
      <c r="P230" s="698"/>
      <c r="Q230" s="698"/>
      <c r="R230" s="698"/>
      <c r="S230" s="698"/>
      <c r="T230" s="698"/>
      <c r="U230" s="698"/>
      <c r="V230" s="698"/>
      <c r="W230" s="698"/>
      <c r="X230" s="698"/>
      <c r="Y230" s="698"/>
      <c r="Z230" s="698"/>
    </row>
    <row r="231" spans="1:26" ht="15.75" customHeight="1" x14ac:dyDescent="0.25">
      <c r="A231" s="698"/>
      <c r="B231" s="782"/>
      <c r="C231" s="698"/>
      <c r="D231" s="698"/>
      <c r="E231" s="698"/>
      <c r="F231" s="698"/>
      <c r="G231" s="698"/>
      <c r="H231" s="698"/>
      <c r="I231" s="698"/>
      <c r="J231" s="698"/>
      <c r="K231" s="698"/>
      <c r="L231" s="698"/>
      <c r="M231" s="698"/>
      <c r="N231" s="698"/>
      <c r="O231" s="698"/>
      <c r="P231" s="698"/>
      <c r="Q231" s="698"/>
      <c r="R231" s="698"/>
      <c r="S231" s="698"/>
      <c r="T231" s="698"/>
      <c r="U231" s="698"/>
      <c r="V231" s="698"/>
      <c r="W231" s="698"/>
      <c r="X231" s="698"/>
      <c r="Y231" s="698"/>
      <c r="Z231" s="698"/>
    </row>
    <row r="232" spans="1:26" ht="15.75" customHeight="1" x14ac:dyDescent="0.25">
      <c r="A232" s="698"/>
      <c r="B232" s="782"/>
      <c r="C232" s="698"/>
      <c r="D232" s="698"/>
      <c r="E232" s="698"/>
      <c r="F232" s="698"/>
      <c r="G232" s="698"/>
      <c r="H232" s="698"/>
      <c r="I232" s="698"/>
      <c r="J232" s="698"/>
      <c r="K232" s="698"/>
      <c r="L232" s="698"/>
      <c r="M232" s="698"/>
      <c r="N232" s="698"/>
      <c r="O232" s="698"/>
      <c r="P232" s="698"/>
      <c r="Q232" s="698"/>
      <c r="R232" s="698"/>
      <c r="S232" s="698"/>
      <c r="T232" s="698"/>
      <c r="U232" s="698"/>
      <c r="V232" s="698"/>
      <c r="W232" s="698"/>
      <c r="X232" s="698"/>
      <c r="Y232" s="698"/>
      <c r="Z232" s="698"/>
    </row>
    <row r="233" spans="1:26" ht="15.75" customHeight="1" x14ac:dyDescent="0.25">
      <c r="A233" s="698"/>
      <c r="B233" s="782"/>
      <c r="C233" s="698"/>
      <c r="D233" s="698"/>
      <c r="E233" s="698"/>
      <c r="F233" s="698"/>
      <c r="G233" s="698"/>
      <c r="H233" s="698"/>
      <c r="I233" s="698"/>
      <c r="J233" s="698"/>
      <c r="K233" s="698"/>
      <c r="L233" s="698"/>
      <c r="M233" s="698"/>
      <c r="N233" s="698"/>
      <c r="O233" s="698"/>
      <c r="P233" s="698"/>
      <c r="Q233" s="698"/>
      <c r="R233" s="698"/>
      <c r="S233" s="698"/>
      <c r="T233" s="698"/>
      <c r="U233" s="698"/>
      <c r="V233" s="698"/>
      <c r="W233" s="698"/>
      <c r="X233" s="698"/>
      <c r="Y233" s="698"/>
      <c r="Z233" s="698"/>
    </row>
    <row r="234" spans="1:26" ht="15.75" customHeight="1" x14ac:dyDescent="0.25">
      <c r="A234" s="698"/>
      <c r="B234" s="782"/>
      <c r="C234" s="698"/>
      <c r="D234" s="698"/>
      <c r="E234" s="698"/>
      <c r="F234" s="698"/>
      <c r="G234" s="698"/>
      <c r="H234" s="698"/>
      <c r="I234" s="698"/>
      <c r="J234" s="698"/>
      <c r="K234" s="698"/>
      <c r="L234" s="698"/>
      <c r="M234" s="698"/>
      <c r="N234" s="698"/>
      <c r="O234" s="698"/>
      <c r="P234" s="698"/>
      <c r="Q234" s="698"/>
      <c r="R234" s="698"/>
      <c r="S234" s="698"/>
      <c r="T234" s="698"/>
      <c r="U234" s="698"/>
      <c r="V234" s="698"/>
      <c r="W234" s="698"/>
      <c r="X234" s="698"/>
      <c r="Y234" s="698"/>
      <c r="Z234" s="698"/>
    </row>
    <row r="235" spans="1:26" ht="15.75" customHeight="1" x14ac:dyDescent="0.25">
      <c r="A235" s="698"/>
      <c r="B235" s="782"/>
      <c r="C235" s="698"/>
      <c r="D235" s="698"/>
      <c r="E235" s="698"/>
      <c r="F235" s="698"/>
      <c r="G235" s="698"/>
      <c r="H235" s="698"/>
      <c r="I235" s="698"/>
      <c r="J235" s="698"/>
      <c r="K235" s="698"/>
      <c r="L235" s="698"/>
      <c r="M235" s="698"/>
      <c r="N235" s="698"/>
      <c r="O235" s="698"/>
      <c r="P235" s="698"/>
      <c r="Q235" s="698"/>
      <c r="R235" s="698"/>
      <c r="S235" s="698"/>
      <c r="T235" s="698"/>
      <c r="U235" s="698"/>
      <c r="V235" s="698"/>
      <c r="W235" s="698"/>
      <c r="X235" s="698"/>
      <c r="Y235" s="698"/>
      <c r="Z235" s="698"/>
    </row>
    <row r="236" spans="1:26" ht="15.75" customHeight="1" x14ac:dyDescent="0.25">
      <c r="A236" s="698"/>
      <c r="B236" s="782"/>
      <c r="C236" s="698"/>
      <c r="D236" s="698"/>
      <c r="E236" s="698"/>
      <c r="F236" s="698"/>
      <c r="G236" s="698"/>
      <c r="H236" s="698"/>
      <c r="I236" s="698"/>
      <c r="J236" s="698"/>
      <c r="K236" s="698"/>
      <c r="L236" s="698"/>
      <c r="M236" s="698"/>
      <c r="N236" s="698"/>
      <c r="O236" s="698"/>
      <c r="P236" s="698"/>
      <c r="Q236" s="698"/>
      <c r="R236" s="698"/>
      <c r="S236" s="698"/>
      <c r="T236" s="698"/>
      <c r="U236" s="698"/>
      <c r="V236" s="698"/>
      <c r="W236" s="698"/>
      <c r="X236" s="698"/>
      <c r="Y236" s="698"/>
      <c r="Z236" s="698"/>
    </row>
    <row r="237" spans="1:26" ht="15.75" customHeight="1" x14ac:dyDescent="0.25">
      <c r="A237" s="698"/>
      <c r="B237" s="782"/>
      <c r="C237" s="698"/>
      <c r="D237" s="698"/>
      <c r="E237" s="698"/>
      <c r="F237" s="698"/>
      <c r="G237" s="698"/>
      <c r="H237" s="698"/>
      <c r="I237" s="698"/>
      <c r="J237" s="698"/>
      <c r="K237" s="698"/>
      <c r="L237" s="698"/>
      <c r="M237" s="698"/>
      <c r="N237" s="698"/>
      <c r="O237" s="698"/>
      <c r="P237" s="698"/>
      <c r="Q237" s="698"/>
      <c r="R237" s="698"/>
      <c r="S237" s="698"/>
      <c r="T237" s="698"/>
      <c r="U237" s="698"/>
      <c r="V237" s="698"/>
      <c r="W237" s="698"/>
      <c r="X237" s="698"/>
      <c r="Y237" s="698"/>
      <c r="Z237" s="698"/>
    </row>
    <row r="238" spans="1:26" ht="15.75" customHeight="1" x14ac:dyDescent="0.25">
      <c r="A238" s="698"/>
      <c r="B238" s="782"/>
      <c r="C238" s="698"/>
      <c r="D238" s="698"/>
      <c r="E238" s="698"/>
      <c r="F238" s="698"/>
      <c r="G238" s="698"/>
      <c r="H238" s="698"/>
      <c r="I238" s="698"/>
      <c r="J238" s="698"/>
      <c r="K238" s="698"/>
      <c r="L238" s="698"/>
      <c r="M238" s="698"/>
      <c r="N238" s="698"/>
      <c r="O238" s="698"/>
      <c r="P238" s="698"/>
      <c r="Q238" s="698"/>
      <c r="R238" s="698"/>
      <c r="S238" s="698"/>
      <c r="T238" s="698"/>
      <c r="U238" s="698"/>
      <c r="V238" s="698"/>
      <c r="W238" s="698"/>
      <c r="X238" s="698"/>
      <c r="Y238" s="698"/>
      <c r="Z238" s="698"/>
    </row>
    <row r="239" spans="1:26" ht="15.75" customHeight="1" x14ac:dyDescent="0.25">
      <c r="A239" s="698"/>
      <c r="B239" s="782"/>
      <c r="C239" s="698"/>
      <c r="D239" s="698"/>
      <c r="E239" s="698"/>
      <c r="F239" s="698"/>
      <c r="G239" s="698"/>
      <c r="H239" s="698"/>
      <c r="I239" s="698"/>
      <c r="J239" s="698"/>
      <c r="K239" s="698"/>
      <c r="L239" s="698"/>
      <c r="M239" s="698"/>
      <c r="N239" s="698"/>
      <c r="O239" s="698"/>
      <c r="P239" s="698"/>
      <c r="Q239" s="698"/>
      <c r="R239" s="698"/>
      <c r="S239" s="698"/>
      <c r="T239" s="698"/>
      <c r="U239" s="698"/>
      <c r="V239" s="698"/>
      <c r="W239" s="698"/>
      <c r="X239" s="698"/>
      <c r="Y239" s="698"/>
      <c r="Z239" s="698"/>
    </row>
    <row r="240" spans="1:26" ht="15.75" customHeight="1" x14ac:dyDescent="0.25">
      <c r="A240" s="698"/>
      <c r="B240" s="782"/>
      <c r="C240" s="698"/>
      <c r="D240" s="698"/>
      <c r="E240" s="698"/>
      <c r="F240" s="698"/>
      <c r="G240" s="698"/>
      <c r="H240" s="698"/>
      <c r="I240" s="698"/>
      <c r="J240" s="698"/>
      <c r="K240" s="698"/>
      <c r="L240" s="698"/>
      <c r="M240" s="698"/>
      <c r="N240" s="698"/>
      <c r="O240" s="698"/>
      <c r="P240" s="698"/>
      <c r="Q240" s="698"/>
      <c r="R240" s="698"/>
      <c r="S240" s="698"/>
      <c r="T240" s="698"/>
      <c r="U240" s="698"/>
      <c r="V240" s="698"/>
      <c r="W240" s="698"/>
      <c r="X240" s="698"/>
      <c r="Y240" s="698"/>
      <c r="Z240" s="698"/>
    </row>
    <row r="241" spans="1:26" ht="15.75" customHeight="1" x14ac:dyDescent="0.25">
      <c r="A241" s="698"/>
      <c r="B241" s="782"/>
      <c r="C241" s="698"/>
      <c r="D241" s="698"/>
      <c r="E241" s="698"/>
      <c r="F241" s="698"/>
      <c r="G241" s="698"/>
      <c r="H241" s="698"/>
      <c r="I241" s="698"/>
      <c r="J241" s="698"/>
      <c r="K241" s="698"/>
      <c r="L241" s="698"/>
      <c r="M241" s="698"/>
      <c r="N241" s="698"/>
      <c r="O241" s="698"/>
      <c r="P241" s="698"/>
      <c r="Q241" s="698"/>
      <c r="R241" s="698"/>
      <c r="S241" s="698"/>
      <c r="T241" s="698"/>
      <c r="U241" s="698"/>
      <c r="V241" s="698"/>
      <c r="W241" s="698"/>
      <c r="X241" s="698"/>
      <c r="Y241" s="698"/>
      <c r="Z241" s="698"/>
    </row>
    <row r="242" spans="1:26" ht="15.75" customHeight="1" x14ac:dyDescent="0.25">
      <c r="A242" s="698"/>
      <c r="B242" s="782"/>
      <c r="C242" s="698"/>
      <c r="D242" s="698"/>
      <c r="E242" s="698"/>
      <c r="F242" s="698"/>
      <c r="G242" s="698"/>
      <c r="H242" s="698"/>
      <c r="I242" s="698"/>
      <c r="J242" s="698"/>
      <c r="K242" s="698"/>
      <c r="L242" s="698"/>
      <c r="M242" s="698"/>
      <c r="N242" s="698"/>
      <c r="O242" s="698"/>
      <c r="P242" s="698"/>
      <c r="Q242" s="698"/>
      <c r="R242" s="698"/>
      <c r="S242" s="698"/>
      <c r="T242" s="698"/>
      <c r="U242" s="698"/>
      <c r="V242" s="698"/>
      <c r="W242" s="698"/>
      <c r="X242" s="698"/>
      <c r="Y242" s="698"/>
      <c r="Z242" s="698"/>
    </row>
    <row r="243" spans="1:26" ht="15.75" customHeight="1" x14ac:dyDescent="0.25">
      <c r="A243" s="698"/>
      <c r="B243" s="782"/>
      <c r="C243" s="698"/>
      <c r="D243" s="698"/>
      <c r="E243" s="698"/>
      <c r="F243" s="698"/>
      <c r="G243" s="698"/>
      <c r="H243" s="698"/>
      <c r="I243" s="698"/>
      <c r="J243" s="698"/>
      <c r="K243" s="698"/>
      <c r="L243" s="698"/>
      <c r="M243" s="698"/>
      <c r="N243" s="698"/>
      <c r="O243" s="698"/>
      <c r="P243" s="698"/>
      <c r="Q243" s="698"/>
      <c r="R243" s="698"/>
      <c r="S243" s="698"/>
      <c r="T243" s="698"/>
      <c r="U243" s="698"/>
      <c r="V243" s="698"/>
      <c r="W243" s="698"/>
      <c r="X243" s="698"/>
      <c r="Y243" s="698"/>
      <c r="Z243" s="698"/>
    </row>
    <row r="244" spans="1:26" ht="15.75" customHeight="1" x14ac:dyDescent="0.25">
      <c r="A244" s="698"/>
      <c r="B244" s="782"/>
      <c r="C244" s="698"/>
      <c r="D244" s="698"/>
      <c r="E244" s="698"/>
      <c r="F244" s="698"/>
      <c r="G244" s="698"/>
      <c r="H244" s="698"/>
      <c r="I244" s="698"/>
      <c r="J244" s="698"/>
      <c r="K244" s="698"/>
      <c r="L244" s="698"/>
      <c r="M244" s="698"/>
      <c r="N244" s="698"/>
      <c r="O244" s="698"/>
      <c r="P244" s="698"/>
      <c r="Q244" s="698"/>
      <c r="R244" s="698"/>
      <c r="S244" s="698"/>
      <c r="T244" s="698"/>
      <c r="U244" s="698"/>
      <c r="V244" s="698"/>
      <c r="W244" s="698"/>
      <c r="X244" s="698"/>
      <c r="Y244" s="698"/>
      <c r="Z244" s="698"/>
    </row>
    <row r="245" spans="1:26" ht="15.75" customHeight="1" x14ac:dyDescent="0.25">
      <c r="A245" s="698"/>
      <c r="B245" s="782"/>
      <c r="C245" s="698"/>
      <c r="D245" s="698"/>
      <c r="E245" s="698"/>
      <c r="F245" s="698"/>
      <c r="G245" s="698"/>
      <c r="H245" s="698"/>
      <c r="I245" s="698"/>
      <c r="J245" s="698"/>
      <c r="K245" s="698"/>
      <c r="L245" s="698"/>
      <c r="M245" s="698"/>
      <c r="N245" s="698"/>
      <c r="O245" s="698"/>
      <c r="P245" s="698"/>
      <c r="Q245" s="698"/>
      <c r="R245" s="698"/>
      <c r="S245" s="698"/>
      <c r="T245" s="698"/>
      <c r="U245" s="698"/>
      <c r="V245" s="698"/>
      <c r="W245" s="698"/>
      <c r="X245" s="698"/>
      <c r="Y245" s="698"/>
      <c r="Z245" s="698"/>
    </row>
    <row r="246" spans="1:26" ht="15.75" customHeight="1" x14ac:dyDescent="0.25">
      <c r="A246" s="698"/>
      <c r="B246" s="782"/>
      <c r="C246" s="698"/>
      <c r="D246" s="698"/>
      <c r="E246" s="698"/>
      <c r="F246" s="698"/>
      <c r="G246" s="698"/>
      <c r="H246" s="698"/>
      <c r="I246" s="698"/>
      <c r="J246" s="698"/>
      <c r="K246" s="698"/>
      <c r="L246" s="698"/>
      <c r="M246" s="698"/>
      <c r="N246" s="698"/>
      <c r="O246" s="698"/>
      <c r="P246" s="698"/>
      <c r="Q246" s="698"/>
      <c r="R246" s="698"/>
      <c r="S246" s="698"/>
      <c r="T246" s="698"/>
      <c r="U246" s="698"/>
      <c r="V246" s="698"/>
      <c r="W246" s="698"/>
      <c r="X246" s="698"/>
      <c r="Y246" s="698"/>
      <c r="Z246" s="698"/>
    </row>
    <row r="247" spans="1:26" ht="15.75" customHeight="1" x14ac:dyDescent="0.25">
      <c r="A247" s="698"/>
      <c r="B247" s="782"/>
      <c r="C247" s="698"/>
      <c r="D247" s="698"/>
      <c r="E247" s="698"/>
      <c r="F247" s="698"/>
      <c r="G247" s="698"/>
      <c r="H247" s="698"/>
      <c r="I247" s="698"/>
      <c r="J247" s="698"/>
      <c r="K247" s="698"/>
      <c r="L247" s="698"/>
      <c r="M247" s="698"/>
      <c r="N247" s="698"/>
      <c r="O247" s="698"/>
      <c r="P247" s="698"/>
      <c r="Q247" s="698"/>
      <c r="R247" s="698"/>
      <c r="S247" s="698"/>
      <c r="T247" s="698"/>
      <c r="U247" s="698"/>
      <c r="V247" s="698"/>
      <c r="W247" s="698"/>
      <c r="X247" s="698"/>
      <c r="Y247" s="698"/>
      <c r="Z247" s="698"/>
    </row>
    <row r="248" spans="1:26" ht="15.75" customHeight="1" x14ac:dyDescent="0.25">
      <c r="A248" s="698"/>
      <c r="B248" s="782"/>
      <c r="C248" s="698"/>
      <c r="D248" s="698"/>
      <c r="E248" s="698"/>
      <c r="F248" s="698"/>
      <c r="G248" s="698"/>
      <c r="H248" s="698"/>
      <c r="I248" s="698"/>
      <c r="J248" s="698"/>
      <c r="K248" s="698"/>
      <c r="L248" s="698"/>
      <c r="M248" s="698"/>
      <c r="N248" s="698"/>
      <c r="O248" s="698"/>
      <c r="P248" s="698"/>
      <c r="Q248" s="698"/>
      <c r="R248" s="698"/>
      <c r="S248" s="698"/>
      <c r="T248" s="698"/>
      <c r="U248" s="698"/>
      <c r="V248" s="698"/>
      <c r="W248" s="698"/>
      <c r="X248" s="698"/>
      <c r="Y248" s="698"/>
      <c r="Z248" s="698"/>
    </row>
    <row r="249" spans="1:26" ht="15.75" customHeight="1" x14ac:dyDescent="0.25">
      <c r="A249" s="698"/>
      <c r="B249" s="782"/>
      <c r="C249" s="698"/>
      <c r="D249" s="698"/>
      <c r="E249" s="698"/>
      <c r="F249" s="698"/>
      <c r="G249" s="698"/>
      <c r="H249" s="698"/>
      <c r="I249" s="698"/>
      <c r="J249" s="698"/>
      <c r="K249" s="698"/>
      <c r="L249" s="698"/>
      <c r="M249" s="698"/>
      <c r="N249" s="698"/>
      <c r="O249" s="698"/>
      <c r="P249" s="698"/>
      <c r="Q249" s="698"/>
      <c r="R249" s="698"/>
      <c r="S249" s="698"/>
      <c r="T249" s="698"/>
      <c r="U249" s="698"/>
      <c r="V249" s="698"/>
      <c r="W249" s="698"/>
      <c r="X249" s="698"/>
      <c r="Y249" s="698"/>
      <c r="Z249" s="698"/>
    </row>
    <row r="250" spans="1:26" ht="15.75" customHeight="1" x14ac:dyDescent="0.25">
      <c r="A250" s="698"/>
      <c r="B250" s="782"/>
      <c r="C250" s="698"/>
      <c r="D250" s="698"/>
      <c r="E250" s="698"/>
      <c r="F250" s="698"/>
      <c r="G250" s="698"/>
      <c r="H250" s="698"/>
      <c r="I250" s="698"/>
      <c r="J250" s="698"/>
      <c r="K250" s="698"/>
      <c r="L250" s="698"/>
      <c r="M250" s="698"/>
      <c r="N250" s="698"/>
      <c r="O250" s="698"/>
      <c r="P250" s="698"/>
      <c r="Q250" s="698"/>
      <c r="R250" s="698"/>
      <c r="S250" s="698"/>
      <c r="T250" s="698"/>
      <c r="U250" s="698"/>
      <c r="V250" s="698"/>
      <c r="W250" s="698"/>
      <c r="X250" s="698"/>
      <c r="Y250" s="698"/>
      <c r="Z250" s="698"/>
    </row>
    <row r="251" spans="1:26" ht="15.75" customHeight="1" x14ac:dyDescent="0.25">
      <c r="A251" s="698"/>
      <c r="B251" s="782"/>
      <c r="C251" s="698"/>
      <c r="D251" s="698"/>
      <c r="E251" s="698"/>
      <c r="F251" s="698"/>
      <c r="G251" s="698"/>
      <c r="H251" s="698"/>
      <c r="I251" s="698"/>
      <c r="J251" s="698"/>
      <c r="K251" s="698"/>
      <c r="L251" s="698"/>
      <c r="M251" s="698"/>
      <c r="N251" s="698"/>
      <c r="O251" s="698"/>
      <c r="P251" s="698"/>
      <c r="Q251" s="698"/>
      <c r="R251" s="698"/>
      <c r="S251" s="698"/>
      <c r="T251" s="698"/>
      <c r="U251" s="698"/>
      <c r="V251" s="698"/>
      <c r="W251" s="698"/>
      <c r="X251" s="698"/>
      <c r="Y251" s="698"/>
      <c r="Z251" s="698"/>
    </row>
    <row r="252" spans="1:26" ht="15.75" customHeight="1" x14ac:dyDescent="0.25">
      <c r="A252" s="698"/>
      <c r="B252" s="782"/>
      <c r="C252" s="698"/>
      <c r="D252" s="698"/>
      <c r="E252" s="698"/>
      <c r="F252" s="698"/>
      <c r="G252" s="698"/>
      <c r="H252" s="698"/>
      <c r="I252" s="698"/>
      <c r="J252" s="698"/>
      <c r="K252" s="698"/>
      <c r="L252" s="698"/>
      <c r="M252" s="698"/>
      <c r="N252" s="698"/>
      <c r="O252" s="698"/>
      <c r="P252" s="698"/>
      <c r="Q252" s="698"/>
      <c r="R252" s="698"/>
      <c r="S252" s="698"/>
      <c r="T252" s="698"/>
      <c r="U252" s="698"/>
      <c r="V252" s="698"/>
      <c r="W252" s="698"/>
      <c r="X252" s="698"/>
      <c r="Y252" s="698"/>
      <c r="Z252" s="698"/>
    </row>
    <row r="253" spans="1:26" ht="15.75" customHeight="1" x14ac:dyDescent="0.25">
      <c r="A253" s="698"/>
      <c r="B253" s="782"/>
      <c r="C253" s="698"/>
      <c r="D253" s="698"/>
      <c r="E253" s="698"/>
      <c r="F253" s="698"/>
      <c r="G253" s="698"/>
      <c r="H253" s="698"/>
      <c r="I253" s="698"/>
      <c r="J253" s="698"/>
      <c r="K253" s="698"/>
      <c r="L253" s="698"/>
      <c r="M253" s="698"/>
      <c r="N253" s="698"/>
      <c r="O253" s="698"/>
      <c r="P253" s="698"/>
      <c r="Q253" s="698"/>
      <c r="R253" s="698"/>
      <c r="S253" s="698"/>
      <c r="T253" s="698"/>
      <c r="U253" s="698"/>
      <c r="V253" s="698"/>
      <c r="W253" s="698"/>
      <c r="X253" s="698"/>
      <c r="Y253" s="698"/>
      <c r="Z253" s="698"/>
    </row>
    <row r="254" spans="1:26" ht="15.75" customHeight="1" x14ac:dyDescent="0.25">
      <c r="A254" s="698"/>
      <c r="B254" s="782"/>
      <c r="C254" s="698"/>
      <c r="D254" s="698"/>
      <c r="E254" s="698"/>
      <c r="F254" s="698"/>
      <c r="G254" s="698"/>
      <c r="H254" s="698"/>
      <c r="I254" s="698"/>
      <c r="J254" s="698"/>
      <c r="K254" s="698"/>
      <c r="L254" s="698"/>
      <c r="M254" s="698"/>
      <c r="N254" s="698"/>
      <c r="O254" s="698"/>
      <c r="P254" s="698"/>
      <c r="Q254" s="698"/>
      <c r="R254" s="698"/>
      <c r="S254" s="698"/>
      <c r="T254" s="698"/>
      <c r="U254" s="698"/>
      <c r="V254" s="698"/>
      <c r="W254" s="698"/>
      <c r="X254" s="698"/>
      <c r="Y254" s="698"/>
      <c r="Z254" s="698"/>
    </row>
    <row r="255" spans="1:26" ht="15.75" customHeight="1" x14ac:dyDescent="0.25">
      <c r="A255" s="698"/>
      <c r="B255" s="782"/>
      <c r="C255" s="698"/>
      <c r="D255" s="698"/>
      <c r="E255" s="698"/>
      <c r="F255" s="698"/>
      <c r="G255" s="698"/>
      <c r="H255" s="698"/>
      <c r="I255" s="698"/>
      <c r="J255" s="698"/>
      <c r="K255" s="698"/>
      <c r="L255" s="698"/>
      <c r="M255" s="698"/>
      <c r="N255" s="698"/>
      <c r="O255" s="698"/>
      <c r="P255" s="698"/>
      <c r="Q255" s="698"/>
      <c r="R255" s="698"/>
      <c r="S255" s="698"/>
      <c r="T255" s="698"/>
      <c r="U255" s="698"/>
      <c r="V255" s="698"/>
      <c r="W255" s="698"/>
      <c r="X255" s="698"/>
      <c r="Y255" s="698"/>
      <c r="Z255" s="698"/>
    </row>
    <row r="256" spans="1:26" ht="15.75" customHeight="1" x14ac:dyDescent="0.25">
      <c r="A256" s="698"/>
      <c r="B256" s="782"/>
      <c r="C256" s="698"/>
      <c r="D256" s="698"/>
      <c r="E256" s="698"/>
      <c r="F256" s="698"/>
      <c r="G256" s="698"/>
      <c r="H256" s="698"/>
      <c r="I256" s="698"/>
      <c r="J256" s="698"/>
      <c r="K256" s="698"/>
      <c r="L256" s="698"/>
      <c r="M256" s="698"/>
      <c r="N256" s="698"/>
      <c r="O256" s="698"/>
      <c r="P256" s="698"/>
      <c r="Q256" s="698"/>
      <c r="R256" s="698"/>
      <c r="S256" s="698"/>
      <c r="T256" s="698"/>
      <c r="U256" s="698"/>
      <c r="V256" s="698"/>
      <c r="W256" s="698"/>
      <c r="X256" s="698"/>
      <c r="Y256" s="698"/>
      <c r="Z256" s="698"/>
    </row>
    <row r="257" spans="1:26" ht="15.75" customHeight="1" x14ac:dyDescent="0.25">
      <c r="A257" s="698"/>
      <c r="B257" s="782"/>
      <c r="C257" s="698"/>
      <c r="D257" s="698"/>
      <c r="E257" s="698"/>
      <c r="F257" s="698"/>
      <c r="G257" s="698"/>
      <c r="H257" s="698"/>
      <c r="I257" s="698"/>
      <c r="J257" s="698"/>
      <c r="K257" s="698"/>
      <c r="L257" s="698"/>
      <c r="M257" s="698"/>
      <c r="N257" s="698"/>
      <c r="O257" s="698"/>
      <c r="P257" s="698"/>
      <c r="Q257" s="698"/>
      <c r="R257" s="698"/>
      <c r="S257" s="698"/>
      <c r="T257" s="698"/>
      <c r="U257" s="698"/>
      <c r="V257" s="698"/>
      <c r="W257" s="698"/>
      <c r="X257" s="698"/>
      <c r="Y257" s="698"/>
      <c r="Z257" s="698"/>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2">
    <mergeCell ref="A54:A56"/>
    <mergeCell ref="C54:M54"/>
    <mergeCell ref="C55:M55"/>
    <mergeCell ref="C56:M56"/>
    <mergeCell ref="A48:A53"/>
    <mergeCell ref="C57:M57"/>
    <mergeCell ref="G41:J42"/>
    <mergeCell ref="L41:M42"/>
    <mergeCell ref="C44:M44"/>
    <mergeCell ref="C45:M45"/>
    <mergeCell ref="C48:M48"/>
    <mergeCell ref="C49:M49"/>
    <mergeCell ref="C50:M50"/>
    <mergeCell ref="C51:M51"/>
    <mergeCell ref="C52:M52"/>
    <mergeCell ref="C53:M53"/>
    <mergeCell ref="A12:A47"/>
    <mergeCell ref="C12:G12"/>
    <mergeCell ref="B13:B19"/>
    <mergeCell ref="B20:B23"/>
    <mergeCell ref="J25:L25"/>
    <mergeCell ref="B27:B29"/>
    <mergeCell ref="F38:G38"/>
    <mergeCell ref="H39:I39"/>
    <mergeCell ref="B40:B43"/>
    <mergeCell ref="F41:F42"/>
    <mergeCell ref="C11:M11"/>
    <mergeCell ref="A2:A11"/>
    <mergeCell ref="C2:M2"/>
    <mergeCell ref="C3:M3"/>
    <mergeCell ref="F4:G4"/>
    <mergeCell ref="C5:M5"/>
    <mergeCell ref="C6:H6"/>
    <mergeCell ref="C7:D7"/>
    <mergeCell ref="I7:M7"/>
    <mergeCell ref="B8:B10"/>
    <mergeCell ref="C9:D9"/>
    <mergeCell ref="F9:G9"/>
    <mergeCell ref="I9:J9"/>
    <mergeCell ref="C10:D10"/>
    <mergeCell ref="F10:G10"/>
    <mergeCell ref="I10:J10"/>
  </mergeCells>
  <dataValidations count="1">
    <dataValidation type="list" allowBlank="1" showErrorMessage="1" sqref="I7" xr:uid="{00000000-0002-0000-0600-000000000000}">
      <formula1>INDIRECT($C$7)</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26" width="10" customWidth="1"/>
  </cols>
  <sheetData>
    <row r="1" spans="1:26" ht="15.75" customHeight="1" x14ac:dyDescent="0.25">
      <c r="A1" s="63"/>
      <c r="B1" s="64" t="s">
        <v>720</v>
      </c>
      <c r="C1" s="65"/>
      <c r="D1" s="65"/>
      <c r="E1" s="65"/>
      <c r="F1" s="65"/>
      <c r="G1" s="65"/>
      <c r="H1" s="65"/>
      <c r="I1" s="65"/>
      <c r="J1" s="65"/>
      <c r="K1" s="65"/>
      <c r="L1" s="65"/>
      <c r="M1" s="66"/>
      <c r="N1" s="67"/>
      <c r="O1" s="67"/>
      <c r="P1" s="67"/>
      <c r="Q1" s="67"/>
      <c r="R1" s="67"/>
      <c r="S1" s="67"/>
      <c r="T1" s="67"/>
      <c r="U1" s="67"/>
      <c r="V1" s="67"/>
      <c r="W1" s="67"/>
      <c r="X1" s="67"/>
      <c r="Y1" s="67"/>
      <c r="Z1" s="67"/>
    </row>
    <row r="2" spans="1:26" ht="23.25" customHeight="1" x14ac:dyDescent="0.25">
      <c r="A2" s="1022" t="s">
        <v>493</v>
      </c>
      <c r="B2" s="68" t="s">
        <v>494</v>
      </c>
      <c r="C2" s="1037" t="s">
        <v>721</v>
      </c>
      <c r="D2" s="967"/>
      <c r="E2" s="967"/>
      <c r="F2" s="967"/>
      <c r="G2" s="967"/>
      <c r="H2" s="967"/>
      <c r="I2" s="967"/>
      <c r="J2" s="967"/>
      <c r="K2" s="967"/>
      <c r="L2" s="967"/>
      <c r="M2" s="999"/>
      <c r="N2" s="67"/>
      <c r="O2" s="67"/>
      <c r="P2" s="67"/>
      <c r="Q2" s="67"/>
      <c r="R2" s="67"/>
      <c r="S2" s="67"/>
      <c r="T2" s="67"/>
      <c r="U2" s="67"/>
      <c r="V2" s="67"/>
      <c r="W2" s="67"/>
      <c r="X2" s="67"/>
      <c r="Y2" s="67"/>
      <c r="Z2" s="67"/>
    </row>
    <row r="3" spans="1:26" ht="15.75" customHeight="1" x14ac:dyDescent="0.25">
      <c r="A3" s="1020"/>
      <c r="B3" s="69" t="s">
        <v>694</v>
      </c>
      <c r="C3" s="1037" t="s">
        <v>722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20"/>
      <c r="B4" s="260" t="s">
        <v>38</v>
      </c>
      <c r="C4" s="261" t="s">
        <v>250</v>
      </c>
      <c r="D4" s="270"/>
      <c r="E4" s="271"/>
      <c r="F4" s="1038" t="s">
        <v>39</v>
      </c>
      <c r="G4" s="963"/>
      <c r="H4" s="1006">
        <v>169</v>
      </c>
      <c r="I4" s="967"/>
      <c r="J4" s="967"/>
      <c r="K4" s="967"/>
      <c r="L4" s="967"/>
      <c r="M4" s="999"/>
      <c r="N4" s="67"/>
      <c r="O4" s="67"/>
      <c r="P4" s="67"/>
      <c r="Q4" s="67"/>
      <c r="R4" s="67"/>
      <c r="S4" s="67"/>
      <c r="T4" s="67"/>
      <c r="U4" s="67"/>
      <c r="V4" s="67"/>
      <c r="W4" s="67"/>
      <c r="X4" s="67"/>
      <c r="Y4" s="67"/>
      <c r="Z4" s="67"/>
    </row>
    <row r="5" spans="1:26" ht="16.5" customHeight="1" x14ac:dyDescent="0.25">
      <c r="A5" s="1020"/>
      <c r="B5" s="272" t="s">
        <v>498</v>
      </c>
      <c r="C5" s="1006" t="s">
        <v>499</v>
      </c>
      <c r="D5" s="967"/>
      <c r="E5" s="967"/>
      <c r="F5" s="967"/>
      <c r="G5" s="967"/>
      <c r="H5" s="967"/>
      <c r="I5" s="967"/>
      <c r="J5" s="967"/>
      <c r="K5" s="967"/>
      <c r="L5" s="967"/>
      <c r="M5" s="963"/>
      <c r="N5" s="67"/>
      <c r="O5" s="67"/>
      <c r="P5" s="67"/>
      <c r="Q5" s="67"/>
      <c r="R5" s="67"/>
      <c r="S5" s="67"/>
      <c r="T5" s="67"/>
      <c r="U5" s="67"/>
      <c r="V5" s="67"/>
      <c r="W5" s="67"/>
      <c r="X5" s="67"/>
      <c r="Y5" s="67"/>
      <c r="Z5" s="67"/>
    </row>
    <row r="6" spans="1:26" ht="15.75" customHeight="1" x14ac:dyDescent="0.25">
      <c r="A6" s="1020"/>
      <c r="B6" s="273" t="s">
        <v>500</v>
      </c>
      <c r="C6" s="1006" t="s">
        <v>499</v>
      </c>
      <c r="D6" s="967"/>
      <c r="E6" s="967"/>
      <c r="F6" s="967"/>
      <c r="G6" s="967"/>
      <c r="H6" s="967"/>
      <c r="I6" s="967"/>
      <c r="J6" s="967"/>
      <c r="K6" s="967"/>
      <c r="L6" s="967"/>
      <c r="M6" s="963"/>
      <c r="N6" s="67"/>
      <c r="O6" s="67"/>
      <c r="P6" s="67"/>
      <c r="Q6" s="67"/>
      <c r="R6" s="67"/>
      <c r="S6" s="67"/>
      <c r="T6" s="67"/>
      <c r="U6" s="67"/>
      <c r="V6" s="67"/>
      <c r="W6" s="67"/>
      <c r="X6" s="67"/>
      <c r="Y6" s="67"/>
      <c r="Z6" s="67"/>
    </row>
    <row r="7" spans="1:26" ht="15.75" customHeight="1" x14ac:dyDescent="0.25">
      <c r="A7" s="1020"/>
      <c r="B7" s="91" t="s">
        <v>501</v>
      </c>
      <c r="C7" s="1113" t="s">
        <v>7</v>
      </c>
      <c r="D7" s="967"/>
      <c r="E7" s="967"/>
      <c r="F7" s="967"/>
      <c r="G7" s="77"/>
      <c r="H7" s="78" t="s">
        <v>51</v>
      </c>
      <c r="I7" s="1114" t="s">
        <v>9</v>
      </c>
      <c r="J7" s="967"/>
      <c r="K7" s="967"/>
      <c r="L7" s="967"/>
      <c r="M7" s="999"/>
      <c r="N7" s="67"/>
      <c r="O7" s="67"/>
      <c r="P7" s="67"/>
      <c r="Q7" s="67"/>
      <c r="R7" s="67"/>
      <c r="S7" s="67"/>
      <c r="T7" s="67"/>
      <c r="U7" s="67"/>
      <c r="V7" s="67"/>
      <c r="W7" s="67"/>
      <c r="X7" s="67"/>
      <c r="Y7" s="67"/>
      <c r="Z7" s="67"/>
    </row>
    <row r="8" spans="1:26" ht="12.75" customHeight="1" x14ac:dyDescent="0.25">
      <c r="A8" s="1020"/>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20"/>
      <c r="B9" s="1024"/>
      <c r="C9" s="1026" t="s">
        <v>503</v>
      </c>
      <c r="D9" s="1005"/>
      <c r="E9" s="83"/>
      <c r="F9" s="1004" t="s">
        <v>723</v>
      </c>
      <c r="G9" s="1005"/>
      <c r="H9" s="83"/>
      <c r="I9" s="1004" t="s">
        <v>100</v>
      </c>
      <c r="J9" s="1005"/>
      <c r="K9" s="83"/>
      <c r="L9" s="84"/>
      <c r="M9" s="85"/>
      <c r="N9" s="67"/>
      <c r="O9" s="67"/>
      <c r="P9" s="67"/>
      <c r="Q9" s="67"/>
      <c r="R9" s="67"/>
      <c r="S9" s="67"/>
      <c r="T9" s="67"/>
      <c r="U9" s="67"/>
      <c r="V9" s="67"/>
      <c r="W9" s="67"/>
      <c r="X9" s="67"/>
      <c r="Y9" s="67"/>
      <c r="Z9" s="67"/>
    </row>
    <row r="10" spans="1:26" ht="15.75" customHeight="1" x14ac:dyDescent="0.25">
      <c r="A10" s="1020"/>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2.25" customHeight="1" x14ac:dyDescent="0.25">
      <c r="A11" s="1020"/>
      <c r="B11" s="69" t="s">
        <v>505</v>
      </c>
      <c r="C11" s="1037" t="s">
        <v>724</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031" t="s">
        <v>513</v>
      </c>
      <c r="B12" s="91" t="s">
        <v>36</v>
      </c>
      <c r="C12" s="1000" t="s">
        <v>123</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74"/>
      <c r="G15" s="97" t="s">
        <v>520</v>
      </c>
      <c r="H15" s="263"/>
      <c r="I15" s="97" t="s">
        <v>521</v>
      </c>
      <c r="J15" s="50"/>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t="s">
        <v>526</v>
      </c>
      <c r="E18" s="97" t="s">
        <v>529</v>
      </c>
      <c r="F18" s="101" t="s">
        <v>725</v>
      </c>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t="s">
        <v>526</v>
      </c>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264"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112"/>
      <c r="C25" s="116" t="s">
        <v>537</v>
      </c>
      <c r="D25" s="50">
        <v>0</v>
      </c>
      <c r="E25" s="107"/>
      <c r="F25" s="117" t="s">
        <v>538</v>
      </c>
      <c r="G25" s="50">
        <v>2018</v>
      </c>
      <c r="H25" s="107"/>
      <c r="I25" s="117" t="s">
        <v>539</v>
      </c>
      <c r="J25" s="1006" t="s">
        <v>499</v>
      </c>
      <c r="K25" s="967"/>
      <c r="L25" s="963"/>
      <c r="M25" s="118"/>
      <c r="N25" s="67"/>
      <c r="O25" s="67"/>
      <c r="P25" s="67"/>
      <c r="Q25" s="67"/>
      <c r="R25" s="67"/>
      <c r="S25" s="67"/>
      <c r="T25" s="67"/>
      <c r="U25" s="67"/>
      <c r="V25" s="67"/>
      <c r="W25" s="67"/>
      <c r="X25" s="67"/>
      <c r="Y25" s="67"/>
      <c r="Z25" s="67"/>
    </row>
    <row r="26" spans="1:26" ht="15.75" customHeight="1" x14ac:dyDescent="0.25">
      <c r="A26" s="1024"/>
      <c r="B26" s="7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t="s">
        <v>600</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264"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112"/>
      <c r="C31" s="96"/>
      <c r="D31" s="107" t="s">
        <v>545</v>
      </c>
      <c r="E31" s="107"/>
      <c r="F31" s="107" t="s">
        <v>546</v>
      </c>
      <c r="G31" s="107"/>
      <c r="H31" s="8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112"/>
      <c r="C32" s="96"/>
      <c r="D32" s="277">
        <v>0</v>
      </c>
      <c r="E32" s="132">
        <v>2019</v>
      </c>
      <c r="F32" s="277">
        <v>0.05</v>
      </c>
      <c r="G32" s="132">
        <v>2020</v>
      </c>
      <c r="H32" s="275">
        <v>0.2</v>
      </c>
      <c r="I32" s="132">
        <v>2021</v>
      </c>
      <c r="J32" s="275">
        <v>0.3</v>
      </c>
      <c r="K32" s="132">
        <v>2022</v>
      </c>
      <c r="L32" s="275">
        <v>0.3</v>
      </c>
      <c r="M32" s="134">
        <v>2023</v>
      </c>
      <c r="N32" s="67"/>
      <c r="O32" s="67"/>
      <c r="P32" s="67"/>
      <c r="Q32" s="67"/>
      <c r="R32" s="67"/>
      <c r="S32" s="67"/>
      <c r="T32" s="67"/>
      <c r="U32" s="67"/>
      <c r="V32" s="67"/>
      <c r="W32" s="67"/>
      <c r="X32" s="67"/>
      <c r="Y32" s="67"/>
      <c r="Z32" s="67"/>
    </row>
    <row r="33" spans="1:26" ht="15.75" customHeight="1" x14ac:dyDescent="0.25">
      <c r="A33" s="1024"/>
      <c r="B33" s="112"/>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24"/>
      <c r="B34" s="112"/>
      <c r="C34" s="96"/>
      <c r="D34" s="275">
        <v>0.3</v>
      </c>
      <c r="E34" s="132">
        <v>2024</v>
      </c>
      <c r="F34" s="275">
        <v>0.31</v>
      </c>
      <c r="G34" s="132">
        <v>2025</v>
      </c>
      <c r="H34" s="275">
        <v>0.32</v>
      </c>
      <c r="I34" s="132">
        <v>2026</v>
      </c>
      <c r="J34" s="275">
        <v>0.32</v>
      </c>
      <c r="K34" s="132">
        <v>2027</v>
      </c>
      <c r="L34" s="275">
        <v>0.32</v>
      </c>
      <c r="M34" s="134">
        <v>2028</v>
      </c>
      <c r="N34" s="67"/>
      <c r="O34" s="67"/>
      <c r="P34" s="67"/>
      <c r="Q34" s="67"/>
      <c r="R34" s="67"/>
      <c r="S34" s="67"/>
      <c r="T34" s="67"/>
      <c r="U34" s="67"/>
      <c r="V34" s="67"/>
      <c r="W34" s="67"/>
      <c r="X34" s="67"/>
      <c r="Y34" s="67"/>
      <c r="Z34" s="67"/>
    </row>
    <row r="35" spans="1:26" ht="15.75" customHeight="1" x14ac:dyDescent="0.25">
      <c r="A35" s="1024"/>
      <c r="B35" s="112"/>
      <c r="C35" s="96"/>
      <c r="D35" s="107" t="s">
        <v>555</v>
      </c>
      <c r="E35" s="107"/>
      <c r="F35" s="107" t="s">
        <v>556</v>
      </c>
      <c r="G35" s="107"/>
      <c r="H35" s="83" t="s">
        <v>557</v>
      </c>
      <c r="I35" s="83"/>
      <c r="J35" s="83" t="s">
        <v>558</v>
      </c>
      <c r="K35" s="107"/>
      <c r="L35" s="107" t="s">
        <v>559</v>
      </c>
      <c r="M35" s="98"/>
      <c r="N35" s="67"/>
      <c r="O35" s="67"/>
      <c r="P35" s="67"/>
      <c r="Q35" s="67"/>
      <c r="R35" s="67"/>
      <c r="S35" s="67"/>
      <c r="T35" s="67"/>
      <c r="U35" s="67"/>
      <c r="V35" s="67"/>
      <c r="W35" s="67"/>
      <c r="X35" s="67"/>
      <c r="Y35" s="67"/>
      <c r="Z35" s="67"/>
    </row>
    <row r="36" spans="1:26" ht="15.75" customHeight="1" x14ac:dyDescent="0.25">
      <c r="A36" s="1024"/>
      <c r="B36" s="112"/>
      <c r="C36" s="96"/>
      <c r="D36" s="275">
        <v>0.33</v>
      </c>
      <c r="E36" s="132">
        <v>2029</v>
      </c>
      <c r="F36" s="275">
        <v>0.34</v>
      </c>
      <c r="G36" s="132">
        <v>2030</v>
      </c>
      <c r="H36" s="275">
        <v>0.35</v>
      </c>
      <c r="I36" s="132">
        <v>2031</v>
      </c>
      <c r="J36" s="133"/>
      <c r="K36" s="132"/>
      <c r="L36" s="133"/>
      <c r="M36" s="134"/>
      <c r="N36" s="67"/>
      <c r="O36" s="67"/>
      <c r="P36" s="67"/>
      <c r="Q36" s="67"/>
      <c r="R36" s="67"/>
      <c r="S36" s="67"/>
      <c r="T36" s="67"/>
      <c r="U36" s="67"/>
      <c r="V36" s="67"/>
      <c r="W36" s="67"/>
      <c r="X36" s="67"/>
      <c r="Y36" s="67"/>
      <c r="Z36" s="67"/>
    </row>
    <row r="37" spans="1:26" ht="15.75" customHeight="1" x14ac:dyDescent="0.25">
      <c r="A37" s="1024"/>
      <c r="B37" s="112"/>
      <c r="C37" s="96"/>
      <c r="D37" s="135" t="s">
        <v>559</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4"/>
      <c r="B38" s="112"/>
      <c r="C38" s="96"/>
      <c r="D38" s="133"/>
      <c r="E38" s="132"/>
      <c r="F38" s="1128">
        <v>0.35</v>
      </c>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4"/>
      <c r="B39" s="7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60" customHeight="1" x14ac:dyDescent="0.25">
      <c r="A44" s="1024"/>
      <c r="B44" s="91" t="s">
        <v>564</v>
      </c>
      <c r="C44" s="1000" t="s">
        <v>726</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15.75" customHeight="1" x14ac:dyDescent="0.25">
      <c r="A45" s="1024"/>
      <c r="B45" s="91" t="s">
        <v>566</v>
      </c>
      <c r="C45" s="1000" t="s">
        <v>727</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t="s">
        <v>719</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t="s">
        <v>625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019" t="s">
        <v>572</v>
      </c>
      <c r="B48" s="147" t="s">
        <v>573</v>
      </c>
      <c r="C48" s="1013" t="s">
        <v>574</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20"/>
      <c r="B49" s="147" t="s">
        <v>575</v>
      </c>
      <c r="C49" s="1013" t="s">
        <v>576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20"/>
      <c r="B50" s="147" t="s">
        <v>577</v>
      </c>
      <c r="C50" s="1000" t="s">
        <v>9</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20"/>
      <c r="B51" s="148" t="s">
        <v>578</v>
      </c>
      <c r="C51" s="1000" t="s">
        <v>579</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20"/>
      <c r="B52" s="147" t="s">
        <v>580</v>
      </c>
      <c r="C52" s="1112" t="s">
        <v>138</v>
      </c>
      <c r="D52" s="1099"/>
      <c r="E52" s="1099"/>
      <c r="F52" s="1099"/>
      <c r="G52" s="1099"/>
      <c r="H52" s="1099"/>
      <c r="I52" s="1099"/>
      <c r="J52" s="1099"/>
      <c r="K52" s="1099"/>
      <c r="L52" s="1099"/>
      <c r="M52" s="1099"/>
      <c r="N52" s="67"/>
      <c r="O52" s="67"/>
      <c r="P52" s="67"/>
      <c r="Q52" s="67"/>
      <c r="R52" s="67"/>
      <c r="S52" s="67"/>
      <c r="T52" s="67"/>
      <c r="U52" s="67"/>
      <c r="V52" s="67"/>
      <c r="W52" s="67"/>
      <c r="X52" s="67"/>
      <c r="Y52" s="67"/>
      <c r="Z52" s="67"/>
    </row>
    <row r="53" spans="1:26" ht="16.5" customHeight="1" x14ac:dyDescent="0.25">
      <c r="A53" s="1021"/>
      <c r="B53" s="147" t="s">
        <v>581</v>
      </c>
      <c r="C53" s="1000" t="s">
        <v>582</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22" t="s">
        <v>583</v>
      </c>
      <c r="B54" s="149" t="s">
        <v>584</v>
      </c>
      <c r="C54" s="1013" t="s">
        <v>585</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20"/>
      <c r="B55" s="149" t="s">
        <v>586</v>
      </c>
      <c r="C55" s="1013" t="s">
        <v>587</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20"/>
      <c r="B56" s="150" t="s">
        <v>51</v>
      </c>
      <c r="C56" s="1013" t="s">
        <v>9</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151"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5">
    <mergeCell ref="C6:M6"/>
    <mergeCell ref="A12:A47"/>
    <mergeCell ref="C7:F7"/>
    <mergeCell ref="I7:M7"/>
    <mergeCell ref="F9:G9"/>
    <mergeCell ref="I9:J9"/>
    <mergeCell ref="C11:M11"/>
    <mergeCell ref="G41:J42"/>
    <mergeCell ref="C44:M44"/>
    <mergeCell ref="C45:M45"/>
    <mergeCell ref="C46:M46"/>
    <mergeCell ref="C47:M47"/>
    <mergeCell ref="C2:M2"/>
    <mergeCell ref="C3:M3"/>
    <mergeCell ref="F4:G4"/>
    <mergeCell ref="H4:M4"/>
    <mergeCell ref="C5:M5"/>
    <mergeCell ref="A48:A53"/>
    <mergeCell ref="A54:A56"/>
    <mergeCell ref="B8:B10"/>
    <mergeCell ref="C9:D9"/>
    <mergeCell ref="C10:D10"/>
    <mergeCell ref="B13:B19"/>
    <mergeCell ref="B20:B23"/>
    <mergeCell ref="B27:B29"/>
    <mergeCell ref="B40:B43"/>
    <mergeCell ref="C52:M52"/>
    <mergeCell ref="C53:M53"/>
    <mergeCell ref="C54:M54"/>
    <mergeCell ref="C55:M55"/>
    <mergeCell ref="C56:M56"/>
    <mergeCell ref="C12:M12"/>
    <mergeCell ref="A2:A11"/>
    <mergeCell ref="C57:M57"/>
    <mergeCell ref="F10:G10"/>
    <mergeCell ref="I10:J10"/>
    <mergeCell ref="J25:L25"/>
    <mergeCell ref="F38:G38"/>
    <mergeCell ref="H39:I39"/>
    <mergeCell ref="F41:F42"/>
    <mergeCell ref="L41:M42"/>
    <mergeCell ref="C50:M50"/>
    <mergeCell ref="C51:M51"/>
    <mergeCell ref="C48:M48"/>
    <mergeCell ref="C49:M49"/>
  </mergeCells>
  <dataValidations count="1">
    <dataValidation type="list" allowBlank="1" showErrorMessage="1" sqref="I7" xr:uid="{00000000-0002-0000-0700-000000000000}">
      <formula1>INDIRECT($C$7)</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Z1000"/>
  <sheetViews>
    <sheetView workbookViewId="0"/>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349"/>
      <c r="B1" s="350" t="s">
        <v>728</v>
      </c>
      <c r="C1" s="351"/>
      <c r="D1" s="351"/>
      <c r="E1" s="351"/>
      <c r="F1" s="351"/>
      <c r="G1" s="351"/>
      <c r="H1" s="351"/>
      <c r="I1" s="351"/>
      <c r="J1" s="351"/>
      <c r="K1" s="351"/>
      <c r="L1" s="351"/>
      <c r="M1" s="352"/>
      <c r="N1" s="67"/>
      <c r="O1" s="67"/>
      <c r="P1" s="67"/>
      <c r="Q1" s="67"/>
      <c r="R1" s="67"/>
      <c r="S1" s="67"/>
      <c r="T1" s="67"/>
      <c r="U1" s="67"/>
      <c r="V1" s="67"/>
      <c r="W1" s="67"/>
      <c r="X1" s="67"/>
      <c r="Y1" s="67"/>
      <c r="Z1" s="67"/>
    </row>
    <row r="2" spans="1:26" ht="23.25" customHeight="1" x14ac:dyDescent="0.25">
      <c r="A2" s="1093" t="s">
        <v>493</v>
      </c>
      <c r="B2" s="68" t="s">
        <v>494</v>
      </c>
      <c r="C2" s="1037" t="s">
        <v>283</v>
      </c>
      <c r="D2" s="967"/>
      <c r="E2" s="967"/>
      <c r="F2" s="967"/>
      <c r="G2" s="967"/>
      <c r="H2" s="967"/>
      <c r="I2" s="967"/>
      <c r="J2" s="967"/>
      <c r="K2" s="967"/>
      <c r="L2" s="967"/>
      <c r="M2" s="999"/>
      <c r="N2" s="67"/>
      <c r="O2" s="67"/>
      <c r="P2" s="67"/>
      <c r="Q2" s="67"/>
      <c r="R2" s="67"/>
      <c r="S2" s="67"/>
      <c r="T2" s="67"/>
      <c r="U2" s="67"/>
      <c r="V2" s="67"/>
      <c r="W2" s="67"/>
      <c r="X2" s="67"/>
      <c r="Y2" s="67"/>
      <c r="Z2" s="67"/>
    </row>
    <row r="3" spans="1:26" ht="84.75" customHeight="1" x14ac:dyDescent="0.25">
      <c r="A3" s="1094"/>
      <c r="B3" s="91" t="s">
        <v>694</v>
      </c>
      <c r="C3" s="1037" t="s">
        <v>792</v>
      </c>
      <c r="D3" s="967"/>
      <c r="E3" s="967"/>
      <c r="F3" s="967"/>
      <c r="G3" s="967"/>
      <c r="H3" s="967"/>
      <c r="I3" s="967"/>
      <c r="J3" s="967"/>
      <c r="K3" s="967"/>
      <c r="L3" s="967"/>
      <c r="M3" s="999"/>
      <c r="N3" s="67"/>
      <c r="O3" s="67"/>
      <c r="P3" s="67"/>
      <c r="Q3" s="67"/>
      <c r="R3" s="67"/>
      <c r="S3" s="67"/>
      <c r="T3" s="67"/>
      <c r="U3" s="67"/>
      <c r="V3" s="67"/>
      <c r="W3" s="67"/>
      <c r="X3" s="67"/>
      <c r="Y3" s="67"/>
      <c r="Z3" s="67"/>
    </row>
    <row r="4" spans="1:26" ht="15.75" customHeight="1" x14ac:dyDescent="0.25">
      <c r="A4" s="1094"/>
      <c r="B4" s="70" t="s">
        <v>38</v>
      </c>
      <c r="C4" s="261" t="s">
        <v>290</v>
      </c>
      <c r="D4" s="270">
        <v>7831</v>
      </c>
      <c r="E4" s="271"/>
      <c r="F4" s="1038" t="s">
        <v>39</v>
      </c>
      <c r="G4" s="963"/>
      <c r="H4" s="133">
        <v>5</v>
      </c>
      <c r="I4" s="419"/>
      <c r="J4" s="419"/>
      <c r="K4" s="419"/>
      <c r="L4" s="419"/>
      <c r="M4" s="420"/>
      <c r="N4" s="67"/>
      <c r="O4" s="67"/>
      <c r="P4" s="67"/>
      <c r="Q4" s="67"/>
      <c r="R4" s="67"/>
      <c r="S4" s="67"/>
      <c r="T4" s="67"/>
      <c r="U4" s="67"/>
      <c r="V4" s="67"/>
      <c r="W4" s="67"/>
      <c r="X4" s="67"/>
      <c r="Y4" s="67"/>
      <c r="Z4" s="67"/>
    </row>
    <row r="5" spans="1:26" ht="16.5" customHeight="1" x14ac:dyDescent="0.25">
      <c r="A5" s="1094"/>
      <c r="B5" s="272" t="s">
        <v>498</v>
      </c>
      <c r="C5" s="1134"/>
      <c r="D5" s="970"/>
      <c r="E5" s="970"/>
      <c r="F5" s="970"/>
      <c r="G5" s="970"/>
      <c r="H5" s="970"/>
      <c r="I5" s="970"/>
      <c r="J5" s="970"/>
      <c r="K5" s="970"/>
      <c r="L5" s="970"/>
      <c r="M5" s="1018"/>
      <c r="N5" s="67"/>
      <c r="O5" s="67"/>
      <c r="P5" s="67"/>
      <c r="Q5" s="67"/>
      <c r="R5" s="67"/>
      <c r="S5" s="67"/>
      <c r="T5" s="67"/>
      <c r="U5" s="67"/>
      <c r="V5" s="67"/>
      <c r="W5" s="67"/>
      <c r="X5" s="67"/>
      <c r="Y5" s="67"/>
      <c r="Z5" s="67"/>
    </row>
    <row r="6" spans="1:26" ht="15.75" customHeight="1" x14ac:dyDescent="0.25">
      <c r="A6" s="1094"/>
      <c r="B6" s="272" t="s">
        <v>500</v>
      </c>
      <c r="C6" s="421"/>
      <c r="D6" s="422"/>
      <c r="E6" s="422"/>
      <c r="F6" s="422"/>
      <c r="G6" s="422"/>
      <c r="H6" s="422"/>
      <c r="I6" s="422"/>
      <c r="J6" s="422"/>
      <c r="K6" s="422"/>
      <c r="L6" s="422"/>
      <c r="M6" s="423"/>
      <c r="N6" s="67"/>
      <c r="O6" s="67"/>
      <c r="P6" s="67"/>
      <c r="Q6" s="67"/>
      <c r="R6" s="67"/>
      <c r="S6" s="67"/>
      <c r="T6" s="67"/>
      <c r="U6" s="67"/>
      <c r="V6" s="67"/>
      <c r="W6" s="67"/>
      <c r="X6" s="67"/>
      <c r="Y6" s="67"/>
      <c r="Z6" s="67"/>
    </row>
    <row r="7" spans="1:26" ht="15.75" customHeight="1" x14ac:dyDescent="0.25">
      <c r="A7" s="1094"/>
      <c r="B7" s="91" t="s">
        <v>501</v>
      </c>
      <c r="C7" s="1130" t="s">
        <v>11</v>
      </c>
      <c r="D7" s="967"/>
      <c r="E7" s="76"/>
      <c r="F7" s="76"/>
      <c r="G7" s="77"/>
      <c r="H7" s="78" t="s">
        <v>51</v>
      </c>
      <c r="I7" s="1114" t="s">
        <v>793</v>
      </c>
      <c r="J7" s="967"/>
      <c r="K7" s="967"/>
      <c r="L7" s="967"/>
      <c r="M7" s="999"/>
      <c r="N7" s="67"/>
      <c r="O7" s="67"/>
      <c r="P7" s="67"/>
      <c r="Q7" s="67"/>
      <c r="R7" s="67"/>
      <c r="S7" s="67"/>
      <c r="T7" s="67"/>
      <c r="U7" s="67"/>
      <c r="V7" s="67"/>
      <c r="W7" s="67"/>
      <c r="X7" s="67"/>
      <c r="Y7" s="67"/>
      <c r="Z7" s="67"/>
    </row>
    <row r="8" spans="1:26" ht="12.75" customHeight="1" x14ac:dyDescent="0.25">
      <c r="A8" s="1094"/>
      <c r="B8" s="1023" t="s">
        <v>502</v>
      </c>
      <c r="C8" s="79"/>
      <c r="D8" s="80"/>
      <c r="E8" s="80"/>
      <c r="F8" s="80"/>
      <c r="G8" s="80"/>
      <c r="H8" s="80"/>
      <c r="I8" s="80"/>
      <c r="J8" s="80"/>
      <c r="K8" s="80"/>
      <c r="L8" s="81"/>
      <c r="M8" s="82"/>
      <c r="N8" s="67"/>
      <c r="O8" s="67"/>
      <c r="P8" s="67"/>
      <c r="Q8" s="67"/>
      <c r="R8" s="67"/>
      <c r="S8" s="67"/>
      <c r="T8" s="67"/>
      <c r="U8" s="67"/>
      <c r="V8" s="67"/>
      <c r="W8" s="67"/>
      <c r="X8" s="67"/>
      <c r="Y8" s="67"/>
      <c r="Z8" s="67"/>
    </row>
    <row r="9" spans="1:26" ht="15.75" customHeight="1" x14ac:dyDescent="0.25">
      <c r="A9" s="1094"/>
      <c r="B9" s="1024"/>
      <c r="C9" s="1026" t="s">
        <v>503</v>
      </c>
      <c r="D9" s="1005"/>
      <c r="E9" s="83"/>
      <c r="F9" s="1004" t="s">
        <v>723</v>
      </c>
      <c r="G9" s="1005"/>
      <c r="H9" s="83"/>
      <c r="I9" s="1004"/>
      <c r="J9" s="1005"/>
      <c r="K9" s="83"/>
      <c r="L9" s="84"/>
      <c r="M9" s="85"/>
      <c r="N9" s="67"/>
      <c r="O9" s="67"/>
      <c r="P9" s="67"/>
      <c r="Q9" s="67"/>
      <c r="R9" s="67"/>
      <c r="S9" s="67"/>
      <c r="T9" s="67"/>
      <c r="U9" s="67"/>
      <c r="V9" s="67"/>
      <c r="W9" s="67"/>
      <c r="X9" s="67"/>
      <c r="Y9" s="67"/>
      <c r="Z9" s="67"/>
    </row>
    <row r="10" spans="1:26" ht="15.75" customHeight="1" x14ac:dyDescent="0.25">
      <c r="A10" s="1094"/>
      <c r="B10" s="1025"/>
      <c r="C10" s="1026" t="s">
        <v>504</v>
      </c>
      <c r="D10" s="1005"/>
      <c r="E10" s="86"/>
      <c r="F10" s="1004" t="s">
        <v>504</v>
      </c>
      <c r="G10" s="1005"/>
      <c r="H10" s="86"/>
      <c r="I10" s="1004" t="s">
        <v>504</v>
      </c>
      <c r="J10" s="1005"/>
      <c r="K10" s="86"/>
      <c r="L10" s="87"/>
      <c r="M10" s="88"/>
      <c r="N10" s="67"/>
      <c r="O10" s="67"/>
      <c r="P10" s="67"/>
      <c r="Q10" s="67"/>
      <c r="R10" s="67"/>
      <c r="S10" s="67"/>
      <c r="T10" s="67"/>
      <c r="U10" s="67"/>
      <c r="V10" s="67"/>
      <c r="W10" s="67"/>
      <c r="X10" s="67"/>
      <c r="Y10" s="67"/>
      <c r="Z10" s="67"/>
    </row>
    <row r="11" spans="1:26" ht="32.25" customHeight="1" x14ac:dyDescent="0.25">
      <c r="A11" s="1094"/>
      <c r="B11" s="91" t="s">
        <v>505</v>
      </c>
      <c r="C11" s="1037" t="s">
        <v>283</v>
      </c>
      <c r="D11" s="967"/>
      <c r="E11" s="967"/>
      <c r="F11" s="967"/>
      <c r="G11" s="967"/>
      <c r="H11" s="967"/>
      <c r="I11" s="967"/>
      <c r="J11" s="967"/>
      <c r="K11" s="967"/>
      <c r="L11" s="967"/>
      <c r="M11" s="999"/>
      <c r="N11" s="67"/>
      <c r="O11" s="67"/>
      <c r="P11" s="67"/>
      <c r="Q11" s="67"/>
      <c r="R11" s="67"/>
      <c r="S11" s="67"/>
      <c r="T11" s="67"/>
      <c r="U11" s="67"/>
      <c r="V11" s="67"/>
      <c r="W11" s="67"/>
      <c r="X11" s="67"/>
      <c r="Y11" s="67"/>
      <c r="Z11" s="67"/>
    </row>
    <row r="12" spans="1:26" ht="15.75" customHeight="1" x14ac:dyDescent="0.25">
      <c r="A12" s="1131" t="s">
        <v>513</v>
      </c>
      <c r="B12" s="91" t="s">
        <v>36</v>
      </c>
      <c r="C12" s="1000" t="s">
        <v>82</v>
      </c>
      <c r="D12" s="967"/>
      <c r="E12" s="967"/>
      <c r="F12" s="967"/>
      <c r="G12" s="967"/>
      <c r="H12" s="967"/>
      <c r="I12" s="967"/>
      <c r="J12" s="967"/>
      <c r="K12" s="967"/>
      <c r="L12" s="967"/>
      <c r="M12" s="999"/>
      <c r="N12" s="67"/>
      <c r="O12" s="67"/>
      <c r="P12" s="67"/>
      <c r="Q12" s="67"/>
      <c r="R12" s="67"/>
      <c r="S12" s="67"/>
      <c r="T12" s="67"/>
      <c r="U12" s="67"/>
      <c r="V12" s="67"/>
      <c r="W12" s="67"/>
      <c r="X12" s="67"/>
      <c r="Y12" s="67"/>
      <c r="Z12" s="67"/>
    </row>
    <row r="13" spans="1:26" ht="8.25" customHeight="1" x14ac:dyDescent="0.25">
      <c r="A13" s="1024"/>
      <c r="B13" s="1023" t="s">
        <v>517</v>
      </c>
      <c r="C13" s="93"/>
      <c r="D13" s="94"/>
      <c r="E13" s="94"/>
      <c r="F13" s="94"/>
      <c r="G13" s="94"/>
      <c r="H13" s="94"/>
      <c r="I13" s="94"/>
      <c r="J13" s="94"/>
      <c r="K13" s="94"/>
      <c r="L13" s="94"/>
      <c r="M13" s="95"/>
      <c r="N13" s="67"/>
      <c r="O13" s="67"/>
      <c r="P13" s="67"/>
      <c r="Q13" s="67"/>
      <c r="R13" s="67"/>
      <c r="S13" s="67"/>
      <c r="T13" s="67"/>
      <c r="U13" s="67"/>
      <c r="V13" s="67"/>
      <c r="W13" s="67"/>
      <c r="X13" s="67"/>
      <c r="Y13" s="67"/>
      <c r="Z13" s="67"/>
    </row>
    <row r="14" spans="1:26" ht="9" customHeight="1" x14ac:dyDescent="0.25">
      <c r="A14" s="1024"/>
      <c r="B14" s="1024"/>
      <c r="C14" s="262"/>
      <c r="D14" s="111"/>
      <c r="E14" s="100"/>
      <c r="F14" s="111"/>
      <c r="G14" s="100"/>
      <c r="H14" s="111"/>
      <c r="I14" s="100"/>
      <c r="J14" s="111"/>
      <c r="K14" s="100"/>
      <c r="L14" s="100"/>
      <c r="M14" s="98"/>
      <c r="N14" s="67"/>
      <c r="O14" s="67"/>
      <c r="P14" s="67"/>
      <c r="Q14" s="67"/>
      <c r="R14" s="67"/>
      <c r="S14" s="67"/>
      <c r="T14" s="67"/>
      <c r="U14" s="67"/>
      <c r="V14" s="67"/>
      <c r="W14" s="67"/>
      <c r="X14" s="67"/>
      <c r="Y14" s="67"/>
      <c r="Z14" s="67"/>
    </row>
    <row r="15" spans="1:26" ht="15.75" customHeight="1" x14ac:dyDescent="0.25">
      <c r="A15" s="1024"/>
      <c r="B15" s="1024"/>
      <c r="C15" s="96" t="s">
        <v>518</v>
      </c>
      <c r="D15" s="263"/>
      <c r="E15" s="97" t="s">
        <v>519</v>
      </c>
      <c r="F15" s="274"/>
      <c r="G15" s="97" t="s">
        <v>520</v>
      </c>
      <c r="H15" s="263"/>
      <c r="I15" s="97" t="s">
        <v>521</v>
      </c>
      <c r="J15" s="50"/>
      <c r="K15" s="97"/>
      <c r="L15" s="97"/>
      <c r="M15" s="98"/>
      <c r="N15" s="67"/>
      <c r="O15" s="67"/>
      <c r="P15" s="67"/>
      <c r="Q15" s="67"/>
      <c r="R15" s="67"/>
      <c r="S15" s="67"/>
      <c r="T15" s="67"/>
      <c r="U15" s="67"/>
      <c r="V15" s="67"/>
      <c r="W15" s="67"/>
      <c r="X15" s="67"/>
      <c r="Y15" s="67"/>
      <c r="Z15" s="67"/>
    </row>
    <row r="16" spans="1:26" ht="15.75" customHeight="1" x14ac:dyDescent="0.25">
      <c r="A16" s="1024"/>
      <c r="B16" s="1024"/>
      <c r="C16" s="96" t="s">
        <v>522</v>
      </c>
      <c r="D16" s="50"/>
      <c r="E16" s="97" t="s">
        <v>523</v>
      </c>
      <c r="F16" s="50"/>
      <c r="G16" s="97" t="s">
        <v>524</v>
      </c>
      <c r="H16" s="99"/>
      <c r="I16" s="97"/>
      <c r="J16" s="100"/>
      <c r="K16" s="97"/>
      <c r="L16" s="97"/>
      <c r="M16" s="98"/>
      <c r="N16" s="67"/>
      <c r="O16" s="67"/>
      <c r="P16" s="67"/>
      <c r="Q16" s="67"/>
      <c r="R16" s="67"/>
      <c r="S16" s="67"/>
      <c r="T16" s="67"/>
      <c r="U16" s="67"/>
      <c r="V16" s="67"/>
      <c r="W16" s="67"/>
      <c r="X16" s="67"/>
      <c r="Y16" s="67"/>
      <c r="Z16" s="67"/>
    </row>
    <row r="17" spans="1:26" ht="15.75" customHeight="1" x14ac:dyDescent="0.25">
      <c r="A17" s="1024"/>
      <c r="B17" s="1024"/>
      <c r="C17" s="96" t="s">
        <v>525</v>
      </c>
      <c r="D17" s="50"/>
      <c r="E17" s="97" t="s">
        <v>527</v>
      </c>
      <c r="F17" s="50"/>
      <c r="G17" s="97"/>
      <c r="H17" s="100"/>
      <c r="I17" s="97"/>
      <c r="J17" s="100"/>
      <c r="K17" s="97"/>
      <c r="L17" s="97"/>
      <c r="M17" s="98"/>
      <c r="N17" s="67"/>
      <c r="O17" s="67"/>
      <c r="P17" s="67"/>
      <c r="Q17" s="67"/>
      <c r="R17" s="67"/>
      <c r="S17" s="67"/>
      <c r="T17" s="67"/>
      <c r="U17" s="67"/>
      <c r="V17" s="67"/>
      <c r="W17" s="67"/>
      <c r="X17" s="67"/>
      <c r="Y17" s="67"/>
      <c r="Z17" s="67"/>
    </row>
    <row r="18" spans="1:26" ht="15.75" customHeight="1" x14ac:dyDescent="0.25">
      <c r="A18" s="1024"/>
      <c r="B18" s="1024"/>
      <c r="C18" s="96" t="s">
        <v>528</v>
      </c>
      <c r="D18" s="50" t="s">
        <v>526</v>
      </c>
      <c r="E18" s="97" t="s">
        <v>529</v>
      </c>
      <c r="F18" s="86" t="s">
        <v>794</v>
      </c>
      <c r="G18" s="86"/>
      <c r="H18" s="86"/>
      <c r="I18" s="86"/>
      <c r="J18" s="86"/>
      <c r="K18" s="86"/>
      <c r="L18" s="86"/>
      <c r="M18" s="102"/>
      <c r="N18" s="67"/>
      <c r="O18" s="67"/>
      <c r="P18" s="67"/>
      <c r="Q18" s="67"/>
      <c r="R18" s="67"/>
      <c r="S18" s="67"/>
      <c r="T18" s="67"/>
      <c r="U18" s="67"/>
      <c r="V18" s="67"/>
      <c r="W18" s="67"/>
      <c r="X18" s="67"/>
      <c r="Y18" s="67"/>
      <c r="Z18" s="67"/>
    </row>
    <row r="19" spans="1:26" ht="9.75" customHeight="1" x14ac:dyDescent="0.25">
      <c r="A19" s="1024"/>
      <c r="B19" s="1025"/>
      <c r="C19" s="103"/>
      <c r="D19" s="104"/>
      <c r="E19" s="104"/>
      <c r="F19" s="104"/>
      <c r="G19" s="104"/>
      <c r="H19" s="104"/>
      <c r="I19" s="104"/>
      <c r="J19" s="104"/>
      <c r="K19" s="104"/>
      <c r="L19" s="104"/>
      <c r="M19" s="105"/>
      <c r="N19" s="67"/>
      <c r="O19" s="67"/>
      <c r="P19" s="67"/>
      <c r="Q19" s="67"/>
      <c r="R19" s="67"/>
      <c r="S19" s="67"/>
      <c r="T19" s="67"/>
      <c r="U19" s="67"/>
      <c r="V19" s="67"/>
      <c r="W19" s="67"/>
      <c r="X19" s="67"/>
      <c r="Y19" s="67"/>
      <c r="Z19" s="67"/>
    </row>
    <row r="20" spans="1:26" ht="15.75" customHeight="1" x14ac:dyDescent="0.25">
      <c r="A20" s="1024"/>
      <c r="B20" s="1023" t="s">
        <v>530</v>
      </c>
      <c r="C20" s="106"/>
      <c r="D20" s="94"/>
      <c r="E20" s="94"/>
      <c r="F20" s="94"/>
      <c r="G20" s="94"/>
      <c r="H20" s="94"/>
      <c r="I20" s="94"/>
      <c r="J20" s="94"/>
      <c r="K20" s="94"/>
      <c r="L20" s="81"/>
      <c r="M20" s="82"/>
      <c r="N20" s="67"/>
      <c r="O20" s="67"/>
      <c r="P20" s="67"/>
      <c r="Q20" s="67"/>
      <c r="R20" s="67"/>
      <c r="S20" s="67"/>
      <c r="T20" s="67"/>
      <c r="U20" s="67"/>
      <c r="V20" s="67"/>
      <c r="W20" s="67"/>
      <c r="X20" s="67"/>
      <c r="Y20" s="67"/>
      <c r="Z20" s="67"/>
    </row>
    <row r="21" spans="1:26" ht="15.75" customHeight="1" x14ac:dyDescent="0.25">
      <c r="A21" s="1024"/>
      <c r="B21" s="1024"/>
      <c r="C21" s="96" t="s">
        <v>531</v>
      </c>
      <c r="D21" s="99"/>
      <c r="E21" s="107"/>
      <c r="F21" s="97" t="s">
        <v>532</v>
      </c>
      <c r="G21" s="50"/>
      <c r="H21" s="107"/>
      <c r="I21" s="97" t="s">
        <v>533</v>
      </c>
      <c r="J21" s="50" t="s">
        <v>526</v>
      </c>
      <c r="K21" s="107"/>
      <c r="L21" s="84"/>
      <c r="M21" s="85"/>
      <c r="N21" s="67"/>
      <c r="O21" s="67"/>
      <c r="P21" s="67"/>
      <c r="Q21" s="67"/>
      <c r="R21" s="67"/>
      <c r="S21" s="67"/>
      <c r="T21" s="67"/>
      <c r="U21" s="67"/>
      <c r="V21" s="67"/>
      <c r="W21" s="67"/>
      <c r="X21" s="67"/>
      <c r="Y21" s="67"/>
      <c r="Z21" s="67"/>
    </row>
    <row r="22" spans="1:26" ht="15.75" customHeight="1" x14ac:dyDescent="0.25">
      <c r="A22" s="1024"/>
      <c r="B22" s="1024"/>
      <c r="C22" s="96" t="s">
        <v>534</v>
      </c>
      <c r="D22" s="108"/>
      <c r="E22" s="84"/>
      <c r="F22" s="97" t="s">
        <v>535</v>
      </c>
      <c r="G22" s="99"/>
      <c r="H22" s="84"/>
      <c r="I22" s="109"/>
      <c r="J22" s="84"/>
      <c r="K22" s="83"/>
      <c r="L22" s="84"/>
      <c r="M22" s="85"/>
      <c r="N22" s="67"/>
      <c r="O22" s="67"/>
      <c r="P22" s="67"/>
      <c r="Q22" s="67"/>
      <c r="R22" s="67"/>
      <c r="S22" s="67"/>
      <c r="T22" s="67"/>
      <c r="U22" s="67"/>
      <c r="V22" s="67"/>
      <c r="W22" s="67"/>
      <c r="X22" s="67"/>
      <c r="Y22" s="67"/>
      <c r="Z22" s="67"/>
    </row>
    <row r="23" spans="1:26" ht="15.75" customHeight="1" x14ac:dyDescent="0.25">
      <c r="A23" s="1024"/>
      <c r="B23" s="1024"/>
      <c r="C23" s="110"/>
      <c r="D23" s="111"/>
      <c r="E23" s="111"/>
      <c r="F23" s="111"/>
      <c r="G23" s="111"/>
      <c r="H23" s="111"/>
      <c r="I23" s="111"/>
      <c r="J23" s="111"/>
      <c r="K23" s="111"/>
      <c r="L23" s="87"/>
      <c r="M23" s="88"/>
      <c r="N23" s="67"/>
      <c r="O23" s="67"/>
      <c r="P23" s="67"/>
      <c r="Q23" s="67"/>
      <c r="R23" s="67"/>
      <c r="S23" s="67"/>
      <c r="T23" s="67"/>
      <c r="U23" s="67"/>
      <c r="V23" s="67"/>
      <c r="W23" s="67"/>
      <c r="X23" s="67"/>
      <c r="Y23" s="67"/>
      <c r="Z23" s="67"/>
    </row>
    <row r="24" spans="1:26" ht="15.75" customHeight="1" x14ac:dyDescent="0.25">
      <c r="A24" s="1024"/>
      <c r="B24" s="391" t="s">
        <v>536</v>
      </c>
      <c r="C24" s="113"/>
      <c r="D24" s="114"/>
      <c r="E24" s="114"/>
      <c r="F24" s="114"/>
      <c r="G24" s="114"/>
      <c r="H24" s="114"/>
      <c r="I24" s="114"/>
      <c r="J24" s="114"/>
      <c r="K24" s="114"/>
      <c r="L24" s="114"/>
      <c r="M24" s="115"/>
      <c r="N24" s="67"/>
      <c r="O24" s="67"/>
      <c r="P24" s="67"/>
      <c r="Q24" s="67"/>
      <c r="R24" s="67"/>
      <c r="S24" s="67"/>
      <c r="T24" s="67"/>
      <c r="U24" s="67"/>
      <c r="V24" s="67"/>
      <c r="W24" s="67"/>
      <c r="X24" s="67"/>
      <c r="Y24" s="67"/>
      <c r="Z24" s="67"/>
    </row>
    <row r="25" spans="1:26" ht="15.75" customHeight="1" x14ac:dyDescent="0.25">
      <c r="A25" s="1024"/>
      <c r="B25" s="393"/>
      <c r="C25" s="116" t="s">
        <v>537</v>
      </c>
      <c r="D25" s="50">
        <v>93</v>
      </c>
      <c r="E25" s="107"/>
      <c r="F25" s="117" t="s">
        <v>538</v>
      </c>
      <c r="G25" s="50">
        <v>2018</v>
      </c>
      <c r="H25" s="107"/>
      <c r="I25" s="117" t="s">
        <v>539</v>
      </c>
      <c r="J25" s="1006" t="s">
        <v>795</v>
      </c>
      <c r="K25" s="967"/>
      <c r="L25" s="963"/>
      <c r="M25" s="118"/>
      <c r="N25" s="67"/>
      <c r="O25" s="67"/>
      <c r="P25" s="67"/>
      <c r="Q25" s="67"/>
      <c r="R25" s="67"/>
      <c r="S25" s="67"/>
      <c r="T25" s="67"/>
      <c r="U25" s="67"/>
      <c r="V25" s="67"/>
      <c r="W25" s="67"/>
      <c r="X25" s="67"/>
      <c r="Y25" s="67"/>
      <c r="Z25" s="67"/>
    </row>
    <row r="26" spans="1:26" ht="15.75" customHeight="1" x14ac:dyDescent="0.25">
      <c r="A26" s="1024"/>
      <c r="B26" s="260"/>
      <c r="C26" s="103"/>
      <c r="D26" s="104"/>
      <c r="E26" s="104"/>
      <c r="F26" s="104"/>
      <c r="G26" s="104"/>
      <c r="H26" s="104"/>
      <c r="I26" s="104"/>
      <c r="J26" s="104"/>
      <c r="K26" s="104"/>
      <c r="L26" s="104"/>
      <c r="M26" s="105"/>
      <c r="N26" s="67"/>
      <c r="O26" s="67"/>
      <c r="P26" s="67"/>
      <c r="Q26" s="67"/>
      <c r="R26" s="67"/>
      <c r="S26" s="67"/>
      <c r="T26" s="67"/>
      <c r="U26" s="67"/>
      <c r="V26" s="67"/>
      <c r="W26" s="67"/>
      <c r="X26" s="67"/>
      <c r="Y26" s="67"/>
      <c r="Z26" s="67"/>
    </row>
    <row r="27" spans="1:26" ht="15.75" customHeight="1" x14ac:dyDescent="0.25">
      <c r="A27" s="1024"/>
      <c r="B27" s="1027" t="s">
        <v>540</v>
      </c>
      <c r="C27" s="119"/>
      <c r="D27" s="120"/>
      <c r="E27" s="120"/>
      <c r="F27" s="120"/>
      <c r="G27" s="120"/>
      <c r="H27" s="120"/>
      <c r="I27" s="120"/>
      <c r="J27" s="120"/>
      <c r="K27" s="120"/>
      <c r="L27" s="84"/>
      <c r="M27" s="85"/>
      <c r="N27" s="67"/>
      <c r="O27" s="67"/>
      <c r="P27" s="67"/>
      <c r="Q27" s="67"/>
      <c r="R27" s="67"/>
      <c r="S27" s="67"/>
      <c r="T27" s="67"/>
      <c r="U27" s="67"/>
      <c r="V27" s="67"/>
      <c r="W27" s="67"/>
      <c r="X27" s="67"/>
      <c r="Y27" s="67"/>
      <c r="Z27" s="67"/>
    </row>
    <row r="28" spans="1:26" ht="15.75" customHeight="1" x14ac:dyDescent="0.25">
      <c r="A28" s="1024"/>
      <c r="B28" s="1024"/>
      <c r="C28" s="121" t="s">
        <v>541</v>
      </c>
      <c r="D28" s="122" t="s">
        <v>632</v>
      </c>
      <c r="E28" s="123"/>
      <c r="F28" s="107" t="s">
        <v>542</v>
      </c>
      <c r="G28" s="122" t="s">
        <v>601</v>
      </c>
      <c r="H28" s="123"/>
      <c r="I28" s="117"/>
      <c r="J28" s="123"/>
      <c r="K28" s="123"/>
      <c r="L28" s="84"/>
      <c r="M28" s="85"/>
      <c r="N28" s="67"/>
      <c r="O28" s="67"/>
      <c r="P28" s="67"/>
      <c r="Q28" s="67"/>
      <c r="R28" s="67"/>
      <c r="S28" s="67"/>
      <c r="T28" s="67"/>
      <c r="U28" s="67"/>
      <c r="V28" s="67"/>
      <c r="W28" s="67"/>
      <c r="X28" s="67"/>
      <c r="Y28" s="67"/>
      <c r="Z28" s="67"/>
    </row>
    <row r="29" spans="1:26" ht="15.75" customHeight="1" x14ac:dyDescent="0.25">
      <c r="A29" s="1024"/>
      <c r="B29" s="1024"/>
      <c r="C29" s="121"/>
      <c r="D29" s="266"/>
      <c r="E29" s="123"/>
      <c r="F29" s="107"/>
      <c r="G29" s="123"/>
      <c r="H29" s="123"/>
      <c r="I29" s="117"/>
      <c r="J29" s="123"/>
      <c r="K29" s="123"/>
      <c r="L29" s="84"/>
      <c r="M29" s="85"/>
      <c r="N29" s="67"/>
      <c r="O29" s="67"/>
      <c r="P29" s="67"/>
      <c r="Q29" s="67"/>
      <c r="R29" s="67"/>
      <c r="S29" s="67"/>
      <c r="T29" s="67"/>
      <c r="U29" s="67"/>
      <c r="V29" s="67"/>
      <c r="W29" s="67"/>
      <c r="X29" s="67"/>
      <c r="Y29" s="67"/>
      <c r="Z29" s="67"/>
    </row>
    <row r="30" spans="1:26" ht="15.75" customHeight="1" x14ac:dyDescent="0.25">
      <c r="A30" s="1024"/>
      <c r="B30" s="391" t="s">
        <v>544</v>
      </c>
      <c r="C30" s="127"/>
      <c r="D30" s="128"/>
      <c r="E30" s="128"/>
      <c r="F30" s="128"/>
      <c r="G30" s="128"/>
      <c r="H30" s="128"/>
      <c r="I30" s="128"/>
      <c r="J30" s="128"/>
      <c r="K30" s="128"/>
      <c r="L30" s="128"/>
      <c r="M30" s="129"/>
      <c r="N30" s="67"/>
      <c r="O30" s="67"/>
      <c r="P30" s="67"/>
      <c r="Q30" s="67"/>
      <c r="R30" s="67"/>
      <c r="S30" s="67"/>
      <c r="T30" s="67"/>
      <c r="U30" s="67"/>
      <c r="V30" s="67"/>
      <c r="W30" s="67"/>
      <c r="X30" s="67"/>
      <c r="Y30" s="67"/>
      <c r="Z30" s="67"/>
    </row>
    <row r="31" spans="1:26" ht="15.75" customHeight="1" x14ac:dyDescent="0.25">
      <c r="A31" s="1024"/>
      <c r="B31" s="393"/>
      <c r="C31" s="96"/>
      <c r="D31" s="107" t="s">
        <v>545</v>
      </c>
      <c r="E31" s="107"/>
      <c r="F31" s="107" t="s">
        <v>546</v>
      </c>
      <c r="G31" s="107"/>
      <c r="H31" s="133" t="s">
        <v>547</v>
      </c>
      <c r="I31" s="83"/>
      <c r="J31" s="83" t="s">
        <v>548</v>
      </c>
      <c r="K31" s="107"/>
      <c r="L31" s="107" t="s">
        <v>549</v>
      </c>
      <c r="M31" s="130"/>
      <c r="N31" s="67"/>
      <c r="O31" s="67"/>
      <c r="P31" s="67"/>
      <c r="Q31" s="67"/>
      <c r="R31" s="67"/>
      <c r="S31" s="67"/>
      <c r="T31" s="67"/>
      <c r="U31" s="67"/>
      <c r="V31" s="67"/>
      <c r="W31" s="67"/>
      <c r="X31" s="67"/>
      <c r="Y31" s="67"/>
      <c r="Z31" s="67"/>
    </row>
    <row r="32" spans="1:26" ht="15.75" customHeight="1" x14ac:dyDescent="0.25">
      <c r="A32" s="1024"/>
      <c r="B32" s="393"/>
      <c r="C32" s="96"/>
      <c r="D32" s="133">
        <v>2019</v>
      </c>
      <c r="E32" s="133">
        <v>88</v>
      </c>
      <c r="F32" s="133">
        <v>2020</v>
      </c>
      <c r="G32" s="275">
        <v>0.83</v>
      </c>
      <c r="H32" s="133">
        <v>2021</v>
      </c>
      <c r="I32" s="275">
        <v>0.78</v>
      </c>
      <c r="J32" s="133">
        <v>2020</v>
      </c>
      <c r="K32" s="132">
        <v>73</v>
      </c>
      <c r="L32" s="133">
        <v>2023</v>
      </c>
      <c r="M32" s="134">
        <v>68</v>
      </c>
      <c r="N32" s="67"/>
      <c r="O32" s="67"/>
      <c r="P32" s="67"/>
      <c r="Q32" s="67"/>
      <c r="R32" s="67"/>
      <c r="S32" s="67"/>
      <c r="T32" s="67"/>
      <c r="U32" s="67"/>
      <c r="V32" s="67"/>
      <c r="W32" s="67"/>
      <c r="X32" s="67"/>
      <c r="Y32" s="67"/>
      <c r="Z32" s="67"/>
    </row>
    <row r="33" spans="1:26" ht="15.75" customHeight="1" x14ac:dyDescent="0.25">
      <c r="A33" s="1024"/>
      <c r="B33" s="393"/>
      <c r="C33" s="96"/>
      <c r="D33" s="107" t="s">
        <v>550</v>
      </c>
      <c r="E33" s="107"/>
      <c r="F33" s="107" t="s">
        <v>551</v>
      </c>
      <c r="G33" s="107"/>
      <c r="H33" s="83" t="s">
        <v>552</v>
      </c>
      <c r="I33" s="83"/>
      <c r="J33" s="83" t="s">
        <v>553</v>
      </c>
      <c r="K33" s="107"/>
      <c r="L33" s="107" t="s">
        <v>554</v>
      </c>
      <c r="M33" s="98"/>
      <c r="N33" s="67"/>
      <c r="O33" s="67"/>
      <c r="P33" s="67"/>
      <c r="Q33" s="67"/>
      <c r="R33" s="67"/>
      <c r="S33" s="67"/>
      <c r="T33" s="67"/>
      <c r="U33" s="67"/>
      <c r="V33" s="67"/>
      <c r="W33" s="67"/>
      <c r="X33" s="67"/>
      <c r="Y33" s="67"/>
      <c r="Z33" s="67"/>
    </row>
    <row r="34" spans="1:26" ht="15.75" customHeight="1" x14ac:dyDescent="0.25">
      <c r="A34" s="1024"/>
      <c r="B34" s="393"/>
      <c r="C34" s="96"/>
      <c r="D34" s="133">
        <v>2024</v>
      </c>
      <c r="E34" s="132">
        <v>63</v>
      </c>
      <c r="F34" s="133">
        <v>2025</v>
      </c>
      <c r="G34" s="132">
        <v>58</v>
      </c>
      <c r="H34" s="133">
        <v>2026</v>
      </c>
      <c r="I34" s="132">
        <v>53</v>
      </c>
      <c r="J34" s="133">
        <v>2027</v>
      </c>
      <c r="K34" s="132">
        <v>48</v>
      </c>
      <c r="L34" s="133">
        <v>2028</v>
      </c>
      <c r="M34" s="134">
        <v>43</v>
      </c>
      <c r="N34" s="67"/>
      <c r="O34" s="67"/>
      <c r="P34" s="67"/>
      <c r="Q34" s="67"/>
      <c r="R34" s="67"/>
      <c r="S34" s="67"/>
      <c r="T34" s="67"/>
      <c r="U34" s="67"/>
      <c r="V34" s="67"/>
      <c r="W34" s="67"/>
      <c r="X34" s="67"/>
      <c r="Y34" s="67"/>
      <c r="Z34" s="67"/>
    </row>
    <row r="35" spans="1:26" ht="15.75" customHeight="1" x14ac:dyDescent="0.25">
      <c r="A35" s="1024"/>
      <c r="B35" s="393"/>
      <c r="C35" s="96"/>
      <c r="D35" s="107" t="s">
        <v>555</v>
      </c>
      <c r="E35" s="107"/>
      <c r="F35" s="107" t="s">
        <v>556</v>
      </c>
      <c r="G35" s="107"/>
      <c r="H35" s="83" t="s">
        <v>557</v>
      </c>
      <c r="I35" s="83"/>
      <c r="J35" s="83" t="s">
        <v>558</v>
      </c>
      <c r="K35" s="107"/>
      <c r="L35" s="107" t="s">
        <v>559</v>
      </c>
      <c r="M35" s="98"/>
      <c r="N35" s="67"/>
      <c r="O35" s="67"/>
      <c r="P35" s="67"/>
      <c r="Q35" s="67"/>
      <c r="R35" s="67"/>
      <c r="S35" s="67"/>
      <c r="T35" s="67"/>
      <c r="U35" s="67"/>
      <c r="V35" s="67"/>
      <c r="W35" s="67"/>
      <c r="X35" s="67"/>
      <c r="Y35" s="67"/>
      <c r="Z35" s="67"/>
    </row>
    <row r="36" spans="1:26" ht="15.75" customHeight="1" x14ac:dyDescent="0.25">
      <c r="A36" s="1024"/>
      <c r="B36" s="393"/>
      <c r="C36" s="96"/>
      <c r="D36" s="133">
        <v>2029</v>
      </c>
      <c r="E36" s="132">
        <v>38</v>
      </c>
      <c r="F36" s="133">
        <v>2030</v>
      </c>
      <c r="G36" s="132">
        <v>33</v>
      </c>
      <c r="H36" s="133">
        <v>2031</v>
      </c>
      <c r="I36" s="132">
        <v>28</v>
      </c>
      <c r="J36" s="133"/>
      <c r="K36" s="132"/>
      <c r="L36" s="133"/>
      <c r="M36" s="134"/>
      <c r="N36" s="67"/>
      <c r="O36" s="67"/>
      <c r="P36" s="67"/>
      <c r="Q36" s="67"/>
      <c r="R36" s="67"/>
      <c r="S36" s="67"/>
      <c r="T36" s="67"/>
      <c r="U36" s="67"/>
      <c r="V36" s="67"/>
      <c r="W36" s="67"/>
      <c r="X36" s="67"/>
      <c r="Y36" s="67"/>
      <c r="Z36" s="67"/>
    </row>
    <row r="37" spans="1:26" ht="15.75" customHeight="1" x14ac:dyDescent="0.25">
      <c r="A37" s="1024"/>
      <c r="B37" s="393"/>
      <c r="C37" s="96"/>
      <c r="D37" s="135" t="s">
        <v>559</v>
      </c>
      <c r="E37" s="136"/>
      <c r="F37" s="135" t="s">
        <v>560</v>
      </c>
      <c r="G37" s="136"/>
      <c r="H37" s="137"/>
      <c r="I37" s="114"/>
      <c r="J37" s="137"/>
      <c r="K37" s="114"/>
      <c r="L37" s="137"/>
      <c r="M37" s="115"/>
      <c r="N37" s="67"/>
      <c r="O37" s="67"/>
      <c r="P37" s="67"/>
      <c r="Q37" s="67"/>
      <c r="R37" s="67"/>
      <c r="S37" s="67"/>
      <c r="T37" s="67"/>
      <c r="U37" s="67"/>
      <c r="V37" s="67"/>
      <c r="W37" s="67"/>
      <c r="X37" s="67"/>
      <c r="Y37" s="67"/>
      <c r="Z37" s="67"/>
    </row>
    <row r="38" spans="1:26" ht="15.75" customHeight="1" x14ac:dyDescent="0.25">
      <c r="A38" s="1024"/>
      <c r="B38" s="393"/>
      <c r="C38" s="96"/>
      <c r="D38" s="133">
        <v>2031</v>
      </c>
      <c r="E38" s="132">
        <v>28</v>
      </c>
      <c r="F38" s="1006">
        <v>28</v>
      </c>
      <c r="G38" s="963"/>
      <c r="H38" s="138"/>
      <c r="I38" s="107"/>
      <c r="J38" s="138"/>
      <c r="K38" s="107"/>
      <c r="L38" s="138"/>
      <c r="M38" s="118"/>
      <c r="N38" s="67"/>
      <c r="O38" s="67"/>
      <c r="P38" s="67"/>
      <c r="Q38" s="67"/>
      <c r="R38" s="67"/>
      <c r="S38" s="67"/>
      <c r="T38" s="67"/>
      <c r="U38" s="67"/>
      <c r="V38" s="67"/>
      <c r="W38" s="67"/>
      <c r="X38" s="67"/>
      <c r="Y38" s="67"/>
      <c r="Z38" s="67"/>
    </row>
    <row r="39" spans="1:26" ht="15.75" customHeight="1" x14ac:dyDescent="0.25">
      <c r="A39" s="1024"/>
      <c r="B39" s="260"/>
      <c r="C39" s="139"/>
      <c r="D39" s="87"/>
      <c r="E39" s="87"/>
      <c r="F39" s="87"/>
      <c r="G39" s="87"/>
      <c r="H39" s="1007"/>
      <c r="I39" s="1005"/>
      <c r="J39" s="140"/>
      <c r="K39" s="104"/>
      <c r="L39" s="140"/>
      <c r="M39" s="105"/>
      <c r="N39" s="67"/>
      <c r="O39" s="67"/>
      <c r="P39" s="67"/>
      <c r="Q39" s="67"/>
      <c r="R39" s="67"/>
      <c r="S39" s="67"/>
      <c r="T39" s="67"/>
      <c r="U39" s="67"/>
      <c r="V39" s="67"/>
      <c r="W39" s="67"/>
      <c r="X39" s="67"/>
      <c r="Y39" s="67"/>
      <c r="Z39" s="67"/>
    </row>
    <row r="40" spans="1:26" ht="18" customHeight="1" x14ac:dyDescent="0.25">
      <c r="A40" s="1024"/>
      <c r="B40" s="1027" t="s">
        <v>561</v>
      </c>
      <c r="C40" s="269"/>
      <c r="D40" s="100"/>
      <c r="E40" s="100"/>
      <c r="F40" s="100"/>
      <c r="G40" s="100"/>
      <c r="H40" s="100"/>
      <c r="I40" s="100"/>
      <c r="J40" s="100"/>
      <c r="K40" s="100"/>
      <c r="L40" s="84"/>
      <c r="M40" s="85"/>
      <c r="N40" s="67"/>
      <c r="O40" s="67"/>
      <c r="P40" s="67"/>
      <c r="Q40" s="67"/>
      <c r="R40" s="67"/>
      <c r="S40" s="67"/>
      <c r="T40" s="67"/>
      <c r="U40" s="67"/>
      <c r="V40" s="67"/>
      <c r="W40" s="67"/>
      <c r="X40" s="67"/>
      <c r="Y40" s="67"/>
      <c r="Z40" s="67"/>
    </row>
    <row r="41" spans="1:26" ht="15.75" customHeight="1" x14ac:dyDescent="0.25">
      <c r="A41" s="1024"/>
      <c r="B41" s="1024"/>
      <c r="C41" s="141"/>
      <c r="D41" s="142" t="s">
        <v>125</v>
      </c>
      <c r="E41" s="143" t="s">
        <v>84</v>
      </c>
      <c r="F41" s="1008" t="s">
        <v>562</v>
      </c>
      <c r="G41" s="1035" t="s">
        <v>602</v>
      </c>
      <c r="H41" s="976"/>
      <c r="I41" s="976"/>
      <c r="J41" s="965"/>
      <c r="K41" s="144" t="s">
        <v>563</v>
      </c>
      <c r="L41" s="1010"/>
      <c r="M41" s="1011"/>
      <c r="N41" s="67"/>
      <c r="O41" s="67"/>
      <c r="P41" s="67"/>
      <c r="Q41" s="67"/>
      <c r="R41" s="67"/>
      <c r="S41" s="67"/>
      <c r="T41" s="67"/>
      <c r="U41" s="67"/>
      <c r="V41" s="67"/>
      <c r="W41" s="67"/>
      <c r="X41" s="67"/>
      <c r="Y41" s="67"/>
      <c r="Z41" s="67"/>
    </row>
    <row r="42" spans="1:26" ht="15.75" customHeight="1" x14ac:dyDescent="0.25">
      <c r="A42" s="1024"/>
      <c r="B42" s="1024"/>
      <c r="C42" s="141"/>
      <c r="D42" s="145" t="s">
        <v>526</v>
      </c>
      <c r="E42" s="50"/>
      <c r="F42" s="1009"/>
      <c r="G42" s="990"/>
      <c r="H42" s="997"/>
      <c r="I42" s="997"/>
      <c r="J42" s="991"/>
      <c r="K42" s="84"/>
      <c r="L42" s="990"/>
      <c r="M42" s="1012"/>
      <c r="N42" s="67"/>
      <c r="O42" s="67"/>
      <c r="P42" s="67"/>
      <c r="Q42" s="67"/>
      <c r="R42" s="67"/>
      <c r="S42" s="67"/>
      <c r="T42" s="67"/>
      <c r="U42" s="67"/>
      <c r="V42" s="67"/>
      <c r="W42" s="67"/>
      <c r="X42" s="67"/>
      <c r="Y42" s="67"/>
      <c r="Z42" s="67"/>
    </row>
    <row r="43" spans="1:26" ht="15.75" customHeight="1" x14ac:dyDescent="0.25">
      <c r="A43" s="1024"/>
      <c r="B43" s="1025"/>
      <c r="C43" s="146"/>
      <c r="D43" s="87"/>
      <c r="E43" s="87"/>
      <c r="F43" s="87"/>
      <c r="G43" s="87"/>
      <c r="H43" s="87"/>
      <c r="I43" s="87"/>
      <c r="J43" s="87"/>
      <c r="K43" s="87"/>
      <c r="L43" s="84"/>
      <c r="M43" s="85"/>
      <c r="N43" s="67"/>
      <c r="O43" s="67"/>
      <c r="P43" s="67"/>
      <c r="Q43" s="67"/>
      <c r="R43" s="67"/>
      <c r="S43" s="67"/>
      <c r="T43" s="67"/>
      <c r="U43" s="67"/>
      <c r="V43" s="67"/>
      <c r="W43" s="67"/>
      <c r="X43" s="67"/>
      <c r="Y43" s="67"/>
      <c r="Z43" s="67"/>
    </row>
    <row r="44" spans="1:26" ht="75" customHeight="1" x14ac:dyDescent="0.25">
      <c r="A44" s="1024"/>
      <c r="B44" s="91" t="s">
        <v>564</v>
      </c>
      <c r="C44" s="1000" t="s">
        <v>796</v>
      </c>
      <c r="D44" s="967"/>
      <c r="E44" s="967"/>
      <c r="F44" s="967"/>
      <c r="G44" s="967"/>
      <c r="H44" s="967"/>
      <c r="I44" s="967"/>
      <c r="J44" s="967"/>
      <c r="K44" s="967"/>
      <c r="L44" s="967"/>
      <c r="M44" s="999"/>
      <c r="N44" s="67"/>
      <c r="O44" s="67"/>
      <c r="P44" s="67"/>
      <c r="Q44" s="67"/>
      <c r="R44" s="67"/>
      <c r="S44" s="67"/>
      <c r="T44" s="67"/>
      <c r="U44" s="67"/>
      <c r="V44" s="67"/>
      <c r="W44" s="67"/>
      <c r="X44" s="67"/>
      <c r="Y44" s="67"/>
      <c r="Z44" s="67"/>
    </row>
    <row r="45" spans="1:26" ht="28.5" customHeight="1" x14ac:dyDescent="0.25">
      <c r="A45" s="1024"/>
      <c r="B45" s="91" t="s">
        <v>566</v>
      </c>
      <c r="C45" s="1000" t="s">
        <v>797</v>
      </c>
      <c r="D45" s="967"/>
      <c r="E45" s="967"/>
      <c r="F45" s="967"/>
      <c r="G45" s="967"/>
      <c r="H45" s="967"/>
      <c r="I45" s="967"/>
      <c r="J45" s="967"/>
      <c r="K45" s="967"/>
      <c r="L45" s="967"/>
      <c r="M45" s="999"/>
      <c r="N45" s="67"/>
      <c r="O45" s="67"/>
      <c r="P45" s="67"/>
      <c r="Q45" s="67"/>
      <c r="R45" s="67"/>
      <c r="S45" s="67"/>
      <c r="T45" s="67"/>
      <c r="U45" s="67"/>
      <c r="V45" s="67"/>
      <c r="W45" s="67"/>
      <c r="X45" s="67"/>
      <c r="Y45" s="67"/>
      <c r="Z45" s="67"/>
    </row>
    <row r="46" spans="1:26" ht="15.75" customHeight="1" x14ac:dyDescent="0.25">
      <c r="A46" s="1024"/>
      <c r="B46" s="91" t="s">
        <v>568</v>
      </c>
      <c r="C46" s="1000">
        <v>60</v>
      </c>
      <c r="D46" s="967"/>
      <c r="E46" s="967"/>
      <c r="F46" s="967"/>
      <c r="G46" s="967"/>
      <c r="H46" s="967"/>
      <c r="I46" s="967"/>
      <c r="J46" s="967"/>
      <c r="K46" s="967"/>
      <c r="L46" s="967"/>
      <c r="M46" s="999"/>
      <c r="N46" s="67"/>
      <c r="O46" s="67"/>
      <c r="P46" s="67"/>
      <c r="Q46" s="67"/>
      <c r="R46" s="67"/>
      <c r="S46" s="67"/>
      <c r="T46" s="67"/>
      <c r="U46" s="67"/>
      <c r="V46" s="67"/>
      <c r="W46" s="67"/>
      <c r="X46" s="67"/>
      <c r="Y46" s="67"/>
      <c r="Z46" s="67"/>
    </row>
    <row r="47" spans="1:26" ht="15.75" customHeight="1" x14ac:dyDescent="0.25">
      <c r="A47" s="1032"/>
      <c r="B47" s="91" t="s">
        <v>570</v>
      </c>
      <c r="C47" s="1000">
        <v>2005</v>
      </c>
      <c r="D47" s="967"/>
      <c r="E47" s="967"/>
      <c r="F47" s="967"/>
      <c r="G47" s="967"/>
      <c r="H47" s="967"/>
      <c r="I47" s="967"/>
      <c r="J47" s="967"/>
      <c r="K47" s="967"/>
      <c r="L47" s="967"/>
      <c r="M47" s="999"/>
      <c r="N47" s="67"/>
      <c r="O47" s="67"/>
      <c r="P47" s="67"/>
      <c r="Q47" s="67"/>
      <c r="R47" s="67"/>
      <c r="S47" s="67"/>
      <c r="T47" s="67"/>
      <c r="U47" s="67"/>
      <c r="V47" s="67"/>
      <c r="W47" s="67"/>
      <c r="X47" s="67"/>
      <c r="Y47" s="67"/>
      <c r="Z47" s="67"/>
    </row>
    <row r="48" spans="1:26" ht="15.75" customHeight="1" x14ac:dyDescent="0.25">
      <c r="A48" s="1129" t="s">
        <v>572</v>
      </c>
      <c r="B48" s="147" t="s">
        <v>573</v>
      </c>
      <c r="C48" s="1000" t="s">
        <v>785</v>
      </c>
      <c r="D48" s="967"/>
      <c r="E48" s="967"/>
      <c r="F48" s="967"/>
      <c r="G48" s="967"/>
      <c r="H48" s="967"/>
      <c r="I48" s="967"/>
      <c r="J48" s="967"/>
      <c r="K48" s="967"/>
      <c r="L48" s="967"/>
      <c r="M48" s="999"/>
      <c r="N48" s="67"/>
      <c r="O48" s="67"/>
      <c r="P48" s="67"/>
      <c r="Q48" s="67"/>
      <c r="R48" s="67"/>
      <c r="S48" s="67"/>
      <c r="T48" s="67"/>
      <c r="U48" s="67"/>
      <c r="V48" s="67"/>
      <c r="W48" s="67"/>
      <c r="X48" s="67"/>
      <c r="Y48" s="67"/>
      <c r="Z48" s="67"/>
    </row>
    <row r="49" spans="1:26" ht="15.75" customHeight="1" x14ac:dyDescent="0.25">
      <c r="A49" s="1094"/>
      <c r="B49" s="147" t="s">
        <v>575</v>
      </c>
      <c r="C49" s="1132" t="s">
        <v>786</v>
      </c>
      <c r="D49" s="967"/>
      <c r="E49" s="967"/>
      <c r="F49" s="967"/>
      <c r="G49" s="967"/>
      <c r="H49" s="967"/>
      <c r="I49" s="967"/>
      <c r="J49" s="967"/>
      <c r="K49" s="967"/>
      <c r="L49" s="967"/>
      <c r="M49" s="999"/>
      <c r="N49" s="67"/>
      <c r="O49" s="67"/>
      <c r="P49" s="67"/>
      <c r="Q49" s="67"/>
      <c r="R49" s="67"/>
      <c r="S49" s="67"/>
      <c r="T49" s="67"/>
      <c r="U49" s="67"/>
      <c r="V49" s="67"/>
      <c r="W49" s="67"/>
      <c r="X49" s="67"/>
      <c r="Y49" s="67"/>
      <c r="Z49" s="67"/>
    </row>
    <row r="50" spans="1:26" ht="15.75" customHeight="1" x14ac:dyDescent="0.25">
      <c r="A50" s="1094"/>
      <c r="B50" s="147" t="s">
        <v>577</v>
      </c>
      <c r="C50" s="1000" t="s">
        <v>13</v>
      </c>
      <c r="D50" s="967"/>
      <c r="E50" s="967"/>
      <c r="F50" s="967"/>
      <c r="G50" s="967"/>
      <c r="H50" s="967"/>
      <c r="I50" s="967"/>
      <c r="J50" s="967"/>
      <c r="K50" s="967"/>
      <c r="L50" s="967"/>
      <c r="M50" s="999"/>
      <c r="N50" s="67"/>
      <c r="O50" s="67"/>
      <c r="P50" s="67"/>
      <c r="Q50" s="67"/>
      <c r="R50" s="67"/>
      <c r="S50" s="67"/>
      <c r="T50" s="67"/>
      <c r="U50" s="67"/>
      <c r="V50" s="67"/>
      <c r="W50" s="67"/>
      <c r="X50" s="67"/>
      <c r="Y50" s="67"/>
      <c r="Z50" s="67"/>
    </row>
    <row r="51" spans="1:26" ht="15.75" customHeight="1" x14ac:dyDescent="0.25">
      <c r="A51" s="1094"/>
      <c r="B51" s="148" t="s">
        <v>578</v>
      </c>
      <c r="C51" s="1132" t="s">
        <v>787</v>
      </c>
      <c r="D51" s="967"/>
      <c r="E51" s="967"/>
      <c r="F51" s="967"/>
      <c r="G51" s="967"/>
      <c r="H51" s="967"/>
      <c r="I51" s="967"/>
      <c r="J51" s="967"/>
      <c r="K51" s="967"/>
      <c r="L51" s="967"/>
      <c r="M51" s="999"/>
      <c r="N51" s="67"/>
      <c r="O51" s="67"/>
      <c r="P51" s="67"/>
      <c r="Q51" s="67"/>
      <c r="R51" s="67"/>
      <c r="S51" s="67"/>
      <c r="T51" s="67"/>
      <c r="U51" s="67"/>
      <c r="V51" s="67"/>
      <c r="W51" s="67"/>
      <c r="X51" s="67"/>
      <c r="Y51" s="67"/>
      <c r="Z51" s="67"/>
    </row>
    <row r="52" spans="1:26" ht="15.75" customHeight="1" x14ac:dyDescent="0.25">
      <c r="A52" s="1094"/>
      <c r="B52" s="147" t="s">
        <v>580</v>
      </c>
      <c r="C52" s="1133" t="s">
        <v>788</v>
      </c>
      <c r="D52" s="970"/>
      <c r="E52" s="970"/>
      <c r="F52" s="970"/>
      <c r="G52" s="970"/>
      <c r="H52" s="970"/>
      <c r="I52" s="970"/>
      <c r="J52" s="970"/>
      <c r="K52" s="970"/>
      <c r="L52" s="970"/>
      <c r="M52" s="970"/>
      <c r="N52" s="67"/>
      <c r="O52" s="67"/>
      <c r="P52" s="67"/>
      <c r="Q52" s="67"/>
      <c r="R52" s="67"/>
      <c r="S52" s="67"/>
      <c r="T52" s="67"/>
      <c r="U52" s="67"/>
      <c r="V52" s="67"/>
      <c r="W52" s="67"/>
      <c r="X52" s="67"/>
      <c r="Y52" s="67"/>
      <c r="Z52" s="67"/>
    </row>
    <row r="53" spans="1:26" ht="16.5" customHeight="1" x14ac:dyDescent="0.25">
      <c r="A53" s="1095"/>
      <c r="B53" s="147" t="s">
        <v>581</v>
      </c>
      <c r="C53" s="1000" t="s">
        <v>789</v>
      </c>
      <c r="D53" s="967"/>
      <c r="E53" s="967"/>
      <c r="F53" s="967"/>
      <c r="G53" s="967"/>
      <c r="H53" s="967"/>
      <c r="I53" s="967"/>
      <c r="J53" s="967"/>
      <c r="K53" s="967"/>
      <c r="L53" s="967"/>
      <c r="M53" s="999"/>
      <c r="N53" s="67"/>
      <c r="O53" s="67"/>
      <c r="P53" s="67"/>
      <c r="Q53" s="67"/>
      <c r="R53" s="67"/>
      <c r="S53" s="67"/>
      <c r="T53" s="67"/>
      <c r="U53" s="67"/>
      <c r="V53" s="67"/>
      <c r="W53" s="67"/>
      <c r="X53" s="67"/>
      <c r="Y53" s="67"/>
      <c r="Z53" s="67"/>
    </row>
    <row r="54" spans="1:26" ht="15.75" customHeight="1" x14ac:dyDescent="0.25">
      <c r="A54" s="1093" t="s">
        <v>583</v>
      </c>
      <c r="B54" s="149" t="s">
        <v>584</v>
      </c>
      <c r="C54" s="1000" t="s">
        <v>790</v>
      </c>
      <c r="D54" s="967"/>
      <c r="E54" s="967"/>
      <c r="F54" s="967"/>
      <c r="G54" s="967"/>
      <c r="H54" s="967"/>
      <c r="I54" s="967"/>
      <c r="J54" s="967"/>
      <c r="K54" s="967"/>
      <c r="L54" s="967"/>
      <c r="M54" s="999"/>
      <c r="N54" s="67"/>
      <c r="O54" s="67"/>
      <c r="P54" s="67"/>
      <c r="Q54" s="67"/>
      <c r="R54" s="67"/>
      <c r="S54" s="67"/>
      <c r="T54" s="67"/>
      <c r="U54" s="67"/>
      <c r="V54" s="67"/>
      <c r="W54" s="67"/>
      <c r="X54" s="67"/>
      <c r="Y54" s="67"/>
      <c r="Z54" s="67"/>
    </row>
    <row r="55" spans="1:26" ht="30" customHeight="1" x14ac:dyDescent="0.25">
      <c r="A55" s="1094"/>
      <c r="B55" s="149" t="s">
        <v>586</v>
      </c>
      <c r="C55" s="1000" t="s">
        <v>791</v>
      </c>
      <c r="D55" s="967"/>
      <c r="E55" s="967"/>
      <c r="F55" s="967"/>
      <c r="G55" s="967"/>
      <c r="H55" s="967"/>
      <c r="I55" s="967"/>
      <c r="J55" s="967"/>
      <c r="K55" s="967"/>
      <c r="L55" s="967"/>
      <c r="M55" s="999"/>
      <c r="N55" s="67"/>
      <c r="O55" s="67"/>
      <c r="P55" s="67"/>
      <c r="Q55" s="67"/>
      <c r="R55" s="67"/>
      <c r="S55" s="67"/>
      <c r="T55" s="67"/>
      <c r="U55" s="67"/>
      <c r="V55" s="67"/>
      <c r="W55" s="67"/>
      <c r="X55" s="67"/>
      <c r="Y55" s="67"/>
      <c r="Z55" s="67"/>
    </row>
    <row r="56" spans="1:26" ht="30" customHeight="1" x14ac:dyDescent="0.25">
      <c r="A56" s="1094"/>
      <c r="B56" s="150" t="s">
        <v>51</v>
      </c>
      <c r="C56" s="1000" t="s">
        <v>13</v>
      </c>
      <c r="D56" s="967"/>
      <c r="E56" s="967"/>
      <c r="F56" s="967"/>
      <c r="G56" s="967"/>
      <c r="H56" s="967"/>
      <c r="I56" s="967"/>
      <c r="J56" s="967"/>
      <c r="K56" s="967"/>
      <c r="L56" s="967"/>
      <c r="M56" s="999"/>
      <c r="N56" s="67"/>
      <c r="O56" s="67"/>
      <c r="P56" s="67"/>
      <c r="Q56" s="67"/>
      <c r="R56" s="67"/>
      <c r="S56" s="67"/>
      <c r="T56" s="67"/>
      <c r="U56" s="67"/>
      <c r="V56" s="67"/>
      <c r="W56" s="67"/>
      <c r="X56" s="67"/>
      <c r="Y56" s="67"/>
      <c r="Z56" s="67"/>
    </row>
    <row r="57" spans="1:26" ht="15.75" customHeight="1" x14ac:dyDescent="0.25">
      <c r="A57" s="418" t="s">
        <v>588</v>
      </c>
      <c r="B57" s="152"/>
      <c r="C57" s="1001"/>
      <c r="D57" s="1002"/>
      <c r="E57" s="1002"/>
      <c r="F57" s="1002"/>
      <c r="G57" s="1002"/>
      <c r="H57" s="1002"/>
      <c r="I57" s="1002"/>
      <c r="J57" s="1002"/>
      <c r="K57" s="1002"/>
      <c r="L57" s="1002"/>
      <c r="M57" s="1003"/>
      <c r="N57" s="67"/>
      <c r="O57" s="67"/>
      <c r="P57" s="67"/>
      <c r="Q57" s="67"/>
      <c r="R57" s="67"/>
      <c r="S57" s="67"/>
      <c r="T57" s="67"/>
      <c r="U57" s="67"/>
      <c r="V57" s="67"/>
      <c r="W57" s="67"/>
      <c r="X57" s="67"/>
      <c r="Y57" s="67"/>
      <c r="Z57" s="67"/>
    </row>
    <row r="58" spans="1:26" ht="15.75" customHeight="1" x14ac:dyDescent="0.25">
      <c r="A58" s="67"/>
      <c r="B58" s="153"/>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x14ac:dyDescent="0.25">
      <c r="A59" s="67"/>
      <c r="B59" s="153"/>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x14ac:dyDescent="0.25">
      <c r="A60" s="67"/>
      <c r="B60" s="153"/>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x14ac:dyDescent="0.25">
      <c r="A61" s="67"/>
      <c r="B61" s="153"/>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x14ac:dyDescent="0.25">
      <c r="A62" s="67"/>
      <c r="B62" s="153"/>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x14ac:dyDescent="0.25">
      <c r="A63" s="67"/>
      <c r="B63" s="153"/>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x14ac:dyDescent="0.25">
      <c r="A64" s="67"/>
      <c r="B64" s="153"/>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x14ac:dyDescent="0.25">
      <c r="A65" s="67"/>
      <c r="B65" s="153"/>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x14ac:dyDescent="0.25">
      <c r="A66" s="67"/>
      <c r="B66" s="153"/>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x14ac:dyDescent="0.25">
      <c r="A67" s="67"/>
      <c r="B67" s="153"/>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x14ac:dyDescent="0.25">
      <c r="A68" s="67"/>
      <c r="B68" s="153"/>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x14ac:dyDescent="0.25">
      <c r="A69" s="67"/>
      <c r="B69" s="153"/>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x14ac:dyDescent="0.25">
      <c r="A70" s="67"/>
      <c r="B70" s="153"/>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x14ac:dyDescent="0.25">
      <c r="A71" s="67"/>
      <c r="B71" s="153"/>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x14ac:dyDescent="0.25">
      <c r="A72" s="67"/>
      <c r="B72" s="153"/>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x14ac:dyDescent="0.25">
      <c r="A73" s="67"/>
      <c r="B73" s="153"/>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x14ac:dyDescent="0.25">
      <c r="A74" s="67"/>
      <c r="B74" s="153"/>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x14ac:dyDescent="0.25">
      <c r="A75" s="67"/>
      <c r="B75" s="153"/>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x14ac:dyDescent="0.25">
      <c r="A76" s="67"/>
      <c r="B76" s="153"/>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x14ac:dyDescent="0.25">
      <c r="A77" s="67"/>
      <c r="B77" s="153"/>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x14ac:dyDescent="0.25">
      <c r="A78" s="67"/>
      <c r="B78" s="153"/>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x14ac:dyDescent="0.25">
      <c r="A79" s="67"/>
      <c r="B79" s="153"/>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x14ac:dyDescent="0.25">
      <c r="A80" s="67"/>
      <c r="B80" s="153"/>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x14ac:dyDescent="0.25">
      <c r="A81" s="67"/>
      <c r="B81" s="153"/>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x14ac:dyDescent="0.25">
      <c r="A82" s="67"/>
      <c r="B82" s="153"/>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x14ac:dyDescent="0.25">
      <c r="A83" s="67"/>
      <c r="B83" s="153"/>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x14ac:dyDescent="0.25">
      <c r="A84" s="67"/>
      <c r="B84" s="153"/>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x14ac:dyDescent="0.25">
      <c r="A85" s="67"/>
      <c r="B85" s="153"/>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x14ac:dyDescent="0.25">
      <c r="A86" s="67"/>
      <c r="B86" s="153"/>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x14ac:dyDescent="0.25">
      <c r="A87" s="67"/>
      <c r="B87" s="153"/>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x14ac:dyDescent="0.25">
      <c r="A88" s="67"/>
      <c r="B88" s="153"/>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x14ac:dyDescent="0.25">
      <c r="A89" s="67"/>
      <c r="B89" s="153"/>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x14ac:dyDescent="0.25">
      <c r="A90" s="67"/>
      <c r="B90" s="153"/>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x14ac:dyDescent="0.25">
      <c r="A91" s="67"/>
      <c r="B91" s="153"/>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x14ac:dyDescent="0.25">
      <c r="A92" s="67"/>
      <c r="B92" s="153"/>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x14ac:dyDescent="0.25">
      <c r="A93" s="67"/>
      <c r="B93" s="153"/>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x14ac:dyDescent="0.25">
      <c r="A94" s="67"/>
      <c r="B94" s="153"/>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x14ac:dyDescent="0.25">
      <c r="A95" s="67"/>
      <c r="B95" s="153"/>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x14ac:dyDescent="0.25">
      <c r="A96" s="67"/>
      <c r="B96" s="153"/>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x14ac:dyDescent="0.25">
      <c r="A97" s="67"/>
      <c r="B97" s="153"/>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x14ac:dyDescent="0.25">
      <c r="A98" s="67"/>
      <c r="B98" s="153"/>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x14ac:dyDescent="0.25">
      <c r="A99" s="67"/>
      <c r="B99" s="153"/>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x14ac:dyDescent="0.25">
      <c r="A100" s="67"/>
      <c r="B100" s="153"/>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x14ac:dyDescent="0.25">
      <c r="A101" s="67"/>
      <c r="B101" s="153"/>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x14ac:dyDescent="0.25">
      <c r="A102" s="67"/>
      <c r="B102" s="153"/>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x14ac:dyDescent="0.25">
      <c r="A103" s="67"/>
      <c r="B103" s="153"/>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x14ac:dyDescent="0.25">
      <c r="A104" s="67"/>
      <c r="B104" s="153"/>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x14ac:dyDescent="0.25">
      <c r="A105" s="67"/>
      <c r="B105" s="153"/>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x14ac:dyDescent="0.25">
      <c r="A106" s="67"/>
      <c r="B106" s="153"/>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x14ac:dyDescent="0.25">
      <c r="A107" s="67"/>
      <c r="B107" s="153"/>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x14ac:dyDescent="0.25">
      <c r="A108" s="67"/>
      <c r="B108" s="153"/>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x14ac:dyDescent="0.25">
      <c r="A109" s="67"/>
      <c r="B109" s="153"/>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x14ac:dyDescent="0.25">
      <c r="A110" s="67"/>
      <c r="B110" s="153"/>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x14ac:dyDescent="0.25">
      <c r="A111" s="67"/>
      <c r="B111" s="153"/>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x14ac:dyDescent="0.25">
      <c r="A112" s="67"/>
      <c r="B112" s="153"/>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x14ac:dyDescent="0.25">
      <c r="A113" s="67"/>
      <c r="B113" s="153"/>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x14ac:dyDescent="0.25">
      <c r="A114" s="67"/>
      <c r="B114" s="153"/>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x14ac:dyDescent="0.25">
      <c r="A115" s="67"/>
      <c r="B115" s="153"/>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x14ac:dyDescent="0.25">
      <c r="A116" s="67"/>
      <c r="B116" s="153"/>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x14ac:dyDescent="0.25">
      <c r="A117" s="67"/>
      <c r="B117" s="153"/>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x14ac:dyDescent="0.25">
      <c r="A118" s="67"/>
      <c r="B118" s="153"/>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x14ac:dyDescent="0.25">
      <c r="A119" s="67"/>
      <c r="B119" s="153"/>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x14ac:dyDescent="0.25">
      <c r="A120" s="67"/>
      <c r="B120" s="153"/>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x14ac:dyDescent="0.25">
      <c r="A121" s="67"/>
      <c r="B121" s="153"/>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x14ac:dyDescent="0.25">
      <c r="A122" s="67"/>
      <c r="B122" s="153"/>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x14ac:dyDescent="0.25">
      <c r="A123" s="67"/>
      <c r="B123" s="1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x14ac:dyDescent="0.25">
      <c r="A124" s="67"/>
      <c r="B124" s="153"/>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x14ac:dyDescent="0.25">
      <c r="A125" s="67"/>
      <c r="B125" s="153"/>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x14ac:dyDescent="0.25">
      <c r="A126" s="67"/>
      <c r="B126" s="153"/>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x14ac:dyDescent="0.25">
      <c r="A127" s="67"/>
      <c r="B127" s="153"/>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x14ac:dyDescent="0.25">
      <c r="A128" s="67"/>
      <c r="B128" s="153"/>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x14ac:dyDescent="0.25">
      <c r="A129" s="67"/>
      <c r="B129" s="153"/>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x14ac:dyDescent="0.25">
      <c r="A130" s="67"/>
      <c r="B130" s="15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x14ac:dyDescent="0.25">
      <c r="A131" s="67"/>
      <c r="B131" s="15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x14ac:dyDescent="0.25">
      <c r="A132" s="67"/>
      <c r="B132" s="15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x14ac:dyDescent="0.25">
      <c r="A133" s="67"/>
      <c r="B133" s="153"/>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x14ac:dyDescent="0.25">
      <c r="A134" s="67"/>
      <c r="B134" s="153"/>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x14ac:dyDescent="0.25">
      <c r="A135" s="67"/>
      <c r="B135" s="15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x14ac:dyDescent="0.25">
      <c r="A136" s="67"/>
      <c r="B136" s="153"/>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x14ac:dyDescent="0.25">
      <c r="A137" s="67"/>
      <c r="B137" s="15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x14ac:dyDescent="0.25">
      <c r="A138" s="67"/>
      <c r="B138" s="153"/>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x14ac:dyDescent="0.25">
      <c r="A139" s="67"/>
      <c r="B139" s="153"/>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x14ac:dyDescent="0.25">
      <c r="A140" s="67"/>
      <c r="B140" s="153"/>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x14ac:dyDescent="0.25">
      <c r="A141" s="67"/>
      <c r="B141" s="153"/>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x14ac:dyDescent="0.25">
      <c r="A142" s="67"/>
      <c r="B142" s="153"/>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x14ac:dyDescent="0.25">
      <c r="A143" s="67"/>
      <c r="B143" s="153"/>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x14ac:dyDescent="0.25">
      <c r="A144" s="67"/>
      <c r="B144" s="153"/>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x14ac:dyDescent="0.25">
      <c r="A145" s="67"/>
      <c r="B145" s="153"/>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x14ac:dyDescent="0.25">
      <c r="A146" s="67"/>
      <c r="B146" s="153"/>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x14ac:dyDescent="0.25">
      <c r="A147" s="67"/>
      <c r="B147" s="153"/>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x14ac:dyDescent="0.25">
      <c r="A148" s="67"/>
      <c r="B148" s="153"/>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x14ac:dyDescent="0.25">
      <c r="A149" s="67"/>
      <c r="B149" s="153"/>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x14ac:dyDescent="0.25">
      <c r="A150" s="67"/>
      <c r="B150" s="153"/>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x14ac:dyDescent="0.25">
      <c r="A151" s="67"/>
      <c r="B151" s="153"/>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x14ac:dyDescent="0.25">
      <c r="A152" s="67"/>
      <c r="B152" s="153"/>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x14ac:dyDescent="0.25">
      <c r="A153" s="67"/>
      <c r="B153" s="153"/>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x14ac:dyDescent="0.25">
      <c r="A154" s="67"/>
      <c r="B154" s="153"/>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x14ac:dyDescent="0.25">
      <c r="A155" s="67"/>
      <c r="B155" s="153"/>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x14ac:dyDescent="0.25">
      <c r="A156" s="67"/>
      <c r="B156" s="153"/>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x14ac:dyDescent="0.25">
      <c r="A157" s="67"/>
      <c r="B157" s="153"/>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x14ac:dyDescent="0.25">
      <c r="A158" s="67"/>
      <c r="B158" s="153"/>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x14ac:dyDescent="0.25">
      <c r="A159" s="67"/>
      <c r="B159" s="153"/>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x14ac:dyDescent="0.25">
      <c r="A160" s="67"/>
      <c r="B160" s="153"/>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x14ac:dyDescent="0.25">
      <c r="A161" s="67"/>
      <c r="B161" s="153"/>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x14ac:dyDescent="0.25">
      <c r="A162" s="67"/>
      <c r="B162" s="153"/>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x14ac:dyDescent="0.25">
      <c r="A163" s="67"/>
      <c r="B163" s="153"/>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x14ac:dyDescent="0.25">
      <c r="A164" s="67"/>
      <c r="B164" s="153"/>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x14ac:dyDescent="0.25">
      <c r="A165" s="67"/>
      <c r="B165" s="15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x14ac:dyDescent="0.25">
      <c r="A166" s="67"/>
      <c r="B166" s="15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x14ac:dyDescent="0.25">
      <c r="A167" s="67"/>
      <c r="B167" s="153"/>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x14ac:dyDescent="0.25">
      <c r="A168" s="67"/>
      <c r="B168" s="153"/>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x14ac:dyDescent="0.25">
      <c r="A169" s="67"/>
      <c r="B169" s="153"/>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x14ac:dyDescent="0.25">
      <c r="A170" s="67"/>
      <c r="B170" s="153"/>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x14ac:dyDescent="0.25">
      <c r="A171" s="67"/>
      <c r="B171" s="153"/>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x14ac:dyDescent="0.25">
      <c r="A172" s="67"/>
      <c r="B172" s="1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x14ac:dyDescent="0.25">
      <c r="A173" s="67"/>
      <c r="B173" s="153"/>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x14ac:dyDescent="0.25">
      <c r="A174" s="67"/>
      <c r="B174" s="153"/>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x14ac:dyDescent="0.25">
      <c r="A175" s="67"/>
      <c r="B175" s="153"/>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x14ac:dyDescent="0.25">
      <c r="A176" s="67"/>
      <c r="B176" s="153"/>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x14ac:dyDescent="0.25">
      <c r="A177" s="67"/>
      <c r="B177" s="153"/>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x14ac:dyDescent="0.25">
      <c r="A178" s="67"/>
      <c r="B178" s="153"/>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x14ac:dyDescent="0.25">
      <c r="A179" s="67"/>
      <c r="B179" s="153"/>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x14ac:dyDescent="0.25">
      <c r="A180" s="67"/>
      <c r="B180" s="153"/>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x14ac:dyDescent="0.25">
      <c r="A181" s="67"/>
      <c r="B181" s="153"/>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x14ac:dyDescent="0.25">
      <c r="A182" s="67"/>
      <c r="B182" s="153"/>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x14ac:dyDescent="0.25">
      <c r="A183" s="67"/>
      <c r="B183" s="153"/>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x14ac:dyDescent="0.25">
      <c r="A184" s="67"/>
      <c r="B184" s="153"/>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x14ac:dyDescent="0.25">
      <c r="A185" s="67"/>
      <c r="B185" s="153"/>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x14ac:dyDescent="0.25">
      <c r="A186" s="67"/>
      <c r="B186" s="153"/>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x14ac:dyDescent="0.25">
      <c r="A187" s="67"/>
      <c r="B187" s="153"/>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x14ac:dyDescent="0.25">
      <c r="A188" s="67"/>
      <c r="B188" s="153"/>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x14ac:dyDescent="0.25">
      <c r="A189" s="67"/>
      <c r="B189" s="153"/>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x14ac:dyDescent="0.25">
      <c r="A190" s="67"/>
      <c r="B190" s="153"/>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x14ac:dyDescent="0.25">
      <c r="A191" s="67"/>
      <c r="B191" s="153"/>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x14ac:dyDescent="0.25">
      <c r="A192" s="67"/>
      <c r="B192" s="153"/>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x14ac:dyDescent="0.25">
      <c r="A193" s="67"/>
      <c r="B193" s="153"/>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x14ac:dyDescent="0.25">
      <c r="A194" s="67"/>
      <c r="B194" s="153"/>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x14ac:dyDescent="0.25">
      <c r="A195" s="67"/>
      <c r="B195" s="153"/>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x14ac:dyDescent="0.25">
      <c r="A196" s="67"/>
      <c r="B196" s="153"/>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x14ac:dyDescent="0.25">
      <c r="A197" s="67"/>
      <c r="B197" s="153"/>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x14ac:dyDescent="0.25">
      <c r="A198" s="67"/>
      <c r="B198" s="153"/>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x14ac:dyDescent="0.25">
      <c r="A199" s="67"/>
      <c r="B199" s="153"/>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x14ac:dyDescent="0.25">
      <c r="A200" s="67"/>
      <c r="B200" s="153"/>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x14ac:dyDescent="0.25">
      <c r="A201" s="67"/>
      <c r="B201" s="153"/>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x14ac:dyDescent="0.25">
      <c r="A202" s="67"/>
      <c r="B202" s="153"/>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x14ac:dyDescent="0.25">
      <c r="A203" s="67"/>
      <c r="B203" s="153"/>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x14ac:dyDescent="0.25">
      <c r="A204" s="67"/>
      <c r="B204" s="153"/>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x14ac:dyDescent="0.25">
      <c r="A205" s="67"/>
      <c r="B205" s="1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x14ac:dyDescent="0.25">
      <c r="A206" s="67"/>
      <c r="B206" s="153"/>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x14ac:dyDescent="0.25">
      <c r="A207" s="67"/>
      <c r="B207" s="153"/>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x14ac:dyDescent="0.25">
      <c r="A208" s="67"/>
      <c r="B208" s="153"/>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x14ac:dyDescent="0.25">
      <c r="A209" s="67"/>
      <c r="B209" s="153"/>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x14ac:dyDescent="0.25">
      <c r="A210" s="67"/>
      <c r="B210" s="153"/>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x14ac:dyDescent="0.25">
      <c r="A211" s="67"/>
      <c r="B211" s="153"/>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x14ac:dyDescent="0.25">
      <c r="A212" s="67"/>
      <c r="B212" s="153"/>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x14ac:dyDescent="0.25">
      <c r="A213" s="67"/>
      <c r="B213" s="153"/>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x14ac:dyDescent="0.25">
      <c r="A214" s="67"/>
      <c r="B214" s="153"/>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x14ac:dyDescent="0.25">
      <c r="A215" s="67"/>
      <c r="B215" s="153"/>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x14ac:dyDescent="0.25">
      <c r="A216" s="67"/>
      <c r="B216" s="153"/>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x14ac:dyDescent="0.25">
      <c r="A217" s="67"/>
      <c r="B217" s="153"/>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x14ac:dyDescent="0.25">
      <c r="A218" s="67"/>
      <c r="B218" s="153"/>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x14ac:dyDescent="0.25">
      <c r="A219" s="67"/>
      <c r="B219" s="153"/>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x14ac:dyDescent="0.25">
      <c r="A220" s="67"/>
      <c r="B220" s="153"/>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x14ac:dyDescent="0.25">
      <c r="A221" s="67"/>
      <c r="B221" s="153"/>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x14ac:dyDescent="0.25">
      <c r="A222" s="67"/>
      <c r="B222" s="153"/>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x14ac:dyDescent="0.25">
      <c r="A223" s="67"/>
      <c r="B223" s="153"/>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x14ac:dyDescent="0.25">
      <c r="A224" s="67"/>
      <c r="B224" s="153"/>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x14ac:dyDescent="0.25">
      <c r="A225" s="67"/>
      <c r="B225" s="153"/>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x14ac:dyDescent="0.25">
      <c r="A226" s="67"/>
      <c r="B226" s="153"/>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x14ac:dyDescent="0.25">
      <c r="A227" s="67"/>
      <c r="B227" s="153"/>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x14ac:dyDescent="0.25">
      <c r="A228" s="67"/>
      <c r="B228" s="153"/>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x14ac:dyDescent="0.25">
      <c r="A229" s="67"/>
      <c r="B229" s="153"/>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x14ac:dyDescent="0.25">
      <c r="A230" s="67"/>
      <c r="B230" s="153"/>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x14ac:dyDescent="0.25">
      <c r="A231" s="67"/>
      <c r="B231" s="15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x14ac:dyDescent="0.25">
      <c r="A232" s="67"/>
      <c r="B232" s="15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x14ac:dyDescent="0.25">
      <c r="A233" s="67"/>
      <c r="B233" s="15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x14ac:dyDescent="0.25">
      <c r="A234" s="67"/>
      <c r="B234" s="153"/>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x14ac:dyDescent="0.25">
      <c r="A235" s="67"/>
      <c r="B235" s="153"/>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5">
      <c r="A236" s="67"/>
      <c r="B236" s="153"/>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5">
      <c r="A237" s="67"/>
      <c r="B237" s="153"/>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5">
      <c r="A238" s="67"/>
      <c r="B238" s="153"/>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5">
      <c r="A239" s="67"/>
      <c r="B239" s="153"/>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5">
      <c r="A240" s="67"/>
      <c r="B240" s="15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5">
      <c r="A241" s="67"/>
      <c r="B241" s="153"/>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5">
      <c r="A242" s="67"/>
      <c r="B242" s="153"/>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5">
      <c r="A243" s="67"/>
      <c r="B243" s="1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5">
      <c r="A244" s="67"/>
      <c r="B244" s="153"/>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5">
      <c r="A245" s="67"/>
      <c r="B245" s="153"/>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5">
      <c r="A246" s="67"/>
      <c r="B246" s="153"/>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5">
      <c r="A247" s="67"/>
      <c r="B247" s="153"/>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5">
      <c r="A248" s="67"/>
      <c r="B248" s="153"/>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5">
      <c r="A249" s="67"/>
      <c r="B249" s="153"/>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5">
      <c r="A250" s="67"/>
      <c r="B250" s="153"/>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5">
      <c r="A251" s="67"/>
      <c r="B251" s="153"/>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5">
      <c r="A252" s="67"/>
      <c r="B252" s="153"/>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5">
      <c r="A253" s="67"/>
      <c r="B253" s="153"/>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5">
      <c r="A254" s="67"/>
      <c r="B254" s="153"/>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5">
      <c r="A255" s="67"/>
      <c r="B255" s="153"/>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5">
      <c r="A256" s="67"/>
      <c r="B256" s="153"/>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5">
      <c r="A257" s="67"/>
      <c r="B257" s="153"/>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3">
    <mergeCell ref="C11:M11"/>
    <mergeCell ref="C12:M12"/>
    <mergeCell ref="C3:M3"/>
    <mergeCell ref="F4:G4"/>
    <mergeCell ref="C5:M5"/>
    <mergeCell ref="I7:M7"/>
    <mergeCell ref="B8:B10"/>
    <mergeCell ref="F9:G9"/>
    <mergeCell ref="I9:J9"/>
    <mergeCell ref="C10:D10"/>
    <mergeCell ref="F10:G10"/>
    <mergeCell ref="I10:J10"/>
    <mergeCell ref="C57:M57"/>
    <mergeCell ref="G41:J42"/>
    <mergeCell ref="C44:M44"/>
    <mergeCell ref="C45:M45"/>
    <mergeCell ref="C46:M46"/>
    <mergeCell ref="C47:M47"/>
    <mergeCell ref="C48:M48"/>
    <mergeCell ref="C49:M49"/>
    <mergeCell ref="C50:M50"/>
    <mergeCell ref="C51:M51"/>
    <mergeCell ref="C52:M52"/>
    <mergeCell ref="C53:M53"/>
    <mergeCell ref="C54:M54"/>
    <mergeCell ref="F41:F42"/>
    <mergeCell ref="L41:M42"/>
    <mergeCell ref="A48:A53"/>
    <mergeCell ref="A54:A56"/>
    <mergeCell ref="C7:D7"/>
    <mergeCell ref="C9:D9"/>
    <mergeCell ref="A12:A47"/>
    <mergeCell ref="B13:B19"/>
    <mergeCell ref="B20:B23"/>
    <mergeCell ref="B27:B29"/>
    <mergeCell ref="B40:B43"/>
    <mergeCell ref="C55:M55"/>
    <mergeCell ref="C56:M56"/>
    <mergeCell ref="J25:L25"/>
    <mergeCell ref="F38:G38"/>
    <mergeCell ref="H39:I39"/>
    <mergeCell ref="A2:A11"/>
    <mergeCell ref="C2:M2"/>
  </mergeCells>
  <dataValidations count="1">
    <dataValidation type="list" allowBlank="1" showErrorMessage="1" sqref="I7" xr:uid="{00000000-0002-0000-0800-000000000000}">
      <formula1>INDIRECT($C$7)</formula1>
    </dataValidation>
  </dataValidations>
  <hyperlinks>
    <hyperlink ref="C52" r:id="rId1" xr:uid="{00000000-0004-0000-08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64</vt:i4>
      </vt:variant>
    </vt:vector>
  </HeadingPairs>
  <TitlesOfParts>
    <vt:vector size="64" baseType="lpstr">
      <vt:lpstr>Plan de acción</vt:lpstr>
      <vt:lpstr>IR 1.1.</vt:lpstr>
      <vt:lpstr>IR 1.2.</vt:lpstr>
      <vt:lpstr>IR 1.3</vt:lpstr>
      <vt:lpstr>IR 2.1</vt:lpstr>
      <vt:lpstr>IR 2.2.</vt:lpstr>
      <vt:lpstr>IR 2.3</vt:lpstr>
      <vt:lpstr>IR 2.4</vt:lpstr>
      <vt:lpstr>IR 2.5.</vt:lpstr>
      <vt:lpstr>IR 2.6</vt:lpstr>
      <vt:lpstr>IR 2.7.</vt:lpstr>
      <vt:lpstr>IR 3.1</vt:lpstr>
      <vt:lpstr>IR 3.2</vt:lpstr>
      <vt:lpstr>IR 3.3</vt:lpstr>
      <vt:lpstr>IR 3.4</vt:lpstr>
      <vt:lpstr>IP 1.1.1</vt:lpstr>
      <vt:lpstr>IP 1.1.2</vt:lpstr>
      <vt:lpstr>IP 1.2.1</vt:lpstr>
      <vt:lpstr>IP 1.2.2</vt:lpstr>
      <vt:lpstr>IP 1.3.1</vt:lpstr>
      <vt:lpstr>IP 1.3.2</vt:lpstr>
      <vt:lpstr>IP 2.1.1</vt:lpstr>
      <vt:lpstr>IP 2.1.2</vt:lpstr>
      <vt:lpstr>IP 2.1.3</vt:lpstr>
      <vt:lpstr>IP 2.1.4</vt:lpstr>
      <vt:lpstr>IP 2.2.1</vt:lpstr>
      <vt:lpstr>IP 2.2.2</vt:lpstr>
      <vt:lpstr>IP 2.2.3</vt:lpstr>
      <vt:lpstr>IP 2.3.1</vt:lpstr>
      <vt:lpstr>IP 2.4.1</vt:lpstr>
      <vt:lpstr>IP 2.4.2</vt:lpstr>
      <vt:lpstr>IP 2.4.3</vt:lpstr>
      <vt:lpstr>IP 2.5.1</vt:lpstr>
      <vt:lpstr>IP 2.5.2. </vt:lpstr>
      <vt:lpstr>IP 2.6.1</vt:lpstr>
      <vt:lpstr>IP 2.6.2</vt:lpstr>
      <vt:lpstr>IP 2.6.3</vt:lpstr>
      <vt:lpstr>IP 2.6.4</vt:lpstr>
      <vt:lpstr>IP 2.6.5</vt:lpstr>
      <vt:lpstr>IP 2.7.1</vt:lpstr>
      <vt:lpstr>IP 2.7.2</vt:lpstr>
      <vt:lpstr>IP 2.7.2.</vt:lpstr>
      <vt:lpstr>IP 2.7.3.</vt:lpstr>
      <vt:lpstr>IP 3.1.1</vt:lpstr>
      <vt:lpstr>IP 3.1.2</vt:lpstr>
      <vt:lpstr>IP 3.1.3</vt:lpstr>
      <vt:lpstr>IP 3.1.4</vt:lpstr>
      <vt:lpstr>IP 3.1.5</vt:lpstr>
      <vt:lpstr>IP 3.2.1</vt:lpstr>
      <vt:lpstr>IP 3.2.2</vt:lpstr>
      <vt:lpstr>IP 3.2.3</vt:lpstr>
      <vt:lpstr>IP 3.2.4</vt:lpstr>
      <vt:lpstr>IP 3.2.5</vt:lpstr>
      <vt:lpstr>IP 3.3.1</vt:lpstr>
      <vt:lpstr>IP 3.3.2</vt:lpstr>
      <vt:lpstr>IP 3.3.3</vt:lpstr>
      <vt:lpstr>IP 3.3.4</vt:lpstr>
      <vt:lpstr>IP 3.3.5</vt:lpstr>
      <vt:lpstr>IP 3.3.6</vt:lpstr>
      <vt:lpstr>IP 3.4.1</vt:lpstr>
      <vt:lpstr>IP 3.4.2</vt:lpstr>
      <vt:lpstr>IP 3.4.3</vt:lpstr>
      <vt:lpstr>IP 3.4.4</vt:lpstr>
      <vt:lpstr>VALORES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LUISA FERNANDA DIAZ MORENO</cp:lastModifiedBy>
  <dcterms:created xsi:type="dcterms:W3CDTF">2017-05-26T20:37:49Z</dcterms:created>
  <dcterms:modified xsi:type="dcterms:W3CDTF">2023-10-04T20:58:01Z</dcterms:modified>
</cp:coreProperties>
</file>