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G:\.shortcut-targets-by-id\1V6Nn25qbz9n24AhyZ0OnE7bICSB7pPhM\Registro de Seguimiento a P.P\Planes de acción\Planes con balance\"/>
    </mc:Choice>
  </mc:AlternateContent>
  <xr:revisionPtr revIDLastSave="0" documentId="13_ncr:1_{EA66F1EB-3759-40CB-B79A-AC761B0FF1E4}" xr6:coauthVersionLast="47" xr6:coauthVersionMax="47" xr10:uidLastSave="{00000000-0000-0000-0000-000000000000}"/>
  <bookViews>
    <workbookView xWindow="-120" yWindow="-120" windowWidth="20730" windowHeight="11160" tabRatio="733" xr2:uid="{00000000-000D-0000-FFFF-FFFF00000000}"/>
  </bookViews>
  <sheets>
    <sheet name="Plan de acción" sheetId="1" r:id="rId1"/>
    <sheet name="R 1.1" sheetId="7" r:id="rId2"/>
    <sheet name="P 1.1.1" sheetId="14" r:id="rId3"/>
    <sheet name="P 1.1.2" sheetId="15" r:id="rId4"/>
    <sheet name="R 2.1" sheetId="8" r:id="rId5"/>
    <sheet name="P 2.1.1" sheetId="16" r:id="rId6"/>
    <sheet name="R 2.2" sheetId="9" r:id="rId7"/>
    <sheet name="P 2.2.1." sheetId="17" r:id="rId8"/>
    <sheet name="P 2.2.2" sheetId="18" r:id="rId9"/>
    <sheet name="P 2.2.3" sheetId="19" r:id="rId10"/>
    <sheet name="P 2.2.4" sheetId="20" r:id="rId11"/>
    <sheet name="P 2.2.5" sheetId="24" r:id="rId12"/>
    <sheet name="R 2.3" sheetId="10" r:id="rId13"/>
    <sheet name="P 2.3.1." sheetId="21" r:id="rId14"/>
    <sheet name="R 2.4" sheetId="11" r:id="rId15"/>
    <sheet name="P 2.4.1" sheetId="22" r:id="rId16"/>
    <sheet name="P 2.4.2" sheetId="23" r:id="rId17"/>
    <sheet name="R 2.5" sheetId="12" r:id="rId18"/>
    <sheet name="P 2.5.1" sheetId="25" r:id="rId19"/>
    <sheet name="R 3.1" sheetId="13" r:id="rId20"/>
    <sheet name="P 3.1.1" sheetId="26" r:id="rId21"/>
    <sheet name="P 3.1.2" sheetId="27" r:id="rId22"/>
    <sheet name="P 3.1.3" sheetId="28" r:id="rId23"/>
  </sheets>
  <definedNames>
    <definedName name="_xlnm._FilterDatabase" localSheetId="0" hidden="1">'Plan de acción'!$A$11:$CY$30</definedName>
    <definedName name="Acciónporelclima">#REF!</definedName>
    <definedName name="Agualimpiaysaneamiento">#REF!</definedName>
    <definedName name="Ambiente">#REF!</definedName>
    <definedName name="Ciudadesycomunidadessostenibles">#REF!</definedName>
    <definedName name="CulturaRecreaciónyDeporte">#REF!</definedName>
    <definedName name="DesarrolloEconómicoIndustriayTurismo">#REF!</definedName>
    <definedName name="Educación">#REF!</definedName>
    <definedName name="Educacióndecalidad">#REF!</definedName>
    <definedName name="Energíaasequibleynocontaminante">#REF!</definedName>
    <definedName name="Findelapobreza">#REF!</definedName>
    <definedName name="GestiónJurídica">#REF!</definedName>
    <definedName name="GestiónPública">#REF!</definedName>
    <definedName name="Gobierno">#REF!</definedName>
    <definedName name="Hábitat">#REF!</definedName>
    <definedName name="Hacienda">#REF!</definedName>
    <definedName name="Hambrecero">#REF!</definedName>
    <definedName name="Igualdaddegénero">#REF!</definedName>
    <definedName name="Industriainnovacióneinfraestructura">#REF!</definedName>
    <definedName name="IntegraciónSocial">#REF!</definedName>
    <definedName name="Movilidad">#REF!</definedName>
    <definedName name="Mujer">#REF!</definedName>
    <definedName name="Pazjusticiaeinstitucionessólidas">#REF!</definedName>
    <definedName name="Planeación">#REF!</definedName>
    <definedName name="Producciónyconsumoresponsables">#REF!</definedName>
    <definedName name="Reduccióndelasdesigualdades">#REF!</definedName>
    <definedName name="Salud">#REF!</definedName>
    <definedName name="Saludybienestar">#REF!</definedName>
    <definedName name="SeguridadConvivenciayJusticia">#REF!</definedName>
    <definedName name="Trabajodecenteycrecimientoeconómico">#REF!</definedName>
    <definedName name="Vidadeecosistemasterrestres">#REF!</definedName>
    <definedName name="Vidasubmarin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9" i="1" l="1"/>
  <c r="BK17" i="1"/>
  <c r="BO17" i="1" s="1"/>
  <c r="BS17" i="1" s="1"/>
  <c r="CA17" i="1"/>
  <c r="CE17" i="1" s="1"/>
  <c r="CI17" i="1" s="1"/>
  <c r="CM17" i="1" s="1"/>
  <c r="AX17" i="1"/>
  <c r="BT28" i="1" l="1"/>
  <c r="BP28" i="1"/>
  <c r="BL28" i="1"/>
  <c r="BH28" i="1"/>
  <c r="BS22" i="1"/>
  <c r="BO22" i="1"/>
  <c r="BK22" i="1"/>
  <c r="CM24" i="1"/>
  <c r="AA28" i="1"/>
  <c r="BD27" i="1"/>
  <c r="BD28" i="1" s="1"/>
  <c r="AY28" i="1"/>
  <c r="BG16" i="1"/>
  <c r="BK16" i="1" s="1"/>
  <c r="BO16" i="1" s="1"/>
  <c r="BS16" i="1" s="1"/>
  <c r="BW16" i="1" s="1"/>
  <c r="CA16" i="1" s="1"/>
  <c r="CE16" i="1" s="1"/>
  <c r="CI16" i="1" s="1"/>
  <c r="CM16" i="1" s="1"/>
  <c r="CM15" i="1"/>
  <c r="AX14" i="1"/>
  <c r="CM23" i="1"/>
  <c r="BG18" i="1"/>
  <c r="BO19" i="1"/>
  <c r="BS19" i="1" s="1"/>
  <c r="BW19" i="1" s="1"/>
  <c r="CA19" i="1" s="1"/>
  <c r="CE19" i="1" s="1"/>
  <c r="CI19" i="1" s="1"/>
  <c r="CM19" i="1" s="1"/>
  <c r="BG20" i="1"/>
  <c r="BK20" i="1" s="1"/>
  <c r="BO20" i="1" s="1"/>
  <c r="BS20" i="1" s="1"/>
  <c r="BW20" i="1" s="1"/>
  <c r="CA20" i="1" s="1"/>
  <c r="CE20" i="1" s="1"/>
  <c r="CI20" i="1" s="1"/>
  <c r="CM20" i="1" s="1"/>
  <c r="BG21" i="1"/>
  <c r="BK21" i="1" s="1"/>
  <c r="BO21" i="1" s="1"/>
  <c r="BS21" i="1" s="1"/>
  <c r="BW21" i="1" s="1"/>
  <c r="CA21" i="1" s="1"/>
  <c r="CE21" i="1" s="1"/>
  <c r="CI21" i="1" s="1"/>
  <c r="CM21" i="1" s="1"/>
  <c r="CE22" i="1"/>
  <c r="CI22" i="1"/>
  <c r="CM22" i="1" s="1"/>
  <c r="BG25" i="1"/>
  <c r="BS26" i="1"/>
  <c r="BW26" i="1" s="1"/>
  <c r="CA26" i="1" s="1"/>
  <c r="CE26" i="1" s="1"/>
  <c r="CI26" i="1" s="1"/>
  <c r="BG26" i="1"/>
  <c r="BK26" i="1" s="1"/>
  <c r="BC27" i="1"/>
  <c r="BC28" i="1" s="1"/>
  <c r="AX27" i="1"/>
  <c r="Y27" i="1"/>
  <c r="AX20" i="1"/>
  <c r="Y26" i="1"/>
  <c r="Y25" i="1"/>
  <c r="AX21" i="1"/>
  <c r="AX19" i="1"/>
  <c r="AX18" i="1"/>
  <c r="AX16" i="1"/>
  <c r="AX15" i="1"/>
  <c r="AX13" i="1"/>
  <c r="BG27" i="1"/>
  <c r="BK27" i="1" s="1"/>
  <c r="BO27" i="1" s="1"/>
  <c r="BS27" i="1" s="1"/>
  <c r="BW27" i="1" s="1"/>
  <c r="CA27" i="1" s="1"/>
  <c r="CE27" i="1" s="1"/>
  <c r="CI27" i="1" s="1"/>
  <c r="CM27" i="1" s="1"/>
  <c r="BK25" i="1"/>
  <c r="BO25" i="1" s="1"/>
  <c r="BS25" i="1" s="1"/>
  <c r="BW25" i="1" s="1"/>
  <c r="CA25" i="1" s="1"/>
  <c r="CE25" i="1" s="1"/>
  <c r="CI25" i="1" s="1"/>
  <c r="CM25" i="1" s="1"/>
  <c r="BG14" i="1"/>
  <c r="BG28" i="1" s="1"/>
  <c r="BK13" i="1"/>
  <c r="BK14" i="1"/>
  <c r="BO13" i="1"/>
  <c r="BS13" i="1" s="1"/>
  <c r="BW13" i="1" s="1"/>
  <c r="CA13" i="1" s="1"/>
  <c r="CE13" i="1" s="1"/>
  <c r="CI13" i="1" s="1"/>
  <c r="CM13" i="1" s="1"/>
  <c r="BK18" i="1" l="1"/>
  <c r="BO18" i="1" s="1"/>
  <c r="BS18" i="1" s="1"/>
  <c r="BW18" i="1" s="1"/>
  <c r="CA18" i="1" s="1"/>
  <c r="BK28" i="1"/>
  <c r="BO14" i="1"/>
  <c r="BS14" i="1" s="1"/>
  <c r="BO28" i="1"/>
  <c r="CM26" i="1"/>
  <c r="CE18" i="1"/>
  <c r="CI18" i="1" s="1"/>
  <c r="CM18" i="1" s="1"/>
  <c r="BN30" i="1"/>
  <c r="BN29" i="1" l="1"/>
  <c r="BS28" i="1"/>
  <c r="BW14" i="1"/>
  <c r="CA14" i="1" l="1"/>
  <c r="BW28" i="1"/>
  <c r="CE14" i="1" l="1"/>
  <c r="CA28" i="1"/>
  <c r="CI14" i="1" l="1"/>
  <c r="CE28" i="1"/>
  <c r="CM14" i="1" l="1"/>
  <c r="CM28" i="1" s="1"/>
  <c r="CI28" i="1"/>
</calcChain>
</file>

<file path=xl/sharedStrings.xml><?xml version="1.0" encoding="utf-8"?>
<sst xmlns="http://schemas.openxmlformats.org/spreadsheetml/2006/main" count="3148" uniqueCount="451">
  <si>
    <t>FORMATO DE PLAN DE ACCION POLÍTICAS PÚBLICAS</t>
  </si>
  <si>
    <t>Política Pública de Libertades Fundamentales Religión, Culto y Conciencia para  Bogotá Distrito Capital 2018-2028</t>
  </si>
  <si>
    <t>Documento CONPES Distrital No: 12</t>
  </si>
  <si>
    <t>Fecha de aprobación:</t>
  </si>
  <si>
    <t>Fecha de actualización:</t>
  </si>
  <si>
    <t>Fecha de corte de seguimiento:</t>
  </si>
  <si>
    <t>Sector líder:</t>
  </si>
  <si>
    <t>Gobierno</t>
  </si>
  <si>
    <t>Entidad líder:</t>
  </si>
  <si>
    <t>Secretaría de Gobierno</t>
  </si>
  <si>
    <t>Sector corresponsable 1:</t>
  </si>
  <si>
    <t>Entidad 1:</t>
  </si>
  <si>
    <t>Sector corresponsable 2:</t>
  </si>
  <si>
    <t>Entidad 2:</t>
  </si>
  <si>
    <t>Sector corresponsable 3:</t>
  </si>
  <si>
    <t>Entidad 3:</t>
  </si>
  <si>
    <t>Objetivo General de la Política Pública:  Fomentar el respeto por la libertad e igualdad religiosa, de culto y conciencia desde la promoción y apropiación social e institucional de una cultura que reconozca plenamente estos derechos, con el fin de convertir al Distrito Capital en una ciudad que previene y reduce su vulneración o amenaza y que afianza la pluralidad religiosa expresada material y simbólicamente en el territorio.</t>
  </si>
  <si>
    <t>Objetivo específico</t>
  </si>
  <si>
    <t>Importancia relativa  del objetivo especifico
(%)</t>
  </si>
  <si>
    <t>Indicadores de resultado</t>
  </si>
  <si>
    <t>Indicadores de producto</t>
  </si>
  <si>
    <t>Tiempos de ejecución</t>
  </si>
  <si>
    <t>Metas anuales de 
producto</t>
  </si>
  <si>
    <t>Meta de producto Final</t>
  </si>
  <si>
    <t>Costos estimados y Recursos disponibles</t>
  </si>
  <si>
    <t>Responsable de la ejecución</t>
  </si>
  <si>
    <t>Corresponsables de la ejecución</t>
  </si>
  <si>
    <t>Resultado esperado</t>
  </si>
  <si>
    <t>Importancia relativa  del resultado
(%)</t>
  </si>
  <si>
    <t>Nombre del indicador de resultado</t>
  </si>
  <si>
    <t>Fórmula del indicador de resultado</t>
  </si>
  <si>
    <t>Enfoque</t>
  </si>
  <si>
    <t>Tipo de anualización</t>
  </si>
  <si>
    <t>Indicador del PDD</t>
  </si>
  <si>
    <t>Código Meta
PDD</t>
  </si>
  <si>
    <t>Línea base</t>
  </si>
  <si>
    <t>Metas anuales de resultado</t>
  </si>
  <si>
    <t>Meta de resultado Final</t>
  </si>
  <si>
    <t>Producto esperado</t>
  </si>
  <si>
    <t>Ponderación relativa del producto
(%)</t>
  </si>
  <si>
    <t xml:space="preserve">Nombre indicador de producto </t>
  </si>
  <si>
    <t>Fórmula del indicador de producto</t>
  </si>
  <si>
    <t>ODS</t>
  </si>
  <si>
    <t>Meta 
ODS</t>
  </si>
  <si>
    <t>Costo total</t>
  </si>
  <si>
    <t xml:space="preserve">Sector </t>
  </si>
  <si>
    <t>Entidad</t>
  </si>
  <si>
    <t>Dirección/Subdirección/Grupo/Unidad</t>
  </si>
  <si>
    <t>Persona de contacto</t>
  </si>
  <si>
    <t>Teléfono</t>
  </si>
  <si>
    <t>Correo electrónico</t>
  </si>
  <si>
    <t>Valor</t>
  </si>
  <si>
    <t>Año</t>
  </si>
  <si>
    <t>Fecha de inicio</t>
  </si>
  <si>
    <t>Fecha de finalización</t>
  </si>
  <si>
    <t>Meta 2019</t>
  </si>
  <si>
    <t>Meta 2020</t>
  </si>
  <si>
    <t>Meta 2021</t>
  </si>
  <si>
    <t>Meta 2022</t>
  </si>
  <si>
    <t>Meta 2023</t>
  </si>
  <si>
    <t>Meta 2024</t>
  </si>
  <si>
    <t>Meta 2025</t>
  </si>
  <si>
    <t>Meta 2026</t>
  </si>
  <si>
    <t>Meta 2027</t>
  </si>
  <si>
    <t>Meta 2028</t>
  </si>
  <si>
    <t>Costo Estimado</t>
  </si>
  <si>
    <t>Recurso disponible.</t>
  </si>
  <si>
    <t>Fuente de financiación</t>
  </si>
  <si>
    <t>Código Proyecto de Invesión</t>
  </si>
  <si>
    <t>Recurso disponible</t>
  </si>
  <si>
    <t>1. Disminuir factores sociales, culturales e institucionales que alimentan la intolerancia, laexclusión, la persecución y la apología del odio fundados en la religión</t>
  </si>
  <si>
    <t>1.1 Disminución en la percepción negativa de líderes y lideresas de Entidades Religiosas (ER) y Organizaciones del Sector Religioso (OSR) en torno al trato recibido por funcionarios públicos y medios de comunicación.</t>
  </si>
  <si>
    <t xml:space="preserve">Porcentaje de líderes y lideresas de Entidades Religiosas (ER) y Organizaciones del Sector Religioso (OSR) con percepción negativa entorno al trato recibido por funcionarios públicos y medios de comunicación </t>
  </si>
  <si>
    <t>(líderes y lideresas de Entidades Religiosas (ER) y Organizaciones del Sector Religioso (OSR) con percepción negativa entorno al trato recibido por funcionarios públicos y medios de comunicación/ líderes y lideresas de Entidades Religiosas (ER) y Organizaciones del Sector Religioso (OSR) encuestados)*100</t>
  </si>
  <si>
    <t>Derechos Humanos</t>
  </si>
  <si>
    <t>Decreciente</t>
  </si>
  <si>
    <t>No</t>
  </si>
  <si>
    <t>1.1.1 Eventos de capacitación a servidores públicos para difundir los contenidos de las libertades fundamentales de religión, culto y conciencia en relación con el ejercicio de las funciones de cada sector administrativo o entidad distrital.</t>
  </si>
  <si>
    <t>Número de eventos de capacitación a servidores públicos para difundir los contenidos de las libertades fundamentales de religión, culto y conciencia en relación con el ejercicio de las funciones de cada sector administrativo o entidad distrital.</t>
  </si>
  <si>
    <t>Sumatoria de eventos de capacitación a servidores públicos para difundir los contenidos de las libertades fundamentales de religión, culto y conciencia en relación con el ejercicio de las funciones de cada sector administrativo o entidad distrital.</t>
  </si>
  <si>
    <t>Pazjusticiaeinstitucionessólidas</t>
  </si>
  <si>
    <t>Fortalecer las instituciones nacionales pertinentes, incluso mediante la cooperación internacional, con miras a crear capacidad a todos los niveles, en particular en los países en desarrollo, para prevenir la violencia y combatir el terrorismo y la delincuencia</t>
  </si>
  <si>
    <t>Suma</t>
  </si>
  <si>
    <t>no</t>
  </si>
  <si>
    <t>inversión; funcionamiento</t>
  </si>
  <si>
    <t>Subdirección De Asuntos de Libertad Religiosa</t>
  </si>
  <si>
    <t>Andrés Arbeláez</t>
  </si>
  <si>
    <t>andres.arbelaez@gobiernobogota.gov.co</t>
  </si>
  <si>
    <t>1. Disminuir factores sociales, culturales e institucionales que alimentan la intolerancia, la
exclusión, la persecución y la apología del odio fundados en la religión</t>
  </si>
  <si>
    <t>1.1.2  Eventos de capacitación a medios de comunicación, Policía Metropolitana y  Dirección de Tránsito y Transporte Bogotá sobre el reconocimiento de las libertades fundamentales de religión, culto y conciencia.</t>
  </si>
  <si>
    <t xml:space="preserve">Número de eventos de capacitación a medios de comunicación, Polícia Metropolitana y Dirección de Tránsito y Transporte Bogotá  sobre el reconocimiento de las libertades fundamentales de religión, culto y conciencia, implementadas. </t>
  </si>
  <si>
    <t>Sumatoria de eventos de capacitación dirigidas a medios de comunicación, Polícia Metropolitana y  Dirección de Tránsito y Transporte Bogotá sobre el reconocimiento de las libertades fundamentales de religión, culto y conciencia</t>
  </si>
  <si>
    <t>Reducir significativamente todas las formas de violencia y las correspondientes tasas de mortalidad en todo el mundo</t>
  </si>
  <si>
    <t>SeguridadConvivenciayJusticia</t>
  </si>
  <si>
    <t>Secretaría de Seguridad, Convivencia y Justicia</t>
  </si>
  <si>
    <t>Subsecretaría de seguridad y convivencia</t>
  </si>
  <si>
    <t>claudia Gómez</t>
  </si>
  <si>
    <t>claudia.gomez@scj.gov.co</t>
  </si>
  <si>
    <t>2. Garantizar condiciones de igualdad que posibiliten el goce efectivo de los derechos de libertad religiosa, de culto y conciencia en Bogotá.</t>
  </si>
  <si>
    <t>2.1 Aumento en la percepción positiva de la ciudadanía entorno al reconocimiento y respeto de su libertad de religión, culto y conciencia.</t>
  </si>
  <si>
    <t>Porcentaje de percepción positiva de la ciudadanía participante en la encuesta multipropósito entorno al reconocimiento y respeto de su libertad de religión, culto y conciencia .</t>
  </si>
  <si>
    <t>(ciudadania participante en la encuesta multipropósito con percepción positiva entorno al reconocimiento y respeto de su libertad de religión, culto y conciencia / ciudadania participante en la ecuesta multipropósito)*100</t>
  </si>
  <si>
    <t>Creciente</t>
  </si>
  <si>
    <t xml:space="preserve">2.1.1  Campañas de promoción y reconocimiento de las libertades fundamentales de religión, culto y conciencia que promuevan los derechos y deberes involucrados en el ejercicio de la libertad de religión, culto y conciencia dirigidas a la ciudadanía en general </t>
  </si>
  <si>
    <t xml:space="preserve">Número de campañas de promoción y reconocimiento de las libertades fundamentales de religión, culto y conciencia que promuevan los derechos y deberes involucrados en el ejercicio de la libertad de religión, culto y conciencia dirigidas a la ciudadanía en general </t>
  </si>
  <si>
    <t xml:space="preserve">Sumatoria de campañas de promoción y reconocimiento de las libertades fundamentales de religión, culto y conciencia que promuevan los derechos y deberes involucrados en el ejercicio de la libertad de religión, culto y conciencia dirigidas a la ciudadanía en general </t>
  </si>
  <si>
    <t>Territorial</t>
  </si>
  <si>
    <t>inversion</t>
  </si>
  <si>
    <t>2. Garantizar condiciones de igualdad que posibiliten el goce efectivo de los derechos de
libertad religiosa, de culto y conciencia en Bogotá.</t>
  </si>
  <si>
    <t>2.2 Aumento en la percepción positiva de líderes y lideresas de Entidades Religiosas (ER) y Organizaciones del Sector Religioso (OSR) entorno al reconocimiento y respeto de su libertad de religión.</t>
  </si>
  <si>
    <t>Porcentaje de percepción positiva de líderes y lideresas de Entidades Religiosas (ER) y Organizaciones del Sector Religioso (OSR) entorno al reconocimiento y respeto de su libertad de religión .</t>
  </si>
  <si>
    <t>(líderes y lideresas con percepción positiva de Entidades Religiosas (ER) y Organizaciones del Sector Religioso (OSR) entorno al reconocimiento y respeto de su libertad de religión ./ líderes y lideresas de Entidades Religiosas (ER) y Organizaciones del Sector Religioso (OSR) entorno al reconocimiento y respeto de su libertad de religión . encuestados)*100</t>
  </si>
  <si>
    <t>2.2.1 Campañas de divulgación para reconocer y prevenir la violencia intrafamiliar desde el respeto por la libertad religiosa y de cultos, en las entidades públicas y sociedad civil en el marco de la Semana Distrital del Buen Trato</t>
  </si>
  <si>
    <t>Número de campañas de divulgación para reconocer y prevenir la violencia intrafamiliar desde el respeto por la libertad religiosa y de cultos, en las entidades públicas y sociedad civil en el marco de la Semana Distrital del Buen Trato</t>
  </si>
  <si>
    <t>sumatoria de campañas de divulgación para reconocer y prevenir la violencia intrafamiliar desde el respeto por la libertad religiosa y de cultos, en las entidades públicas y sociedad civil en el marco de la Semana Distrital del Buen Trato</t>
  </si>
  <si>
    <t>IntegraciónSocial</t>
  </si>
  <si>
    <t>Secretaría Distrital de Integración Social</t>
  </si>
  <si>
    <t>Subdirección para la familia</t>
  </si>
  <si>
    <t>Omaira Ordúz</t>
  </si>
  <si>
    <t>3279797 </t>
  </si>
  <si>
    <t> rorduz@sdis.gov.co</t>
  </si>
  <si>
    <t xml:space="preserve">2.2.2 Formación a servidores públicos, comunidades religiosas y la ciudadanía en general en relación con el contenido y el ejercicio de las libertades fundamentales de religión, culto y conciencia.  </t>
  </si>
  <si>
    <t xml:space="preserve">Número de servidores públicos, comunidades religiosas y la ciudadanía en general formados de forma presencial y/o virtual en relación con el contenido y el ejercicio de las libertades fundamentales de religión, culto y conciencia.  </t>
  </si>
  <si>
    <t xml:space="preserve">Sumatoria de servidores públicos, comunidades religiosas y la ciudadanía en general formadas de forma presencial y/o virtual en relación con el contenido y el ejercicio de las libertades fundamentales de religión, culto y conciencia.  </t>
  </si>
  <si>
    <t>De aquí a 2030, potenciar y promover la inclusión social, económica y política de todas las personas, independientemente de su edad, sexo, discapacidad, raza, etnia, origen, religión o situación económica u otra condición</t>
  </si>
  <si>
    <t>2.2.3 Sensibilización a las Instituciones Educativas Distritales - IED en temáticas de libertad de religión y conciencia</t>
  </si>
  <si>
    <t>Número de Instituciones Educativas Distritales - IED sensibilizadas en temáticas de libertad de religión y conciencia</t>
  </si>
  <si>
    <t>Sumatoria de Instituciones Educativas Distritales - IED sensibilizadas en temáticas de libertad de religión y conciencia</t>
  </si>
  <si>
    <t>Reduccióndelasdesigualdades</t>
  </si>
  <si>
    <t xml:space="preserve">Educación </t>
  </si>
  <si>
    <t>Secretaría Distrital de Educación</t>
  </si>
  <si>
    <t>Dirección de participación</t>
  </si>
  <si>
    <t>Edwin Ussa</t>
  </si>
  <si>
    <t>Extensión: 2240</t>
  </si>
  <si>
    <t>2.2.4 Campañas de Sensibilización para promover la habilitación de lugares de culto neutros en terminales de transporte, establecimientos educativos, funerarias, centros hospitalarios, carcelarios y penitenciarios, guarniciones militares y de policía.</t>
  </si>
  <si>
    <t>número de Campañas de Sensibilización para promover la habilitación de lugares de culto neutros en terminales de transporte, establecimientos educativos, funerarias, centros hospitalarios, carcelarios y penitenciarios, guarniciones militares y de policía.</t>
  </si>
  <si>
    <t>Sumatoria Campañas de Sensibilización para promover la habilitación de lugares de culto neutros en terminales de transporte, establecimientos educativos, funerarias, centros hospitalarios, carcelarios y penitenciarios, guarniciones militares y de policía</t>
  </si>
  <si>
    <t>2.2.5 Encuentro de especialistas en temáticas relacionadas con el ejercicio de la libertad religiosa</t>
  </si>
  <si>
    <t>Número de encuentros de especialistas en temáticas relacionadas con el ejercicio de la libertad religiosa</t>
  </si>
  <si>
    <t>Sumatoria de Encuentros de especialistas en temáticas relacionadas con el ejercicio de la libertad religiosa</t>
  </si>
  <si>
    <t>2.3 Incremento en uso de espacios institucionales por parte de líderes y lideresas de Entidades Religiosas (ER) y Organizaciones del Sector Religioso (OSR) para la participación ciudadana y el abordaje de conflictos</t>
  </si>
  <si>
    <t>Incremento de líderes y lideresas de Entidades Religiosas (ER) y Organizaciones del Sector Religioso (OSR) que hacen parte de comités locales de libertad religiosa</t>
  </si>
  <si>
    <t>sumatoria de líderes y lideresas de Entidades Religiosas (ER) y Organizaciones del Sector Religioso (OSR) que realizan inscripción para hacer parte de comités locales de libertad religiosa</t>
  </si>
  <si>
    <t>2.3.1 Eventos de capacitación a lideres y lideresas de Entidades Religiosas (ER) y Organizaciones del Sector Religioso (OSR) en participación ciudadana y resolución de conflicto.</t>
  </si>
  <si>
    <t>Número de eventos de capacitación a Lideres y Lideresas de Entidades Religiosas (ER) y Organizaciones del Sector Religioso (OSR) en participación ciudadana y resolución de conflictos.</t>
  </si>
  <si>
    <t>Sumatoria de eventos de capacitación a Lideres y Lideresas de Entidades Religiosas (ER) y Organizaciones del Sector Religioso (OSR) en participación ciudadana y resolución de conflictos</t>
  </si>
  <si>
    <t>Instituto Distrital de la Participación y Acción Comunal IDPAC</t>
  </si>
  <si>
    <t>Escuela de participación</t>
  </si>
  <si>
    <t>Adriana Mejía Ramírez</t>
  </si>
  <si>
    <t>2417900 Extensión: 2420
315 6702735</t>
  </si>
  <si>
    <t>escuela@participacionbogota.gov.co</t>
  </si>
  <si>
    <t>2.4 Bajar el índice de vulneración al derecho a la libertad religiosa y de cultos</t>
  </si>
  <si>
    <t>Índice de vulneración al derecho a la libertad religiosa y de cultos</t>
  </si>
  <si>
    <t>Índice de vulneración al derecho a la libertad religiosa y de cultos= 
(i1 + i2 + i3 + i4)/   Σ de i
i1 :indicador violencia simbólica
i2: indicador violencia física 
i3: indicador obstáculos legales
i4: indicador violencia estructural (funcionarios, instiituciones, espacios públicos)</t>
  </si>
  <si>
    <t xml:space="preserve"> - 0.04 </t>
  </si>
  <si>
    <t xml:space="preserve"> - 0.07 </t>
  </si>
  <si>
    <t xml:space="preserve"> - 0.1</t>
  </si>
  <si>
    <t>2.4.1 Sistema de información y análisis sobre el ejercicio de las libertades fundamentales de religión, culto y conciencia en la ciudad.</t>
  </si>
  <si>
    <t>Porcentaje de avance en la implementación del Sistema de información y análisis sobre el ejercicio de las libertades fundamentales de religión, culto y conciencia en la ciudad.</t>
  </si>
  <si>
    <t>(Sumatoria de fases ejecutadas para la implementación del Sistema de información y análisis sobre el ejercicio de las libertades fundamentales de religión, culto y conciencia en la ciudad./ Sumatoria de fases programadas para la implementación del Sistema de información y análisis sobre el ejercicio de las libertades fundamentales de religión, culto y conciencia en la ciudad.)*100</t>
  </si>
  <si>
    <t>2.4.2 Línea base de prácticas religiosas en el Distrito Capital.</t>
  </si>
  <si>
    <t>Porcentaje de avance en la elaboración de la Línea base de prácticas religiosas en el Distrito Capital.</t>
  </si>
  <si>
    <t>(Sumatoria de fases ejecutadas para la elaboración de la línea base de prácticas religiosas en el Distrito Capital./ Sumatoria de fases programadas para la implementación de la línea base de  prácticas religiosas en el Distrito Capital.)*100</t>
  </si>
  <si>
    <t>2.5 Aumento del conocimiento acerca de los procedimientos para el restablecimiento de los derechos fundamentales de religión culto y conciencia</t>
  </si>
  <si>
    <t>Porcentaje de personas que se sientieron satisfechas y/o muy satisfechas con el conocimiento brindado en la ruta de promoción y atención de derechos.</t>
  </si>
  <si>
    <t>(número de personas que se sintieron satisfechas y/o muy satisfechas con el conocimiento brindado en la ruta de promoción y atención de derechos fundamentales de religión, culto y conciencia/ número total  de personas atendidas en la ruta de promoción y atención de derechos fundamentales de religión, culto y conciencia)*100</t>
  </si>
  <si>
    <t>2.5.1 Ruta de promoción y atención de derechos fundamentales de religión, culto y conciencia</t>
  </si>
  <si>
    <t>Porcentaje de avance en el diseño, socialización e implementación de Ruta de promoción y atención de derechos fundamentales de religión, culto y conciencia</t>
  </si>
  <si>
    <t>(sumatoria de fases realizadas para el diseño, socialización e implementación de ruta de promoción y atención de los derechos fundamentales de religión, culto y conciencia/ sumatoria de fases programadas para el diseño, socialización e implementación de ruta de promoción y atención para la promoción de los derechos fundamentales de religión, culto y conciencia ) * 100</t>
  </si>
  <si>
    <t>Planeación</t>
  </si>
  <si>
    <t>Secretaría Distrital de Planeación</t>
  </si>
  <si>
    <t>Subsecretaría de planeación socioeconómica</t>
  </si>
  <si>
    <t>Isauro Cabrera Vega</t>
  </si>
  <si>
    <t>ext 8502</t>
  </si>
  <si>
    <t>icabrerav@sdp.gov.co</t>
  </si>
  <si>
    <t>3. Implementar estrategias para fortalecer y articular iniciativas de paz y proyectos
sociales provenientes de las comunidades religiosas con organizaciones de la sociedad civil,
organismos de cooperación internacional e instancias institucionales del orden distrital y
nacional</t>
  </si>
  <si>
    <t>3.1 Acciones de incidencia social a partir de la articulación del trabajo social y comunitario adelantado por las Entidades Religiosas (ER) y Organizaciones del Sector Religioso (OSR).</t>
  </si>
  <si>
    <t>número de acciones  de incidencia social de Entidades Religiosas (ER) y Organizaciones del Sector Religioso (OSR) articuladas en la Plataforma para la acción social y comunitaria de Secretaría de Gobierno</t>
  </si>
  <si>
    <t>sumatoria de acciones sociales de Entidades Religiosas (ER) y Organizaciones del Sector Religioso (OSR) articuladas en la Plataforma para la acción social y comunitaria de Secretaría de Gobierno</t>
  </si>
  <si>
    <t>3.1.1  Banco de iniciativas de la Secretaría de Gobierno sobre Proyectos Sociales y de paz de Entidades Religiosas (ER) y Organizaciones del Sector Religioso (OSR).</t>
  </si>
  <si>
    <t>Porcentaje de avance en la implementación del Banco de iniciativas de la Secretaría de Gobierno sobre Proyectos Sociales y de paz de Entidades Religiosas (ER) y Organizaciones del Sector Religioso (OSR).</t>
  </si>
  <si>
    <t>(Sumatoria de fases ejecutadas para la implementación  del  Banco de iniciativas de la Secretaría de Gobierno sobre Proyectos Sociales y de paz de Entidades Religiosas (ER) y Organizaciones del Sector Religioso (OSR)./ Sumatoria de fases programadas para la implementación del Banco de iniciativas de la Secretaría de Gobierno sobre Proyectos Sociales y de paz de Entidades Religiosas (ER) y Organizaciones del Sector Religioso (OSR).) *100</t>
  </si>
  <si>
    <t>número de acciones de incidencia social de Entidades Religiosas (ER) y Organizaciones del Sector Religioso (OSR) articuladas en la Plataforma para la acción social y comunitaria de Secretaría de Gobierno</t>
  </si>
  <si>
    <t>3.1.2 Plataforma para la acción social y comunitaria de las Entidades Religiosas (ER) y Organizaciones del Sector Religioso (OSR) de la Secretaría de Gobierno</t>
  </si>
  <si>
    <t>Porcentaje de avance en la gestión para la implementación de la Plataforma para la Acción Social y Comunitaria de las Entidades Religiosas (ER) y Organizaciones del Sector Religioso (OSR) de la Secretaría de Gobierno</t>
  </si>
  <si>
    <t>(Sumatoria  de las fases ejecutadas para la implementación de la Plataforma para la acción social y comunitaria de las entidades religiosas de la Secretaría de Gobierno./Sumatoria de las fases programadas para la implementación de la Plataforma para la acción social y comunitaria de las entidades religiosas de la Secretaría de Gobierno.)*100</t>
  </si>
  <si>
    <t>3.1.3 Iniciativas ciudadanas de la Secretaría de Gobierno ejecutadas para fortalecer el liderazgo social ejercido por organizaciones del sector religioso con sede en Bogotá</t>
  </si>
  <si>
    <t>Número de iniciativas de la Secretaría de Gobierno ciudadanas ejecutadas para fortalecer el liderazgo social ejercido por organizaciones del sector religioso con sede en Bogotá</t>
  </si>
  <si>
    <t>sumatoria de iniciativas ciudadanas de la Secretaría de Gobierno ejecutadas para fortalecer el liderazgo social ejercido por organizaciones del sector religioso con sede en Bogotá</t>
  </si>
  <si>
    <t>convivencia y dialogo social</t>
  </si>
  <si>
    <t>Jose David Riveros</t>
  </si>
  <si>
    <t>(57) 1 3387000 Ext. 5410 - 5411</t>
  </si>
  <si>
    <t>jose.riveros@biernobogota.gov.co</t>
  </si>
  <si>
    <t>GCONPESDC 2019Feb</t>
  </si>
  <si>
    <t>FICHA TÉCNICA INDICADOR DE RESULTADO 1.1</t>
  </si>
  <si>
    <t>Información general</t>
  </si>
  <si>
    <t>Nombre del indicador</t>
  </si>
  <si>
    <t>Porcentaje de líderes y lideresas de Entidades Religiosas (ER) y Organizaciones del Sector Religioso (OSR) con percepción negativa entorno al trato recibido por funcionarios públicos y medios de comunicación</t>
  </si>
  <si>
    <t>Relación entre el indicador de resultado e indicadores de producto</t>
  </si>
  <si>
    <t>Se relaciona con el indicador de producto:
-Número de eventos de capacitación dirigidos a servidores públicos para la adopción del enfoque espiritual y de creencias religiosas en las políticas, planes, programas y proyectos de los sectores de la Administración Distrital.
-Número de eventos de capacitación a medios de comunicación, Polícia Metropolitana y Dirección de Tránsito y Transporte Bogotá  sobre el reconocimiento de las libertades fundamentales de religión, culto y conciencia, implementadas.</t>
  </si>
  <si>
    <t>Relación con el PDD</t>
  </si>
  <si>
    <t>NO</t>
  </si>
  <si>
    <t>Pilar, Objetivo o Eje del PDD</t>
  </si>
  <si>
    <t>Programa (PDD)</t>
  </si>
  <si>
    <t>Sector responsable</t>
  </si>
  <si>
    <t>Entidades involucradas en el cumplimiento del indicador</t>
  </si>
  <si>
    <t xml:space="preserve">Entidad </t>
  </si>
  <si>
    <t>Descripción del indicador</t>
  </si>
  <si>
    <t xml:space="preserve">Se mide el porcentaje de líderes y lideresas de Entidades Religiosas (ER) y Organizaciones del Sector Religioso (OSR) encuestados con percepción negativa del trato recibido por funcionarios públicos, medios de comunicación, policía metropolitana y Dirección de Tránsito y Transporte </t>
  </si>
  <si>
    <t>Medición</t>
  </si>
  <si>
    <t xml:space="preserve">Línea de seguimiento </t>
  </si>
  <si>
    <t>Fórmula de cálculo</t>
  </si>
  <si>
    <t>Unidad de medida</t>
  </si>
  <si>
    <t>Kilómetros</t>
  </si>
  <si>
    <t>Toneladas</t>
  </si>
  <si>
    <t>Programas</t>
  </si>
  <si>
    <t>Personas</t>
  </si>
  <si>
    <t>Tasa</t>
  </si>
  <si>
    <t>Hectáreas</t>
  </si>
  <si>
    <t>Habitantes</t>
  </si>
  <si>
    <t>Acuerdos</t>
  </si>
  <si>
    <t>Porcentaje</t>
  </si>
  <si>
    <t>x</t>
  </si>
  <si>
    <t>Índice</t>
  </si>
  <si>
    <t>Documento</t>
  </si>
  <si>
    <t>Estrategia</t>
  </si>
  <si>
    <t>Otro</t>
  </si>
  <si>
    <t>Cuál?</t>
  </si>
  <si>
    <t>Periodicidad de medición</t>
  </si>
  <si>
    <t>Mensual</t>
  </si>
  <si>
    <t>Trimestral</t>
  </si>
  <si>
    <t>Anual</t>
  </si>
  <si>
    <t>otro</t>
  </si>
  <si>
    <t>Bienal</t>
  </si>
  <si>
    <t>Bimestral</t>
  </si>
  <si>
    <t>Semestral</t>
  </si>
  <si>
    <t>Bianual</t>
  </si>
  <si>
    <t>Línea Base (LB)</t>
  </si>
  <si>
    <t>LB</t>
  </si>
  <si>
    <t>no disponible</t>
  </si>
  <si>
    <t>Fecha de LB</t>
  </si>
  <si>
    <t>Fuente LB</t>
  </si>
  <si>
    <t>La línea base se establecerá a partir del producto 2.4.2</t>
  </si>
  <si>
    <t>Año inicio - Año fin</t>
  </si>
  <si>
    <t>Año inicio</t>
  </si>
  <si>
    <t>Año Fin</t>
  </si>
  <si>
    <t>2028</t>
  </si>
  <si>
    <t>Metas</t>
  </si>
  <si>
    <t>Año 2019</t>
  </si>
  <si>
    <t>Año 2020</t>
  </si>
  <si>
    <t>Año 2021</t>
  </si>
  <si>
    <t>Año 2022</t>
  </si>
  <si>
    <t>Año 2023</t>
  </si>
  <si>
    <t>Año 2024</t>
  </si>
  <si>
    <t>Año 2025</t>
  </si>
  <si>
    <t>Año 2026</t>
  </si>
  <si>
    <t>Año 2027</t>
  </si>
  <si>
    <t>Año 2028</t>
  </si>
  <si>
    <t>Año 11</t>
  </si>
  <si>
    <t>Año 12</t>
  </si>
  <si>
    <t>Año 13</t>
  </si>
  <si>
    <t>Año 14</t>
  </si>
  <si>
    <t>Año …</t>
  </si>
  <si>
    <t>Final</t>
  </si>
  <si>
    <t>Territorialización del indicador</t>
  </si>
  <si>
    <t>Sí</t>
  </si>
  <si>
    <t>Nivel:</t>
  </si>
  <si>
    <t>Metodología de medición</t>
  </si>
  <si>
    <t>se realizará un mecanismo de medición basado en una encuesta dirigida a los líderes y lideresas del sectos religioso. Para la aplicación del instrumento, se establecerá una muestra representativa de líderes y lideresas del sector religioso. Esta muestra procederá de los resultados que arroje la construcción de la línea base, cuyo principal insumo será la georreferenciación allí contenida, teniendo como criterios de idoneidad, la veracidad y pertiencia de la información recabada.</t>
  </si>
  <si>
    <t xml:space="preserve">Fuentes de información </t>
  </si>
  <si>
    <t>Subdirección Asuntos de Libertad de Religión y conciencia</t>
  </si>
  <si>
    <t>Días de rezago</t>
  </si>
  <si>
    <t>2 mes</t>
  </si>
  <si>
    <t>Serie disponible</t>
  </si>
  <si>
    <t>Datos del responsable del indicador</t>
  </si>
  <si>
    <t>Nombre funcionario:</t>
  </si>
  <si>
    <t>Andrés Felipe Arbeláez</t>
  </si>
  <si>
    <t>Cargo:</t>
  </si>
  <si>
    <t>Subdirector asuntos de libertad religiosa y conciencia</t>
  </si>
  <si>
    <t>Entidad:</t>
  </si>
  <si>
    <t>Secretaria de gobierno</t>
  </si>
  <si>
    <t>Dependencia:</t>
  </si>
  <si>
    <t>Correo electrónico:</t>
  </si>
  <si>
    <t>Teléfono:</t>
  </si>
  <si>
    <t>Aprobación Oficina de Planeación de la entidad responsable de reportar el dato</t>
  </si>
  <si>
    <t>Nombre funcionario</t>
  </si>
  <si>
    <t>Miguel Angel Cardozo Tovar</t>
  </si>
  <si>
    <t>Cargo</t>
  </si>
  <si>
    <t xml:space="preserve">Jefe Oficina Asesora de Planeación </t>
  </si>
  <si>
    <t>Observaciones</t>
  </si>
  <si>
    <t>FICHA TÉCNICA INDICADOR DE PRODUCTO 1.1.1</t>
  </si>
  <si>
    <t>Relación entre el indicador de producto y el resultado esperado</t>
  </si>
  <si>
    <t>Relación con el indicador de resultado Porcentaje de líderes y lideresas de Entidades Religiosas (ER) y Organizaciones del Sector Religioso (OSR) con percepción negativa entorno al trato recibido por funcionarios públicos, medios de comunicación, policía metropolitana y DITRA</t>
  </si>
  <si>
    <t xml:space="preserve">Si bien no tiene un indicador propio establecido en el Plan de Desarrollo Distrital "Bogotá mejor para todos", la meta producto asociada en el mismo, es crear, implementar y difundir la política pública de libertades de religión, culto y conciencia, siendo su indicador la política misma. El producto que acá se relaciona le apunta al cumplimiento de dicha meta y de su indicador, toda vez que es una estrategia para garantizar la implementación de la política, desde el reconocimiento que tiene para garantizar las libertades fundamentales de religión, culto y conciencia, en la ciudad. </t>
  </si>
  <si>
    <t>Construcción de comunidad y cultura ciudadana</t>
  </si>
  <si>
    <t>Bogota vive los derechos humanos</t>
  </si>
  <si>
    <t>secretaria de gobierno</t>
  </si>
  <si>
    <t>Eventos de capacitación dirigidos a servidores públicos para difundir los contenidos de las libertades fundamentales de religión, culto y conciencia en relación con el ejercicio de las funciones de cada sector administrativo o entidad distrital.</t>
  </si>
  <si>
    <t>Meta(s) de resultado a la que el producto aporta mediante su implementación.</t>
  </si>
  <si>
    <t>Disminución en la percepción negativa de líderes y lideresas de Entidades Religiosas (ER) y Organizaciones del Sector Religioso (OSR) entorno al trato recibido por funcionarios públicos, medios de comunicación, policía metropolitana y DITRA.</t>
  </si>
  <si>
    <t>Aspectos a considerar para el desarrollo del producto</t>
  </si>
  <si>
    <t>El propósito consiste en capacitar a los servidores públicos de las secretarías y entidades distritales de todos los sectores administrativos, en especial a las áreas encargadas de la planeación y atención al usuario de cada institución. Se realizará un abordaje sobre las libertades fundamentales de religión, culto y conciencia, explicando las principales vulneraciones que sobre ellas se cometen, cómo mitigar los impactos negativos, promover las garantías y difundir el correcto tratamiento del Hecho Religioso desde la Administración Pública.</t>
  </si>
  <si>
    <t>Objetivo de Desarrollo Sostenible ODS</t>
  </si>
  <si>
    <t>Meta ODS</t>
  </si>
  <si>
    <t>Derechos humanos</t>
  </si>
  <si>
    <t>Eventos</t>
  </si>
  <si>
    <t>Cúal?</t>
  </si>
  <si>
    <t>Se realiza la sumatoria anual del número de eventos de capacitación a servidores públicos para difundir los contenidos de las libertades fundamentales de religión, culto y conciencia en relación con el ejercicio de las funciones de cada sector administrativo o entidad distrital.</t>
  </si>
  <si>
    <t xml:space="preserve">Registros instiucionales (audiovisuales, registros de asistencia, actas de sesiones, piezas comunicativas difundidas) </t>
  </si>
  <si>
    <t>2 meses</t>
  </si>
  <si>
    <t>Subdirector De Asuntos de Libertad Religiosa</t>
  </si>
  <si>
    <t>Jefe Oficina Asesora de Planeación</t>
  </si>
  <si>
    <t>Secretaría Distrital de Gobierno</t>
  </si>
  <si>
    <t>FICHA TÉCNICA INDICADOR DE PRODUCTO 1.1.2</t>
  </si>
  <si>
    <t xml:space="preserve">Eventos de capacitación dirigidos a medios de comunicación públicos, comunitarios y alternativos,  a policía Metropolitana y Dirección de Tránsito y Transporte Bogotá sobre el reconocimiento de las libertades fundamentales de religión, culto y conciencia, implementadas. 
*El indicador mide dos tipos de eventos: uno dirigido a medios de comunicación en los que se encuentran medios radiales, de prensa y de televisión y otro dirigido a policía Metropolitana y Dirección de Tránsito y Transporte Bogotá. </t>
  </si>
  <si>
    <t>Disminución en la percepción negativa de líderes y lideresas de Entidades Religiosas (ER) y Organizaciones del Sector Religioso (OSR) entorno al trato recibido por funcionarios públicos, medios de comunicación, policía metropolitana y Dirección de Tránsito y Transporte.</t>
  </si>
  <si>
    <t>En el primer tipo de capacitación se busca realizar por localidades para poder abarcar todos los medios, independiente de su forma de publicación (impresa, radial, internet, entre otros) y de su tamaño, ya sean pequeños colectivos o grandes medios. En la capacitación se abordan temas como libertad de expresión, libertad de conciencia, pluralidad religiosa y libertades fundamentales de religión, culto y conciencia, entre otras. Es fundamental abordar las formas de lenguaje y referencia a las comunidades, así como otras experiencias por las cuales las comunidades religiosas se han sentido vulneradas por parte de los medios de comunicación. 
Con el objetivo de evitar situaciones que generen conflictos de convivencia o actos que puedan vulnerar o limitar el derecho fundamental de libertad religiosa, se hace indispensable capacitar a funcionarios de la Policía Nacional y la Dirección de Tránsito y Transporte de Bogotá para que tengan conocimiento de las excepciones normativas previas en el ordenamiento jurídico previstas con respecto al  uso de espacio público adyacente por parte de las Entidades de carácter religioso.</t>
  </si>
  <si>
    <t>se realiza la sumatoria anual del número de eventos de capacitación dirigidas a medios de comunicación privados, comunitarios y alternativos. Y a Polícia Metropolitana y Dirección de Tránsito y Transporte Bogotá  sobre el reconocimiento de las libertades fundamentales de religión, culto y conciencia</t>
  </si>
  <si>
    <t xml:space="preserve">Registros institucionales (audiovisuales, registros de asistencia, actas de sesiones, piezas comunicativas difundidas) </t>
  </si>
  <si>
    <t>FICHA TÉCNICA INDICADOR DE RESULTADO 2.1</t>
  </si>
  <si>
    <t>Se relaciona con el producto 
-Número de campañas de promoción y reconocimiento de las libertades fundamentales de religión, culto y conciencia que promuevan los derechos y deberes involucrados en el ejercicio de la libertad de religión, culto y conciencia dirigidas a la ciudadanía en general</t>
  </si>
  <si>
    <t>Se mide el porcentaje de la ciudadanía encuestada en la encuesta multipropósito con percepción positiva  entorno al reconocimiento y respeto de su libertad de religión, culto y conciencia</t>
  </si>
  <si>
    <t>(ciudadania participante en la encuesta multipropósito con percepción positiva entorno al reconocimiento y respeto de su libertad de religión, culto y conciencia / ciudadania participante en la encuesta multipropósito)*100</t>
  </si>
  <si>
    <t>Cuatrienal</t>
  </si>
  <si>
    <t xml:space="preserve">La línea base se establecerá con los resultados de una encuesta </t>
  </si>
  <si>
    <t>2026</t>
  </si>
  <si>
    <t xml:space="preserve">Por medio de dos preguntas incluidas en una encuesta a nivel distrital, se mide el el procentaje de la ciudadanía que tiene percepción positiva entorno al reconocimiento y respeto de su libertad de religión, culto y conciencia.  Las preguntas a incluir en la encuesta se establecen en colaboración con la subdirección de política pública de la secretaría de planeación y/o con secretaría de cultura en cultura ciudadana
</t>
  </si>
  <si>
    <t>FICHA TÉCNICA INDICADOR DE PRODUCTO 2.1.1</t>
  </si>
  <si>
    <t>Relación con el indicador de resultado Porcentaje de percepción positiva de líderes y lideresas de Entidades Religiosas (ER) y Organizaciones del Sector Religioso (OSR) entorno al reconocimiento y respeto de su libertad de religión .</t>
  </si>
  <si>
    <t xml:space="preserve">Campañas de promoción,difusión y reconocimiento de  las libertades fundamentales de religión, culto y conciencia.  El indicador señala la raelización de dos tipos de campañas, campañas Macro a desarrollar en todo el Distrito dirigidas a toda la ciudad a través de medios masivos para sensibilizar a la ciudadania sobre la tolerancia, la conciencia pacífica y el respeto por los derechos fundamentales de religión, culto y conciencia. Y campañas a nivel local, las cuales, desde enfoque territorial,  se maneja sensibilización y se priorizan los conflictos presentes allí con las comunidades religiosas. </t>
  </si>
  <si>
    <t>Aumento en la percepción positiva de líderes y lideresas de Entidades Religiosas (ER) y Organizaciones del Sector Religioso (OSR) entorno al reconocimiento y respeto de su libertad de religión.</t>
  </si>
  <si>
    <t xml:space="preserve">La campaña macro requiere una inversión grande por la magnitud de impacto que se busca en el distrito. Es por esto que es una estrategia que debe responder al momento coyuntural en el que se encuentre la libertad de religión, culto y conciencia y debe realizarse con intermitencia.  Difiere de campañas locales en los agentes involucrados, los medios a abarcar y en la problemática no específica de espacios localizados. 
Las campañas locales, dadas las particularidades de los territorios, guiados por el enfoque territorial que responde a los contextos inmediatos incluyendo espacios rurales de la capital, esta estrategia pretende que medios locales y barriales se sumen a una campaña por el respeto a estos derechos, así como los deberes que deben tener los templos, iglesias o casas de encuentro donde se realicen actos de carácter religioso. Cada año a partir del 2020  la meta es 10 por año ya que se busca que se llegue a la localidad cada dos años con una campaña renovada. </t>
  </si>
  <si>
    <t>Sumatoria de campañas de promoción y reconocimiento de las libertades fundamentales de religión, culto y conciencia que promuevan los derechos y deberes involucrados en el ejercicio de la libertad de religión, culto y conciencia dirigidas a la ciudadanía en general</t>
  </si>
  <si>
    <t>campañas</t>
  </si>
  <si>
    <t xml:space="preserve">se realiza la sumatoria de campañas realizadas en el año. </t>
  </si>
  <si>
    <t xml:space="preserve">Registros instiucionales (audiovisuales, piezas comunicativas difundidas) </t>
  </si>
  <si>
    <t>FICHA TÉCNICA INDICADOR DE RESULTADO 2.2</t>
  </si>
  <si>
    <t>Se relaciona con el producto 
-Número de campañas de divulgación para reconocer y prevenir la violencia intrafamiliar desde el respeto por la libertad religiosa y de cultos, en las entidades públicas y sociedad civil en el marco de la Semana Distrital del Buen Trato 
-Número de servidores públicos, comunidades religiosas y la ciudadanía en general formados de forma presencial y/o virtual en relación con el contenido y el ejercicio de las libertades fundamentales de religión, culto y conciencia.
-Número de Instituciones Educativas Distritales - IED sensibilizadas en libertad de religión y conciencia 
-Número de Campañas de Sensibilización para promover la habilitación de lugares de culto neutros en terminales de transporte, establecimientos educativos, funerarias, centros hospitalarios, carcelarios y penitenciarios, guarniciones militares y de policía 
-Número de Encuentros de especialistas en temáticas relacionadas con el ejercicio de la libertad religiosa</t>
  </si>
  <si>
    <t>Se mide el porcentaje de líderes y lideresas de Entidades Religiosas (ER) y Organizaciones del Sector Religioso (OSR) encuestados con percepción positiva  entorno al reconocimiento y respeto de su libertad de religión</t>
  </si>
  <si>
    <t>(+) 5%</t>
  </si>
  <si>
    <t>(+) 10%</t>
  </si>
  <si>
    <t>(+) 15%</t>
  </si>
  <si>
    <t>( +) 20%</t>
  </si>
  <si>
    <t>(+) 20%</t>
  </si>
  <si>
    <t>FICHA TÉCNICA INDICADOR DE PRODUCTO 2.2.1</t>
  </si>
  <si>
    <t>Secretaría Distrital 
de Integración Social</t>
  </si>
  <si>
    <t>Campañas de divulgación para reconocer y prevenir la violencia intrafamiliar desde el respeto por la libertad religiosa y de cultos, en las entidades públicas y sociedad civil en el marco de la Semana Distrital del Buen Trato. Se realiza una por año, partiendo de la articulación con la Secretaría de Integración Social que es la que coordina la semana por el Buen Trato
En esta campaña se busca establecer diferentes metodologías para que, a través de la promoción de la libertad de religión, culto y conciencia y lo que ello conlleva, se puedan prevenir diferentes formas de violencia. Un ejemplo de ello es el desarrollo de buenas prácticas, que basadas en las libertades de religión culto y conciencia, son pertinentes para la prevención de violencias y el fomento del buen trato.</t>
  </si>
  <si>
    <t>A partir de la articulación con la Secretaria de Integración Social del Distrito y en el marco de la "semana del buen trato" que se celebra cada año para prevenir distintos tipos de violencia, se busca realizar actividades con soporte pedagógico para promover los derechos fundamentales de libertad de religión, culto y conciencia, el respeto por las creencias y de cultos, como una forma de prevenir toda forma de discriminación.  Se busca llegar al personal de las entidades públicas y sociedad civil.
A nivel cuantitativo se mide la campaña realizada desde la SALRYC en articulación a la Semana del Buen Trato organizada por la Secretaría de Integración Social. Los aspectos cualitativos y de contenido se preparan en coordinación con la Secretaría de Integración Social anualmente.</t>
  </si>
  <si>
    <t>Campaña</t>
  </si>
  <si>
    <t xml:space="preserve">sumatoria de campañas realizadas desde la SALRYC en articulación a la Semana del Buen Trato organizada por la Secretaría de Integración Social de forma anual. </t>
  </si>
  <si>
    <t>FICHA TÉCNICA INDICADOR DE PRODUCTO 2.2.2</t>
  </si>
  <si>
    <t xml:space="preserve">el indicador mide el número de servidores públicos, ciudadanía y personas de comunidades religiosas formadas en relación con el contenido y el ejercicio de las libertades fundamentales de religión, culto y conciencia.  </t>
  </si>
  <si>
    <t xml:space="preserve">En alianza con universidades y/o profesores de universidades se realizarán diplomados, congresos y/o cursos en los objetivos de la política pública de libertades fundamentales de religión, culto y conciencia y los aspectos del hecho religioso de relevancia a estudiar por las problemáticas coyunturales. Se trata de una formación con una perspectiva académica en alianza con universidades del distrito que en preferencia hagan parte de la Mesa técnica de universidades. Esta es una instancia coordinada desde Secretaría de Gobierno en la que confluyen diferentes universidades con sede en el Distrito que tienen observatorios o grupos de estudio con enfoque al análisis e investigación del hecho religioso, así como su relación con otros aspectos políticos, culturales o económico, entre otros. 
La convocatoria se realizará desde el comité distrital interreligioso, los comités locales interreligiosos, la mesa técnica de universidades y desde la Secretaría de Gobierno. </t>
  </si>
  <si>
    <t>Sumatoria de servidores públicos, comunidades religiosas y la ciudadanía en general formadas de forma presencial y/o virtual en relación con el contenido y el ejercicio de las libertades fundamentales de religión, culto y conciencia</t>
  </si>
  <si>
    <t>Se realiza una sumatoria de las personas que fueron parte de la formación, esto se realiza por medio de las inscripciones realizadas y el seguimiento y monitoreo en las listas de asistencia.</t>
  </si>
  <si>
    <t xml:space="preserve">Registros instiucionales (audiovisuales, registros de asistencia, actas de sesiones, inscripciones) </t>
  </si>
  <si>
    <t>FICHA TÉCNICA INDICADOR DE PRODUCTO 2.2.33</t>
  </si>
  <si>
    <t>Secretaría de Educación</t>
  </si>
  <si>
    <t xml:space="preserve">Se busca con este indicador medir el número de instituciones educativas distritales sensibilizadas para la inclusión de temáticas sobre derechos humanos y libertades de religión y de creencias como un mecanismo para la prevencion de los delitos de odio, la discriminacion y la violencia. </t>
  </si>
  <si>
    <t xml:space="preserve">En acuerdo con la Secretaría de educación, quien prioriza los centros educativos con problemáticas de diversidad religiosa, se busca dar a los servidores públicos del sector educativo distrital sensibilización en temáticas de libertad de religión y conciencia, que fomente el respeto por la diferencia, el pluralismo religioso y una cultura de la no violencia entre los niños, niñas y adolescentes.
A nivel cuantitativo se considerará el número de instituciones sensibilizadas. Dichas sensibilizaciones serán registradas en los instrumentos ya definidos para tal fin y serán contabilizadas anualmente. </t>
  </si>
  <si>
    <t>Instituciones Educativas Distritales</t>
  </si>
  <si>
    <t>Se contabiliza el número de instituciones educativas donde fue dada la sensibilización al año.  Estas serán registradas en los instrumentos ya definidos para tal fin.</t>
  </si>
  <si>
    <t xml:space="preserve">Registros instiucionales (audiovisuales, registros de asistencia, actas de sesiones) </t>
  </si>
  <si>
    <t>FICHA TÉCNICA INDICADOR DE PRODUCTO 2.2.4</t>
  </si>
  <si>
    <t>Este indicador mide la implementación de una campaña anual, la cual será permanente para buscar que los tomadores de decisiones en los entornos definidos como público objeto de este producto habiliten en forma consciente espacios neutros para el disfrute interreligioso de lugares de culto. Habilitar estos espacios en clave de no discriminación y garantía de derechos en condiciones de igualdad es un referente explícito del disfrute de estos derechos.</t>
  </si>
  <si>
    <t>Campaña de Sensibilización para promover la habilitación de lugares de culto neutros en terminales de transporte, establecimientos educativos, funerarias, centros hospitalarios, carcelarios y penitenciarios, guarniciones militares y de policía.  La campaña se realizará de forma permanente en el año, teniendo variaciones anuales según corresponda a la estrategia de abordaje.
Se entiende por lugares de culto neutro: lugares de oración y de culto religioso sin carácter confesional específico que permiten la práctica individual o colectiva de sus libertades fundamentales asociadas en condiciones de neutralidad. Su acondicionamiento no establece simbologías ni referencias específicas a un credo particular. Tiene disposición flexible o adaptativa del lugar, que permit a cada individuo la presentación cómoda de su oración, plegaria, rezo o respeto según su creencia.</t>
  </si>
  <si>
    <t>-</t>
  </si>
  <si>
    <t xml:space="preserve">A nivel cuantitativo, se considera el número de campañas realizadas al año lo cual determina la medición del indicador. A nivel cualitativo se considera la actualización de información y técnicas de abordaje para la sensibilización la cuales cambian la estrategia cada año
</t>
  </si>
  <si>
    <t>FICHA TÉCNICA INDICADOR DE PRODUCTO 2.2.5</t>
  </si>
  <si>
    <t xml:space="preserve">sumatoria de encuentro de especialistas en temáticas relacionas con el ejercicio de la libertad religiosa </t>
  </si>
  <si>
    <t xml:space="preserve">El encuentro de especialistas en temáticas relacionas con el ejercicio de la libertad religiosa busca congregar las diferentes expresiones religiosas de Distrito Capital y a los procesos que adelanta el sector académico entorno a la libertad religiosa y temas relacionados. Este se establece anualmente sobre una temática y se organiza desde la SALRYC. Se realizará en alianza con las univerdades integrantes de la Mesa técnica de universidades, las cuales tienen como propósito mantener estudios sobre el hecho religioso en el Distrito. </t>
  </si>
  <si>
    <t>evento</t>
  </si>
  <si>
    <t>foro de libertad religiosa realizado el 31/10/2019</t>
  </si>
  <si>
    <t>Se mide la realización del evento anual a través del seguimiento de actas, inscripciones al evento, listados de asistencia y registro fotográfico</t>
  </si>
  <si>
    <t>FICHA TÉCNICA INDICADOR DE RESULTADO 2.3</t>
  </si>
  <si>
    <t>Se relaciona con el indicador de producto 
-Número de eventos de capacitación a Lideres y Lideresas de Entidades Religiosas (ER) y Organizaciones del Sector Religioso (OSR) en participación ciudadana y resolución de conflictos.</t>
  </si>
  <si>
    <t>IDPAC</t>
  </si>
  <si>
    <t>Se mide el porcentaje de personas capacitadas que hicieron uso de espacios y mecanismos de participación tras la capacitación</t>
  </si>
  <si>
    <t>Sumatoria de líderes y lideresas de Entidades Religiosas (ER) y Organizaciones del Sector Religioso (OSR) que realizan inscripción para hacer parte de comités locales de libertad religiosa</t>
  </si>
  <si>
    <t>a partir de la implementación del producto 2.3.1 se tendrá la LB</t>
  </si>
  <si>
    <t>2027</t>
  </si>
  <si>
    <t>Se realiza seguimiento a las personas capacitadas en participación ciudadana y cuántas de ellas hicieron uso uso de espacios y mecanismos de participación tras la capacitación. La linea base parte del promedio presentado de participación de los líderes encuestados en espacios de participación en el Otrosí No 2 del Convenio Interadministrativo no 1346 de 2015, suscrito entre la Secretaría Distrital de Gobierno y la Universidad Nacional de Colombia (página 196)</t>
  </si>
  <si>
    <t>1 mes</t>
  </si>
  <si>
    <t>FICHA TÉCNICA INDICADOR DE PRODUCTO 2.3.1</t>
  </si>
  <si>
    <t>Relación con el indicador de resultado Porcentaje de líderes y lideresas de Entidades Religiosas (ER) y Organizaciones del Sector Religioso (OSR) que hicieron uso de espacios institucionales para la participación ciudadana y el abordaje de conflictos tras la capacitación</t>
  </si>
  <si>
    <t>El indicador busca establecer el número de eventos realizados en el año con el propósito de dar formación a los líderes y lideresas del sector religioso en participación ciudadana y resolución de conflictos.</t>
  </si>
  <si>
    <t>Incremento en uso de espacios institucionales por parte de líderes y lideresas de Entidades Religiosas (ER) y Organizaciones del Sector Religioso (OSR) para la participación ciudadana y el abordaje de conflictos</t>
  </si>
  <si>
    <t xml:space="preserve">El indicador busca establecer el número de eventos realizado en el año con el propósito de dar formación a los líderes y lideresas del sector religioso para la participación de los diferentes espacios de discusión, participación e incidencia que existen en el sector público distrital. En articulación con las escuelas de formación del IDPAC se pretende alcanzar una mejor ciudadanía del liderazgo religioso de la ciudad. 
Otro elemento de los eventos son las capacitaciones en el abordaje  de conflictos familiares, vecinales y comunitarios. En este segundo elemento de capacitación se contempla acercar a los líderes y lideresas del sector religioso a las diferentes instancias distritales que abordan problemáticas sociales y tienen rutas de atención a conflictos. </t>
  </si>
  <si>
    <t>eventos</t>
  </si>
  <si>
    <t xml:space="preserve">Se medirá a través del conteo de número de eventos de capacitación realizados con los fines descritos.  </t>
  </si>
  <si>
    <t>FICHA TÉCNICA INDICADOR DE RESULTADO 2.4</t>
  </si>
  <si>
    <t xml:space="preserve">Se relaciona con el indicador de producto 
-Porcentaje de avance en la implementación del Sistema de información sobre el fenómeno religioso y el ejercicio de las libertades fundamentales de religión, culto y conciencia en la ciudad.
-Porcentaje de avance en la elaboración de la Línea base de  prácticas religiosas de la ciudadania en el Distrito Capital.
-Porcentaje de avance en el diseño, socialización e implementación de ruta de atención para la promoción de los derechos fundamentales de religión, culto y conciencia										</t>
  </si>
  <si>
    <t>El índice reune diferentes indicadores que hacen alusión a la vulneración al derecho a la libertad religiosa y de cultos
La fórmula que se plantea está sujeta a cambios de acuerdo a la línea base que dará el producto 2.4.2. Se realiza un esbozo de los indicadores pueden componer el índice, pero este se construye con exactitud a partir de la información recolectada y analizada en la línea base</t>
  </si>
  <si>
    <t>( - 0.04)</t>
  </si>
  <si>
    <t>( - 0.07)</t>
  </si>
  <si>
    <t>( - 0.1)</t>
  </si>
  <si>
    <t>( - 1.0)</t>
  </si>
  <si>
    <t xml:space="preserve">El índice es una herramienta que aglutina una variedad de indicadores que señalan las principales vulneraciones hacia el sector religioso. Cada uno de estos indicadores evidencia formas de vulneración y están en un rango de 0 a 1, en donde 0 equivale a ausencia de vulneraciones al derecho a la libertad de religión y culto. El índice se encuentra en construcción. </t>
  </si>
  <si>
    <t>FICHA TÉCNICA INDICADOR DE PRODUCTO 2.4.1</t>
  </si>
  <si>
    <t>Porcentaje de avance en la implementación del Sistema de información y análisis sobre el ejercicio de las libertades fundamentales de religión, culto y conciencia en la ciudad</t>
  </si>
  <si>
    <t>Relación con el indicador de resultado Índice de vulneración al derecho a la libertad religiosa y de cultos</t>
  </si>
  <si>
    <t>El indicador busca establecer el avance de las fases que se encuentran divididas en un porcentaje anual, el cual corresponde al avance programado por año para el establecimiento del sistema de información.</t>
  </si>
  <si>
    <t>Bajar el índice de vulneración al derecho a la libertad religiosa y de cultos</t>
  </si>
  <si>
    <t xml:space="preserve">Un sistema de información y análisis sobre el hecho religioso y el ejercicio de las libertades fundamentales de religión, culto y conciencia en la ciudad está sustentado en investigaciones sobre el hecho religioso que permitan establecer continuamente el panorama del hecho religioso y sus problemáticas. Es  información o datos que ayuden a tener una comprensión del fenómeno religioso en la ciudad, al igual que el análisis de estos. Esto en virtud que no se tienen sistematizados estudios que faciliten el análisis del comportamiento religioso en la ciudad. Se cuenta con información fragmentada, estudios aislados, y núcleos de estudio desarticulados. </t>
  </si>
  <si>
    <t>fases</t>
  </si>
  <si>
    <t>Sumatoria de fases ejecutadas para la implementación del sistema de información sobre el fenómeno religioso y el ejercicio de las libertades fundamentales de religión, culto y conciencia en la ciudad. Las fases se encuentran divididas en un porcentaje anual, el cual corresponde al avance programado por año para el establecimiento del sistema de información.
El 20% de crecimiento en el 2020 corresponde a las bases de estructura del sistema y planeación del mismo
El 50% de crecimiento en el 2021 corresponde a  la investigación preliminar y la implantación del sistema de información
El 10% de crecimiento en el 2022 corresponde al mantenimiento y actualización del sistema de información
El 15% de crecimiento en el 2023 corresponde al mantenimiento, evaluación intermedia y actualización del sistema de información
El 10% de crecimiento en el 2024 corresponde al mantenimiento y actualización del sistema de información
El 10% de crecimiento en el 2025 corresponde al mantenimiento y actualización del sistema de información
El 5 % de crecimiento en el 2026 corresponde al mantenimiento y actualización del sistema de información
en el años 2027 y 2028 se mantiene el sistene ya creado en el 100%</t>
  </si>
  <si>
    <t>Registros instiucionales</t>
  </si>
  <si>
    <t>FICHA TÉCNICA INDICADOR DE PRODUCTO 2.4.2</t>
  </si>
  <si>
    <t>Porcentaje de avance en la elaboración de la Línea base de  prácticas religiosas en el Distrito Capital.</t>
  </si>
  <si>
    <t>El indicador busca establecer el avance de las fases que se encuentran divididas en un porcentaje anual, el cual corresponde al avance programado por año para el establecimiento de la línea base.</t>
  </si>
  <si>
    <t>La línea base es el sustento estadístico e informativo con el cual es posible la planeación efectiva. Es  información o datos que ayuden a tener una comprensión del fenómeno religioso en la ciudad. Este indicador mide porcentualmente el avance en el levantamiento por fases de una línea base sobre el fenómeno religioso en la ciudad, incluyendo el área rural que hace parte de la capital.</t>
  </si>
  <si>
    <t>2024</t>
  </si>
  <si>
    <t>Sumatoria de fases ejecutadas para la implementación de la línea base de prácticas religiosas de la ciudadania en el Distrito Capital. Las fases se encuentran divididas en un porcentaje anual, el cual corresponde al avance programado por año para el establecimiento de la línea base. Contempla la valoración de variables cuantitativas y cualitativas asignadas a cada una de las fases de la ejecución de la implementacion de la línea base. Se considerará el número de personas y organizaciones encuestadas, la pertinencia y validez de la informacion recolectada, los instrumentos seleccionados y metodologías usadas, así como la posibilidad de relacionar varibales.  Las fases se contemplan como fase anual, lo cual corresponde a un avance de porcentual anual. 
2019: base de datos de centros de cultos organizados a partir de la realización de los comités locales de libertad religiosa
2020: base de datos de centros de cultos organizados a partir de la realización de los comités locales de libertad religiosa y planificación de la línea base
2021: Trabajo de investigación y de campo
2022: Bases de datos y análisis
2023: Elaboración de mapas temáticos, interpretación de los datos y elaboración de informes</t>
  </si>
  <si>
    <t>FICHA TÉCNICA INDICADOR DE RESULTADO 2.5</t>
  </si>
  <si>
    <t xml:space="preserve">Se relaciona con el indicador de producto 
-Porcentaje de avance en el diseño, socialización e implementación de ruta de atención para la promoción de los derechos fundamentales de religión, culto y conciencia										</t>
  </si>
  <si>
    <t>Se contabiliza el porcentaje de personas que establecieron en el formato de atención de la Ruta de promoción y atención de derechos fundamentales de religión, culto y conciencia que estuvieron satisfechas o muy satisfechas con la información brindada</t>
  </si>
  <si>
    <t>(número de personas que se sintieron satisfechas y/o muy satisfechas con el conocimiento brindado en la ruta de promoción y atención de derechos fundamentales de religión, culto y conciencia/ número total de personas atendidas en la ruta de promoción y atención de derechos fundamentales de religión, culto y conciencia) *100</t>
  </si>
  <si>
    <t xml:space="preserve">A partir de los formatos de atención usados en la ruta de promoción y atención de derechos fundamentales de religión, culto y conciencia, se saca el porcentaje de las personas que marcaron como satisfecho o muy satisfecho con el conocimiento brindado. </t>
  </si>
  <si>
    <t>FICHA TÉCNICA INDICADOR DE PRODUCTO 2.5.1</t>
  </si>
  <si>
    <t>Relación con el indicador de resultado número de quejas presentadas a personería sobre la vulneración a los derechos fundamentales de religión, culto y conciencia.</t>
  </si>
  <si>
    <t>Este producto está dirigido a la creación de una ruta de promoción y atención de los derechos fundamentales de religión, culto y conciencia.</t>
  </si>
  <si>
    <t>Aumento en el número de quejas presentadas a personería sobre la vulneración a los derechos fundamentales de religión, culto y conciencia</t>
  </si>
  <si>
    <t>El desarrollo de este producto contempla 3 fases, en las cuales se encuentra el diseño, la socialización, implementación</t>
  </si>
  <si>
    <t>(sumatoria de fases realizadas para el diseño, socialización e implementación de ruta de promoción y atención de los derechos fundamentales de religión, culto y conciencia/ sumatoria de fases programadas para el diseño, socialización e implementación de ruta de promoción y atención de los derechos fundamentales de religión, culto y conciencia ) * 100</t>
  </si>
  <si>
    <t xml:space="preserve">El indicador está orientado a la medición del diseño, socialización e implemetación de ka ruta de atención para la promoción de los derechos fundamentales de religión, culto y conciencia. De acuerdo con la programación del producto, las anteriores ponderaciones equivalen a las 3 fases de ejecución.
Fase 1: Diseño de la ruta: 50% a desarrollarse en el 2020
Fase 2: Socialización: 10% a desarrollarse en el 2021
Fase 3: Implementación: 40% a desarrollarse en los siete años siguientes de vigencia de la política							</t>
  </si>
  <si>
    <t>FICHA TÉCNICA INDICADOR DE RESULTADO 3.1</t>
  </si>
  <si>
    <t>Se relaciona con el indicador de producto 
-Porcentaje de avance en la implementación del Banco de iniciativas de la Secretaría de Gobierno sobre Proyectos Sociales y de paz de Entidades Religiosas (ER) y Organizaciones del Sector Religioso (OSR).
-Porcentaje de avance en la gestión para la implementación de la Plataforma para la Acción Social y Comunitaria de las Entidades Religiosas (ER) y Organizaciones del Sector Religioso (OSR) de la Secretaría de Gobierno
-Número de iniciativas de la Secretaría de Gobierno ciudadanas ejecutadas para fortalecer el liderazgo social ejercido por organizaciones del sector religioso con sede en Bogotá</t>
  </si>
  <si>
    <t>Son acciones de incidencia social, todas aquellas intervenciones que adelanten las Entidades Religiosas (ER) y Organizaciones del Sector Religioso (OSR), articuladas en la Plataforma Interreligiosa para la Acción Social y Comunitaria (PIRPAS), que contribuyan a mitigar las diversas problemáticas sociales que tienen lugar en la ciudad. Al tratarse de intervenciones que son iniciativa de las entidades y organizaciones del sector religioso y que se ejecutan además con sus propios recursos y no con los de la Subdirección de  Asuntos de Libertad Religiosa, el papel de la dependencia será exclusivamente de acompañamiento y articulación, por lo que no es posible asociar el indicador a un impacto específico, que no sea simplemente el de cuantificar las acciones desarrolladas. 
Asimismo, es necesario clarificar que la Plataforma Interreligiosa para la Acción Social de Secretaría de Gobierno fue pensada como una estrategia de fortalecimiento y dinamización del capital social propio del sector religioso de la ciudad y que opera como una red que permite a sus integrantes compartir información, conocimientos y experiencias, y que busca consolidarse como un sistema de cooperación, con fines exclusivamente sociales, nunca de proselitismo religioso. Su propósito es el de posicionar y reconocer estructuralmente el trabajo social del sector en la materia, brindar herramientas de formación para fortalecer sus proyectos sociales, apalancar las acciones del Distrito con la experiencia y capacidad institucional de las entidades religiosas, todo en búsqueda de un trabajo mancomunado que no es doctrinal, ni viola el principio de inmunidad de coacción que se refiere como no interferencia del Estado, sino que tiene como fin la articulación de dicho trabajo social.</t>
  </si>
  <si>
    <t>sumatoria de acciones sociales de Entidades Religiosas (ER) y Organizaciones del Sector Religioso (OSR) articuladas en la Plataforma para la acción social y comunitaria  de Secretaría de Gobierno</t>
  </si>
  <si>
    <t>acciones</t>
  </si>
  <si>
    <t>Acción social desarrollada por el movimiento interreligioso por la niñez como eje piloto de la plataforma para la acción social y comunitaria</t>
  </si>
  <si>
    <t xml:space="preserve">Se medirá el número de acciones que surgen desde las Entidades Religiosas (ER) y Organizaciones del Sector Religioso (OSR) articuladas en la Plataforma para la Acción Social y Comunitaria. Para el registro de dicha información se creará un instrumento específico que permita registrar la información. </t>
  </si>
  <si>
    <t>FICHA TÉCNICA INDICADOR DE PRODUCTO 3.1.1</t>
  </si>
  <si>
    <t>Relación con el indicador número de acciones sociales de Entidades Religiosas (ER) y Organizaciones del Sector Religioso (OSR) articuladas en la Plataforma para la acción social y comunitaria de Secretaría de Gobierno</t>
  </si>
  <si>
    <t>El indicador busca establecer el avance de las fases que se encuentran divididas en un porcentaje anual, el cual corresponde al avance programado por año para el establecimiento del banco de iniciativas de la Secretaría de Gobierno sobre Proyectos Sociales y de paz de Entidades Religiosas (ER) y Organizaciones del Sector Religioso (OSR).</t>
  </si>
  <si>
    <t>Acciones de incidencia social a partir de la articulación del trabajo social y comunitario adelantado por las Entidades Religiosas (ER) y Organizaciones del Sector Religioso (OSR).</t>
  </si>
  <si>
    <t xml:space="preserve">Con este producto se busca medir los procesos e iniciativas de la acción social de la comunidad religiosa, así como visibilizarla en un lugar común donde pueda reforzarse el trabajo. La implementación del Banco de Iniciativas y Proyectos está diseñado para desarrollarlo por avances progresivos porcentuales manteniendo una actividad estable durante la mayor parte del proceso. </t>
  </si>
  <si>
    <t>"(Sumatoria de fases ejecutadas para la implementación  del  Banco de iniciativas de la Secretaría de Gobierno sobre Proyectos Sociales y de paz de Entidades Religiosas (ER) y Organizaciones del Sector Religioso (OSR)./ Sumatoria de fases programadas para la implementación del Banco de iniciativas de la Secretaría de Gobierno sobre Proyectos Sociales y de paz de Entidades Religiosas (ER) y Organizaciones del Sector Religioso (OSR).) *100"</t>
  </si>
  <si>
    <t xml:space="preserve">Contempla la valoración de variables cuantitativas y cualitativas asignadas a cada una de las fases de ejecución de la implementacion del banco de iniciativas. A nivel cuantitativo se considerará el número de personas e instituciones vinculadas tanto a las propuestas como a la ejecución de las mismas, así como el número de organizaciones y organismos internacionales y nacionales de cooperación que se logren vincular al proceso. En materia cualitativa se tendra en cuenta la calidad y pertinencia de los proyectos presentados, en virtud de las problemáticas y necesidades priorizadas en la ciudad, en cuya resolución tenga incidencia el sector religioso, los cuales serán registrados en los instrumentos ya definidos para tal fin y contabilizados anualmente. Las fases tienen una periodecidad anual, a lo que corresponde un porcentual anual de avance y estan definidas así: 
Fase 1. Georeferenciación de las iniciativas del Sector Religioso en 5 localidades priorizadas en Bogotá.  
Fase 2. Georeferenciación de las iniciativas del Sector Religioso en 10 localidades priorizadas en Bogotá. 
Fase 3. Georeferenciación de las iniciativas del Sector Religioso en 5 localidades priorizadas en Bogotá y presentación del informe del Banco de Iniciativas a la ciudadanía. 
Fase 4. Ajuste de la Plataforma Web Interreligiosa para la Acción Social y Comunitaria, que es el soporte virtual de la  Plataforma Interreligiosa para la Acción Social y Comunitaria (PIRPAS), creando un apartado para visibilizar la oferta del Sector Religioso y generar la articulación con las entidades del Distrito y organismos de cooperación nacional e internacional.  
Fase 5. Desarrollo de las alianzas entre el Distrito, organismos de cooperación nacional e internacional y el Sector Religioso, alimentación periódica de la plataforma y reporte de rendición de cuentas anual. 
Fase 6. Desarrollo de las alianzas entre el Distrito, organismos de cooperación nacional e internacional y el Sector Religioso, alimentación periódica de la plataforma y reporte de rendición de cuentas anual. 
Fase 7. Desarrollo de las alianzas entre el Distrito, organismos de cooperación nacional e internacional y el Sector Religioso, alimentación periódica de la plataforma y reporte de rendición de cuentas anual. 
Fase 8. Desarrollo de las alianzas entre el Distrito, organismos de cooperación nacional e internacional y el Sector Religioso, alimentación periódica de la plataforma y reporte de rendición de cuentas anual. 
Fase 9. Desarrollo de las alianzas entre el Distrito, organismos de cooperación nacional e internacional y el Sector Religioso, alimentación periódica de la plataforma y reporte de rendición de cuentas anual.. 
Fase 10. Evaluación de la implementación del Banco de Iniciativas para la reformulación del plan de acción y la Política Pública de Libertad Religiosa, Culto y Conciencia. </t>
  </si>
  <si>
    <t>FICHA TÉCNICA INDICADOR DE PRODUCTO 3.1.2</t>
  </si>
  <si>
    <t>Relación con el indicador número de acciones de incidencia social de Entidades Religiosas (ER) y Organizaciones del Sector Religioso (OSR) articuladas en la Plataforma para la acción social y comunitaria de Secretaría de Gobierno</t>
  </si>
  <si>
    <t>establece porcentualmente el acance en la implementacion de la plataforma como mecanísmo de articulación de toda la oferta y demanda de servicios sociales que las comunidades del sector religioso están en capacidad de presentar.</t>
  </si>
  <si>
    <t>Este producto constituye, en inicio, una de las metas del Plan de Desarrollo Distrital.  La implementación de la misma busca fortalecer y continuar el proceso de la meta del Plan de Desarrollo distrital, así como la ampliación y creación de líneas de trabajo que organicen los diferentes quehaceres de las organizaciones y entidades religiosas. Se parte de la plataforma producto del plan de meta de desarrollo, en ella se está conformando la estructura social y el aplicativo tecnológico. Lo que se busca es mantener y fortalecer esta estructura, realizando los diferentes grupos de trabajo que estructuren el trabajo social de las organizaciones de acuerdo con su población objetivo o su quehacer: niñez, adolescentes, adulto mayor, trabajo con migrantes, brigadas sociales, etc.</t>
  </si>
  <si>
    <t>Estructura social y  aplicativo tecnológico meta del Plan de Desarrollo Distrital</t>
  </si>
  <si>
    <t xml:space="preserve">Se considerará el número de organizaciónes participantes, el número y volumen de los intercambios o ejercicios de cooperación, así como las líneas de trabajo de acuerdo al área de acción de las organizaciones que hacen parte de la plataforma. Las fases se contemplan como fase anual, lo cual corresponde a un avance porcentual anual. 
El 10% de crecimiento anual corresponde a la ampliación de una línea de trabajo de la plataforma, de acuerdo con su población objetivo o su quehacer. </t>
  </si>
  <si>
    <t>FICHA TÉCNICA INDICADOR DE PRODUCTO 3.1.3</t>
  </si>
  <si>
    <t>convivencia y dialogo social
Secretaría de gobierno</t>
  </si>
  <si>
    <t>sumatoria de iniciativas ciudadanas de la Secretaría de Gobierno destinadas a fortalecer el liderazgo social ejercido por organizaciones del sector religioso con sede en Bogotá</t>
  </si>
  <si>
    <t xml:space="preserve">Este producto busca fomentar y fortalecer el liderazgo ejercido por organizaciones del sector religioso a través de estímulos económicos dados desde Diálogo Social de la Secretaría de Gobierno para la realización de proyectos de alto impacto en las localidades. 
</t>
  </si>
  <si>
    <t>Iniciativas ciudadanas</t>
  </si>
  <si>
    <t xml:space="preserve">Contempla la variación cuantitativa de oferta de apoyo a iniciativas ciudadanas establecidas desde la Secretaría de Gobierno a organizaciones del sector religioso.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</si>
</sst>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 #,##0;\-&quot;$&quot;\ #,##0"/>
    <numFmt numFmtId="41" formatCode="_-* #,##0_-;\-* #,##0_-;_-* &quot;-&quot;_-;_-@_-"/>
    <numFmt numFmtId="43" formatCode="_-* #,##0.00_-;\-* #,##0.00_-;_-* &quot;-&quot;??_-;_-@_-"/>
    <numFmt numFmtId="164" formatCode="&quot;$&quot;#,##0"/>
    <numFmt numFmtId="165" formatCode="_ * #,##0.00_ ;_ * \-#,##0.00_ ;_ * &quot;-&quot;??_ ;_ @_ "/>
    <numFmt numFmtId="166" formatCode="_-* #,##0\ &quot;Pts&quot;_-;\-* #,##0\ &quot;Pts&quot;_-;_-* &quot;-&quot;\ &quot;Pts&quot;_-;_-@_-"/>
    <numFmt numFmtId="167" formatCode="_-* #,##0\ _P_t_s_-;\-* #,##0\ _P_t_s_-;_-* &quot;-&quot;\ _P_t_s_-;_-@_-"/>
    <numFmt numFmtId="168" formatCode="#.##000"/>
    <numFmt numFmtId="169" formatCode="\$#,#00"/>
    <numFmt numFmtId="170" formatCode="%#,#00"/>
    <numFmt numFmtId="171" formatCode="#,#00"/>
    <numFmt numFmtId="172" formatCode="#.##0,"/>
    <numFmt numFmtId="173" formatCode="\$#,"/>
    <numFmt numFmtId="174" formatCode="\$#,##0.00\ ;\(\$#,##0.00\)"/>
    <numFmt numFmtId="175" formatCode="#,##0.000;\-#,##0.000"/>
    <numFmt numFmtId="176" formatCode="_ [$€-2]\ * #,##0.00_ ;_ [$€-2]\ * \-#,##0.00_ ;_ [$€-2]\ * &quot;-&quot;??_ "/>
    <numFmt numFmtId="177" formatCode="_(* #,##0_);_(* \(#,##0\);_(* &quot;-&quot;??_);_(@_)"/>
    <numFmt numFmtId="178" formatCode="_-* #,##0\ _€_-;\-* #,##0\ _€_-;_-* &quot;-&quot;??\ _€_-;_-@_-"/>
    <numFmt numFmtId="179" formatCode="_-[$$-409]* #,##0_ ;_-[$$-409]* \-#,##0\ ;_-[$$-409]* &quot;-&quot;??_ ;_-@_ "/>
    <numFmt numFmtId="180" formatCode="0.0%"/>
  </numFmts>
  <fonts count="30">
    <font>
      <sz val="11"/>
      <color theme="1"/>
      <name val="Calibri"/>
      <family val="2"/>
      <scheme val="minor"/>
    </font>
    <font>
      <sz val="10"/>
      <name val="Arial"/>
      <family val="2"/>
    </font>
    <font>
      <sz val="11"/>
      <color theme="1"/>
      <name val="Calibri"/>
      <family val="2"/>
      <scheme val="minor"/>
    </font>
    <font>
      <sz val="10"/>
      <name val="Arial"/>
      <family val="2"/>
    </font>
    <font>
      <sz val="8"/>
      <name val="Arial"/>
      <family val="2"/>
    </font>
    <font>
      <b/>
      <sz val="1"/>
      <color indexed="8"/>
      <name val="Courier"/>
      <family val="3"/>
    </font>
    <font>
      <sz val="1"/>
      <color indexed="8"/>
      <name val="Courier"/>
      <family val="3"/>
    </font>
    <font>
      <sz val="12"/>
      <name val="Arial MT"/>
    </font>
    <font>
      <sz val="12"/>
      <color indexed="24"/>
      <name val="Modern"/>
      <family val="3"/>
      <charset val="255"/>
    </font>
    <font>
      <b/>
      <sz val="18"/>
      <color indexed="24"/>
      <name val="Modern"/>
      <family val="3"/>
      <charset val="255"/>
    </font>
    <font>
      <b/>
      <sz val="12"/>
      <color indexed="24"/>
      <name val="Modern"/>
      <family val="3"/>
      <charset val="255"/>
    </font>
    <font>
      <sz val="12"/>
      <name val="Arial Narrow"/>
      <family val="2"/>
    </font>
    <font>
      <b/>
      <sz val="11"/>
      <name val="Arial Narrow"/>
      <family val="2"/>
    </font>
    <font>
      <b/>
      <sz val="12"/>
      <color theme="0"/>
      <name val="Arial Narrow"/>
      <family val="2"/>
    </font>
    <font>
      <sz val="11"/>
      <name val="Arial Narrow"/>
      <family val="2"/>
    </font>
    <font>
      <b/>
      <sz val="12"/>
      <name val="Arial Narrow"/>
      <family val="2"/>
    </font>
    <font>
      <u/>
      <sz val="10"/>
      <color indexed="12"/>
      <name val="Arial"/>
      <family val="2"/>
    </font>
    <font>
      <sz val="11"/>
      <color theme="1"/>
      <name val="Arial Narrow"/>
      <family val="2"/>
    </font>
    <font>
      <sz val="12"/>
      <color theme="1"/>
      <name val="Arial Narrow"/>
      <family val="2"/>
    </font>
    <font>
      <b/>
      <sz val="12"/>
      <color theme="1"/>
      <name val="Arial Narrow"/>
      <family val="2"/>
    </font>
    <font>
      <b/>
      <i/>
      <sz val="12"/>
      <name val="Arial Narrow"/>
      <family val="2"/>
    </font>
    <font>
      <u/>
      <sz val="12"/>
      <name val="Arial Narrow"/>
      <family val="2"/>
    </font>
    <font>
      <i/>
      <sz val="12"/>
      <color theme="1"/>
      <name val="Arial Narrow"/>
      <family val="2"/>
    </font>
    <font>
      <i/>
      <sz val="12"/>
      <name val="Arial Narrow"/>
      <family val="2"/>
    </font>
    <font>
      <b/>
      <sz val="11"/>
      <color theme="1"/>
      <name val="Arial Narrow"/>
      <family val="2"/>
    </font>
    <font>
      <u/>
      <sz val="11"/>
      <color theme="10"/>
      <name val="Calibri"/>
      <family val="2"/>
      <scheme val="minor"/>
    </font>
    <font>
      <sz val="12"/>
      <color theme="4"/>
      <name val="Arial Narrow"/>
      <family val="2"/>
    </font>
    <font>
      <sz val="12"/>
      <name val="Arial"/>
      <family val="2"/>
    </font>
    <font>
      <sz val="10"/>
      <color rgb="FF343A40"/>
      <name val="Roboto-bold"/>
    </font>
    <font>
      <sz val="11"/>
      <name val="Arial Narrow"/>
    </font>
  </fonts>
  <fills count="6">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rgb="FF0070C0"/>
        <bgColor indexed="64"/>
      </patternFill>
    </fill>
    <fill>
      <patternFill patternType="solid">
        <fgColor theme="4" tint="-0.249977111117893"/>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double">
        <color indexed="64"/>
      </top>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0">
    <xf numFmtId="0" fontId="0" fillId="0" borderId="0"/>
    <xf numFmtId="0" fontId="1" fillId="0" borderId="0"/>
    <xf numFmtId="0" fontId="3" fillId="0" borderId="0"/>
    <xf numFmtId="0" fontId="5" fillId="0" borderId="0">
      <protection locked="0"/>
    </xf>
    <xf numFmtId="0" fontId="5" fillId="0" borderId="0">
      <protection locked="0"/>
    </xf>
    <xf numFmtId="168" fontId="6" fillId="0" borderId="0">
      <protection locked="0"/>
    </xf>
    <xf numFmtId="167" fontId="4" fillId="0" borderId="0" applyFont="0" applyFill="0" applyBorder="0" applyAlignment="0" applyProtection="0"/>
    <xf numFmtId="0" fontId="1" fillId="0" borderId="0">
      <protection locked="0"/>
    </xf>
    <xf numFmtId="172" fontId="6" fillId="0" borderId="0">
      <protection locked="0"/>
    </xf>
    <xf numFmtId="169" fontId="6" fillId="0" borderId="0">
      <protection locked="0"/>
    </xf>
    <xf numFmtId="166" fontId="4" fillId="0" borderId="0" applyFont="0" applyFill="0" applyBorder="0" applyAlignment="0" applyProtection="0"/>
    <xf numFmtId="0" fontId="1" fillId="0" borderId="0">
      <protection locked="0"/>
    </xf>
    <xf numFmtId="173" fontId="6" fillId="0" borderId="0">
      <protection locked="0"/>
    </xf>
    <xf numFmtId="0" fontId="6" fillId="0" borderId="0">
      <protection locked="0"/>
    </xf>
    <xf numFmtId="176" fontId="1" fillId="0" borderId="0" applyFont="0" applyFill="0" applyBorder="0" applyAlignment="0" applyProtection="0"/>
    <xf numFmtId="0" fontId="6" fillId="0" borderId="0">
      <protection locked="0"/>
    </xf>
    <xf numFmtId="171" fontId="6" fillId="0" borderId="0">
      <protection locked="0"/>
    </xf>
    <xf numFmtId="171" fontId="6" fillId="0" borderId="0">
      <protection locked="0"/>
    </xf>
    <xf numFmtId="0" fontId="6" fillId="0" borderId="0">
      <protection locked="0"/>
    </xf>
    <xf numFmtId="0" fontId="5" fillId="0" borderId="0">
      <protection locked="0"/>
    </xf>
    <xf numFmtId="0" fontId="5" fillId="0" borderId="0">
      <protection locked="0"/>
    </xf>
    <xf numFmtId="0" fontId="5" fillId="0" borderId="0">
      <protection locked="0"/>
    </xf>
    <xf numFmtId="165" fontId="1" fillId="0" borderId="0" applyFont="0" applyFill="0" applyBorder="0" applyAlignment="0" applyProtection="0"/>
    <xf numFmtId="169" fontId="6" fillId="0" borderId="0">
      <protection locked="0"/>
    </xf>
    <xf numFmtId="175" fontId="1" fillId="0" borderId="0">
      <protection locked="0"/>
    </xf>
    <xf numFmtId="170" fontId="6" fillId="0" borderId="0">
      <protection locked="0"/>
    </xf>
    <xf numFmtId="9" fontId="1" fillId="0" borderId="0" applyFont="0" applyFill="0" applyBorder="0" applyAlignment="0" applyProtection="0"/>
    <xf numFmtId="168" fontId="6" fillId="0" borderId="0">
      <protection locked="0"/>
    </xf>
    <xf numFmtId="5" fontId="7" fillId="0" borderId="0">
      <protection locked="0"/>
    </xf>
    <xf numFmtId="39" fontId="4" fillId="0" borderId="25" applyFill="0">
      <alignment horizontal="left"/>
    </xf>
    <xf numFmtId="0" fontId="1" fillId="0" borderId="0" applyNumberFormat="0"/>
    <xf numFmtId="0" fontId="6" fillId="0" borderId="26">
      <protection locked="0"/>
    </xf>
    <xf numFmtId="0" fontId="8" fillId="0" borderId="0" applyProtection="0"/>
    <xf numFmtId="174" fontId="8" fillId="0" borderId="0" applyProtection="0"/>
    <xf numFmtId="0" fontId="9" fillId="0" borderId="0" applyProtection="0"/>
    <xf numFmtId="0" fontId="10" fillId="0" borderId="0" applyProtection="0"/>
    <xf numFmtId="0" fontId="8" fillId="0" borderId="27" applyProtection="0"/>
    <xf numFmtId="0" fontId="8" fillId="0" borderId="0"/>
    <xf numFmtId="10" fontId="8" fillId="0" borderId="0" applyProtection="0"/>
    <xf numFmtId="0" fontId="8" fillId="0" borderId="0"/>
    <xf numFmtId="2" fontId="8" fillId="0" borderId="0" applyProtection="0"/>
    <xf numFmtId="4" fontId="8" fillId="0" borderId="0" applyProtection="0"/>
    <xf numFmtId="0" fontId="2" fillId="0" borderId="0"/>
    <xf numFmtId="0" fontId="1" fillId="0" borderId="0"/>
    <xf numFmtId="0" fontId="16" fillId="0" borderId="0" applyNumberFormat="0" applyFill="0" applyBorder="0" applyAlignment="0" applyProtection="0">
      <alignment vertical="top"/>
      <protection locked="0"/>
    </xf>
    <xf numFmtId="9" fontId="2" fillId="0" borderId="0" applyFont="0" applyFill="0" applyBorder="0" applyAlignment="0" applyProtection="0"/>
    <xf numFmtId="0" fontId="1" fillId="0" borderId="0"/>
    <xf numFmtId="0" fontId="25" fillId="0" borderId="0" applyNumberFormat="0" applyFill="0" applyBorder="0" applyAlignment="0" applyProtection="0"/>
    <xf numFmtId="43" fontId="2" fillId="0" borderId="0" applyFont="0" applyFill="0" applyBorder="0" applyAlignment="0" applyProtection="0"/>
    <xf numFmtId="41" fontId="2" fillId="0" borderId="0" applyFont="0" applyFill="0" applyBorder="0" applyAlignment="0" applyProtection="0"/>
  </cellStyleXfs>
  <cellXfs count="547">
    <xf numFmtId="0" fontId="0" fillId="0" borderId="0" xfId="0"/>
    <xf numFmtId="0" fontId="11" fillId="2" borderId="28" xfId="43" applyFont="1" applyFill="1" applyBorder="1" applyAlignment="1">
      <alignment horizontal="center" vertical="center" wrapText="1"/>
    </xf>
    <xf numFmtId="9" fontId="11" fillId="2" borderId="29" xfId="43" applyNumberFormat="1" applyFont="1" applyFill="1" applyBorder="1" applyAlignment="1">
      <alignment horizontal="center" vertical="center" wrapText="1"/>
    </xf>
    <xf numFmtId="0" fontId="17" fillId="0" borderId="0" xfId="0" applyFont="1"/>
    <xf numFmtId="0" fontId="18" fillId="0" borderId="0" xfId="0" applyFont="1"/>
    <xf numFmtId="0" fontId="11" fillId="2" borderId="30" xfId="43" applyFont="1" applyFill="1" applyBorder="1" applyAlignment="1">
      <alignment vertical="center" wrapText="1"/>
    </xf>
    <xf numFmtId="0" fontId="11" fillId="2" borderId="35" xfId="43" applyFont="1" applyFill="1" applyBorder="1" applyAlignment="1">
      <alignment vertical="center" wrapText="1"/>
    </xf>
    <xf numFmtId="0" fontId="11" fillId="2" borderId="6" xfId="43" applyFont="1" applyFill="1" applyBorder="1" applyAlignment="1">
      <alignment vertical="center" wrapText="1"/>
    </xf>
    <xf numFmtId="0" fontId="11" fillId="2" borderId="31" xfId="43" applyFont="1" applyFill="1" applyBorder="1" applyAlignment="1">
      <alignment vertical="center" wrapText="1"/>
    </xf>
    <xf numFmtId="0" fontId="11" fillId="2" borderId="5" xfId="44" applyFont="1" applyFill="1" applyBorder="1" applyAlignment="1" applyProtection="1">
      <alignment horizontal="justify" vertical="center" wrapText="1"/>
    </xf>
    <xf numFmtId="0" fontId="11" fillId="2" borderId="0" xfId="44" applyFont="1" applyFill="1" applyBorder="1" applyAlignment="1" applyProtection="1">
      <alignment horizontal="right" vertical="center" wrapText="1"/>
    </xf>
    <xf numFmtId="0" fontId="11" fillId="2" borderId="1" xfId="44" applyFont="1" applyFill="1" applyBorder="1" applyAlignment="1" applyProtection="1">
      <alignment horizontal="center" vertical="center" wrapText="1"/>
    </xf>
    <xf numFmtId="0" fontId="11" fillId="2" borderId="1" xfId="44" applyFont="1" applyFill="1" applyBorder="1" applyAlignment="1" applyProtection="1">
      <alignment vertical="center" wrapText="1"/>
    </xf>
    <xf numFmtId="0" fontId="11" fillId="2" borderId="6" xfId="44" applyFont="1" applyFill="1" applyBorder="1" applyAlignment="1" applyProtection="1">
      <alignment horizontal="center" vertical="center" wrapText="1"/>
    </xf>
    <xf numFmtId="0" fontId="11" fillId="2" borderId="36" xfId="44" applyFont="1" applyFill="1" applyBorder="1" applyAlignment="1" applyProtection="1">
      <alignment horizontal="center" vertical="center" wrapText="1"/>
    </xf>
    <xf numFmtId="0" fontId="11" fillId="2" borderId="30" xfId="44" applyFont="1" applyFill="1" applyBorder="1" applyAlignment="1" applyProtection="1">
      <alignment vertical="center" wrapText="1"/>
    </xf>
    <xf numFmtId="0" fontId="11" fillId="2" borderId="1" xfId="0" applyFont="1" applyFill="1" applyBorder="1"/>
    <xf numFmtId="0" fontId="11" fillId="2" borderId="6" xfId="44" applyFont="1" applyFill="1" applyBorder="1" applyAlignment="1" applyProtection="1">
      <alignment vertical="center" wrapText="1"/>
    </xf>
    <xf numFmtId="0" fontId="21" fillId="2" borderId="1" xfId="44" applyFont="1" applyFill="1" applyBorder="1" applyAlignment="1" applyProtection="1">
      <alignment vertical="center" wrapText="1"/>
    </xf>
    <xf numFmtId="0" fontId="11" fillId="2" borderId="0" xfId="44" applyFont="1" applyFill="1" applyBorder="1" applyAlignment="1" applyProtection="1">
      <alignment horizontal="right" vertical="center"/>
    </xf>
    <xf numFmtId="49" fontId="15" fillId="2" borderId="30" xfId="43" applyNumberFormat="1" applyFont="1" applyFill="1" applyBorder="1" applyAlignment="1">
      <alignment horizontal="center" vertical="center"/>
    </xf>
    <xf numFmtId="177" fontId="11" fillId="2" borderId="1" xfId="22" applyNumberFormat="1" applyFont="1" applyFill="1" applyBorder="1" applyAlignment="1" applyProtection="1">
      <alignment vertical="center" wrapText="1"/>
    </xf>
    <xf numFmtId="49" fontId="15" fillId="2" borderId="1" xfId="43" applyNumberFormat="1" applyFont="1" applyFill="1" applyBorder="1" applyAlignment="1">
      <alignment horizontal="center" vertical="center"/>
    </xf>
    <xf numFmtId="177" fontId="11" fillId="2" borderId="6" xfId="22" applyNumberFormat="1" applyFont="1" applyFill="1" applyBorder="1" applyAlignment="1" applyProtection="1">
      <alignment vertical="center" wrapText="1"/>
    </xf>
    <xf numFmtId="49" fontId="15" fillId="2" borderId="6" xfId="43" applyNumberFormat="1" applyFont="1" applyFill="1" applyBorder="1" applyAlignment="1">
      <alignment horizontal="center" vertical="center"/>
    </xf>
    <xf numFmtId="0" fontId="11" fillId="2" borderId="6" xfId="44" applyFont="1" applyFill="1" applyBorder="1" applyAlignment="1" applyProtection="1">
      <alignment horizontal="right" vertical="center"/>
    </xf>
    <xf numFmtId="0" fontId="11" fillId="2" borderId="31" xfId="43" applyFont="1" applyFill="1" applyBorder="1" applyAlignment="1">
      <alignment horizontal="left" vertical="center" wrapText="1"/>
    </xf>
    <xf numFmtId="0" fontId="11" fillId="2" borderId="6" xfId="43" applyFont="1" applyFill="1" applyBorder="1" applyAlignment="1">
      <alignment horizontal="center" vertical="top" wrapText="1"/>
    </xf>
    <xf numFmtId="0" fontId="22" fillId="0" borderId="0" xfId="0" applyFont="1" applyAlignment="1">
      <alignment horizontal="left"/>
    </xf>
    <xf numFmtId="0" fontId="17" fillId="2" borderId="0" xfId="0" applyFont="1" applyFill="1"/>
    <xf numFmtId="0" fontId="12" fillId="0" borderId="9" xfId="1" applyFont="1" applyBorder="1" applyAlignment="1">
      <alignment vertical="center"/>
    </xf>
    <xf numFmtId="0" fontId="14" fillId="0" borderId="5" xfId="1" applyFont="1" applyBorder="1" applyAlignment="1">
      <alignment vertical="center"/>
    </xf>
    <xf numFmtId="0" fontId="14" fillId="0" borderId="1" xfId="1" applyFont="1" applyBorder="1" applyAlignment="1">
      <alignment vertical="center"/>
    </xf>
    <xf numFmtId="0" fontId="11" fillId="2" borderId="30" xfId="44" applyFont="1" applyFill="1" applyBorder="1" applyAlignment="1" applyProtection="1">
      <alignment horizontal="center" vertical="center" wrapText="1"/>
    </xf>
    <xf numFmtId="0" fontId="18" fillId="3" borderId="39" xfId="42" applyFont="1" applyFill="1" applyBorder="1"/>
    <xf numFmtId="49" fontId="13" fillId="3" borderId="19" xfId="43" applyNumberFormat="1" applyFont="1" applyFill="1" applyBorder="1" applyAlignment="1">
      <alignment horizontal="left" vertical="center"/>
    </xf>
    <xf numFmtId="49" fontId="13" fillId="3" borderId="23" xfId="43" applyNumberFormat="1" applyFont="1" applyFill="1" applyBorder="1" applyAlignment="1">
      <alignment horizontal="centerContinuous" vertical="center"/>
    </xf>
    <xf numFmtId="49" fontId="13" fillId="3" borderId="24" xfId="43" applyNumberFormat="1" applyFont="1" applyFill="1" applyBorder="1" applyAlignment="1">
      <alignment horizontal="centerContinuous" vertical="center"/>
    </xf>
    <xf numFmtId="0" fontId="12" fillId="3" borderId="11" xfId="0" applyFont="1" applyFill="1" applyBorder="1" applyAlignment="1">
      <alignment horizontal="center" vertical="center"/>
    </xf>
    <xf numFmtId="0" fontId="12" fillId="3" borderId="11" xfId="0" applyFont="1" applyFill="1" applyBorder="1" applyAlignment="1">
      <alignment horizontal="center" vertical="center" wrapText="1"/>
    </xf>
    <xf numFmtId="0" fontId="12" fillId="0" borderId="21" xfId="1" applyFont="1" applyBorder="1" applyAlignment="1">
      <alignment vertical="center"/>
    </xf>
    <xf numFmtId="0" fontId="20" fillId="2" borderId="49" xfId="43" applyFont="1" applyFill="1" applyBorder="1" applyAlignment="1">
      <alignment horizontal="left" vertical="center" wrapText="1"/>
    </xf>
    <xf numFmtId="0" fontId="11" fillId="2" borderId="6" xfId="43" applyFont="1" applyFill="1" applyBorder="1" applyAlignment="1">
      <alignment horizontal="center" vertical="center" wrapText="1"/>
    </xf>
    <xf numFmtId="0" fontId="11" fillId="2" borderId="36" xfId="43" applyFont="1" applyFill="1" applyBorder="1" applyAlignment="1">
      <alignment horizontal="center" vertical="center" wrapText="1"/>
    </xf>
    <xf numFmtId="0" fontId="11" fillId="2" borderId="45" xfId="43" applyFont="1" applyFill="1" applyBorder="1" applyAlignment="1">
      <alignment vertical="center"/>
    </xf>
    <xf numFmtId="0" fontId="11" fillId="2" borderId="45" xfId="44" applyFont="1" applyFill="1" applyBorder="1" applyAlignment="1" applyProtection="1">
      <alignment horizontal="right" vertical="center" wrapText="1"/>
    </xf>
    <xf numFmtId="0" fontId="11" fillId="2" borderId="15" xfId="44" applyFont="1" applyFill="1" applyBorder="1" applyAlignment="1" applyProtection="1">
      <alignment horizontal="center" vertical="center" wrapText="1"/>
    </xf>
    <xf numFmtId="0" fontId="11" fillId="2" borderId="46" xfId="44" applyFont="1" applyFill="1" applyBorder="1" applyAlignment="1" applyProtection="1">
      <alignment vertical="center" wrapText="1"/>
    </xf>
    <xf numFmtId="0" fontId="11" fillId="2" borderId="15" xfId="44" applyFont="1" applyFill="1" applyBorder="1" applyAlignment="1" applyProtection="1">
      <alignment vertical="center" wrapText="1"/>
    </xf>
    <xf numFmtId="0" fontId="11" fillId="2" borderId="46" xfId="44" applyFont="1" applyFill="1" applyBorder="1" applyAlignment="1" applyProtection="1">
      <alignment horizontal="center" vertical="center" wrapText="1"/>
    </xf>
    <xf numFmtId="0" fontId="11" fillId="2" borderId="35" xfId="44" applyFont="1" applyFill="1" applyBorder="1" applyAlignment="1" applyProtection="1">
      <alignment horizontal="center" vertical="center" wrapText="1"/>
    </xf>
    <xf numFmtId="0" fontId="11" fillId="2" borderId="52" xfId="44" applyFont="1" applyFill="1" applyBorder="1" applyAlignment="1" applyProtection="1">
      <alignment horizontal="right" vertical="center" wrapText="1"/>
    </xf>
    <xf numFmtId="49" fontId="15" fillId="2" borderId="46" xfId="43" applyNumberFormat="1" applyFont="1" applyFill="1" applyBorder="1" applyAlignment="1">
      <alignment horizontal="center" vertical="center"/>
    </xf>
    <xf numFmtId="0" fontId="11" fillId="2" borderId="46" xfId="43" applyFont="1" applyFill="1" applyBorder="1" applyAlignment="1">
      <alignment horizontal="left" vertical="center" wrapText="1"/>
    </xf>
    <xf numFmtId="0" fontId="11" fillId="2" borderId="35" xfId="43" applyFont="1" applyFill="1" applyBorder="1" applyAlignment="1">
      <alignment horizontal="left" vertical="center" wrapText="1"/>
    </xf>
    <xf numFmtId="0" fontId="11" fillId="2" borderId="45" xfId="43" applyFont="1" applyFill="1" applyBorder="1" applyAlignment="1">
      <alignment horizontal="right" vertical="center" wrapText="1"/>
    </xf>
    <xf numFmtId="0" fontId="11" fillId="2" borderId="15" xfId="43" applyFont="1" applyFill="1" applyBorder="1" applyAlignment="1">
      <alignment horizontal="right" vertical="center" wrapText="1"/>
    </xf>
    <xf numFmtId="0" fontId="15" fillId="2" borderId="1" xfId="44" applyFont="1" applyFill="1" applyBorder="1" applyAlignment="1" applyProtection="1">
      <alignment horizontal="left" vertical="center" wrapText="1"/>
    </xf>
    <xf numFmtId="0" fontId="12" fillId="0" borderId="5" xfId="1" applyFont="1" applyBorder="1" applyAlignment="1">
      <alignment vertical="center"/>
    </xf>
    <xf numFmtId="0" fontId="12" fillId="0" borderId="6" xfId="1" applyFont="1" applyBorder="1" applyAlignment="1">
      <alignment vertical="center"/>
    </xf>
    <xf numFmtId="0" fontId="12" fillId="0" borderId="4" xfId="1" applyFont="1" applyBorder="1" applyAlignment="1">
      <alignment vertical="center"/>
    </xf>
    <xf numFmtId="0" fontId="12" fillId="0" borderId="25" xfId="1" applyFont="1" applyBorder="1" applyAlignment="1">
      <alignment vertical="center"/>
    </xf>
    <xf numFmtId="0" fontId="14" fillId="2" borderId="28" xfId="1" applyFont="1" applyFill="1" applyBorder="1" applyAlignment="1">
      <alignment horizontal="left" vertical="center"/>
    </xf>
    <xf numFmtId="0" fontId="12" fillId="2" borderId="6" xfId="1" applyFont="1" applyFill="1" applyBorder="1" applyAlignment="1">
      <alignment vertical="center"/>
    </xf>
    <xf numFmtId="0" fontId="12" fillId="2" borderId="4" xfId="1" applyFont="1" applyFill="1" applyBorder="1" applyAlignment="1">
      <alignment vertical="center"/>
    </xf>
    <xf numFmtId="0" fontId="14" fillId="2" borderId="6" xfId="1" applyFont="1" applyFill="1" applyBorder="1" applyAlignment="1">
      <alignment vertical="center"/>
    </xf>
    <xf numFmtId="0" fontId="14" fillId="2" borderId="4" xfId="1" applyFont="1" applyFill="1" applyBorder="1" applyAlignment="1">
      <alignment vertical="center"/>
    </xf>
    <xf numFmtId="0" fontId="12" fillId="3" borderId="53" xfId="0" applyFont="1" applyFill="1" applyBorder="1" applyAlignment="1">
      <alignment horizontal="center" vertical="center"/>
    </xf>
    <xf numFmtId="0" fontId="12" fillId="3" borderId="54" xfId="1" applyFont="1" applyFill="1" applyBorder="1" applyAlignment="1">
      <alignment horizontal="center" vertical="center" wrapText="1"/>
    </xf>
    <xf numFmtId="0" fontId="12" fillId="5" borderId="11" xfId="0" applyFont="1" applyFill="1" applyBorder="1" applyAlignment="1">
      <alignment horizontal="center" vertical="center" wrapText="1"/>
    </xf>
    <xf numFmtId="0" fontId="11" fillId="2" borderId="31" xfId="0" applyFont="1" applyFill="1" applyBorder="1"/>
    <xf numFmtId="0" fontId="11" fillId="2" borderId="45" xfId="0" applyFont="1" applyFill="1" applyBorder="1"/>
    <xf numFmtId="0" fontId="11" fillId="2" borderId="1" xfId="0" applyFont="1" applyFill="1" applyBorder="1" applyAlignment="1">
      <alignment horizontal="center"/>
    </xf>
    <xf numFmtId="0" fontId="11" fillId="2" borderId="30" xfId="43" applyFont="1" applyFill="1" applyBorder="1" applyAlignment="1">
      <alignment horizontal="left" vertical="center"/>
    </xf>
    <xf numFmtId="0" fontId="11" fillId="2" borderId="50" xfId="43" applyFont="1" applyFill="1" applyBorder="1" applyAlignment="1">
      <alignment horizontal="left" vertical="center"/>
    </xf>
    <xf numFmtId="0" fontId="11" fillId="2" borderId="30" xfId="0" applyFont="1" applyFill="1" applyBorder="1"/>
    <xf numFmtId="0" fontId="11" fillId="2" borderId="35" xfId="0" applyFont="1" applyFill="1" applyBorder="1"/>
    <xf numFmtId="0" fontId="11" fillId="2" borderId="6" xfId="0" applyFont="1" applyFill="1" applyBorder="1"/>
    <xf numFmtId="0" fontId="11" fillId="2" borderId="36" xfId="0" applyFont="1" applyFill="1" applyBorder="1"/>
    <xf numFmtId="0" fontId="11" fillId="2" borderId="29" xfId="0" applyFont="1" applyFill="1" applyBorder="1"/>
    <xf numFmtId="0" fontId="11" fillId="2" borderId="32" xfId="0" applyFont="1" applyFill="1" applyBorder="1"/>
    <xf numFmtId="0" fontId="11" fillId="2" borderId="46" xfId="43" applyFont="1" applyFill="1" applyBorder="1" applyAlignment="1">
      <alignment vertical="center"/>
    </xf>
    <xf numFmtId="0" fontId="11" fillId="2" borderId="36" xfId="42" applyFont="1" applyFill="1" applyBorder="1" applyAlignment="1">
      <alignment horizontal="center"/>
    </xf>
    <xf numFmtId="0" fontId="14" fillId="2" borderId="5" xfId="1" applyFont="1" applyFill="1" applyBorder="1" applyAlignment="1">
      <alignment vertical="center"/>
    </xf>
    <xf numFmtId="0" fontId="11" fillId="2" borderId="1" xfId="44" applyFont="1" applyFill="1" applyBorder="1" applyAlignment="1" applyProtection="1">
      <alignment horizontal="justify" vertical="center" wrapText="1"/>
    </xf>
    <xf numFmtId="0" fontId="15" fillId="3" borderId="56" xfId="43" applyFont="1" applyFill="1" applyBorder="1" applyAlignment="1">
      <alignment horizontal="centerContinuous" vertical="center" wrapText="1"/>
    </xf>
    <xf numFmtId="0" fontId="20" fillId="2" borderId="38" xfId="43" applyFont="1" applyFill="1" applyBorder="1" applyAlignment="1">
      <alignment horizontal="left" vertical="center" wrapText="1"/>
    </xf>
    <xf numFmtId="0" fontId="20" fillId="2" borderId="37" xfId="43" applyFont="1" applyFill="1" applyBorder="1" applyAlignment="1">
      <alignment horizontal="left" vertical="center" wrapText="1"/>
    </xf>
    <xf numFmtId="0" fontId="14" fillId="0" borderId="5" xfId="45" applyNumberFormat="1" applyFont="1" applyBorder="1" applyAlignment="1">
      <alignment vertical="center"/>
    </xf>
    <xf numFmtId="14" fontId="14" fillId="0" borderId="5" xfId="1" applyNumberFormat="1" applyFont="1" applyBorder="1" applyAlignment="1">
      <alignment vertical="center"/>
    </xf>
    <xf numFmtId="164" fontId="14" fillId="0" borderId="5" xfId="1" applyNumberFormat="1" applyFont="1" applyBorder="1" applyAlignment="1">
      <alignment vertical="center"/>
    </xf>
    <xf numFmtId="9" fontId="14" fillId="0" borderId="5" xfId="45" applyFont="1" applyBorder="1" applyAlignment="1">
      <alignment vertical="center"/>
    </xf>
    <xf numFmtId="0" fontId="12" fillId="0" borderId="3" xfId="1" applyFont="1" applyBorder="1" applyAlignment="1">
      <alignment vertical="center"/>
    </xf>
    <xf numFmtId="164" fontId="17" fillId="0" borderId="0" xfId="0" applyNumberFormat="1" applyFont="1"/>
    <xf numFmtId="9" fontId="17" fillId="0" borderId="0" xfId="0" applyNumberFormat="1" applyFont="1"/>
    <xf numFmtId="0" fontId="11" fillId="2" borderId="30" xfId="43" applyFont="1" applyFill="1" applyBorder="1" applyAlignment="1">
      <alignment horizontal="left" vertical="center" wrapText="1"/>
    </xf>
    <xf numFmtId="9" fontId="11" fillId="2" borderId="6" xfId="43" applyNumberFormat="1" applyFont="1" applyFill="1" applyBorder="1" applyAlignment="1">
      <alignment horizontal="center" vertical="center" wrapText="1"/>
    </xf>
    <xf numFmtId="0" fontId="22" fillId="0" borderId="40" xfId="42" applyFont="1" applyBorder="1" applyAlignment="1">
      <alignment horizontal="left"/>
    </xf>
    <xf numFmtId="0" fontId="15" fillId="3" borderId="63" xfId="43" applyFont="1" applyFill="1" applyBorder="1" applyAlignment="1">
      <alignment horizontal="centerContinuous" vertical="center" wrapText="1"/>
    </xf>
    <xf numFmtId="0" fontId="23" fillId="0" borderId="18" xfId="43" applyFont="1" applyBorder="1" applyAlignment="1">
      <alignment horizontal="left" vertical="center"/>
    </xf>
    <xf numFmtId="0" fontId="11" fillId="0" borderId="18" xfId="43" applyFont="1" applyBorder="1" applyAlignment="1">
      <alignment horizontal="left" vertical="center"/>
    </xf>
    <xf numFmtId="0" fontId="11" fillId="0" borderId="18" xfId="43" applyFont="1" applyBorder="1" applyAlignment="1">
      <alignment horizontal="left" vertical="center" wrapText="1"/>
    </xf>
    <xf numFmtId="0" fontId="11" fillId="0" borderId="18" xfId="43" applyFont="1" applyBorder="1" applyAlignment="1">
      <alignment vertical="center" wrapText="1"/>
    </xf>
    <xf numFmtId="0" fontId="20" fillId="0" borderId="18" xfId="43" applyFont="1" applyBorder="1" applyAlignment="1">
      <alignment horizontal="left" vertical="center" wrapText="1"/>
    </xf>
    <xf numFmtId="0" fontId="18" fillId="0" borderId="31" xfId="0" applyFont="1" applyBorder="1"/>
    <xf numFmtId="0" fontId="18" fillId="2" borderId="6" xfId="0" applyFont="1" applyFill="1" applyBorder="1"/>
    <xf numFmtId="0" fontId="18" fillId="2" borderId="0" xfId="0" applyFont="1" applyFill="1"/>
    <xf numFmtId="0" fontId="18" fillId="2" borderId="1" xfId="0" applyFont="1" applyFill="1" applyBorder="1" applyAlignment="1">
      <alignment horizontal="center"/>
    </xf>
    <xf numFmtId="0" fontId="26" fillId="2" borderId="0" xfId="44" applyFont="1" applyFill="1" applyBorder="1" applyAlignment="1" applyProtection="1">
      <alignment horizontal="left" vertical="center" wrapText="1"/>
    </xf>
    <xf numFmtId="0" fontId="11" fillId="2" borderId="0" xfId="43" applyFont="1" applyFill="1" applyAlignment="1">
      <alignment horizontal="center" vertical="top" wrapText="1"/>
    </xf>
    <xf numFmtId="0" fontId="26" fillId="2" borderId="30" xfId="44" applyFont="1" applyFill="1" applyBorder="1" applyAlignment="1" applyProtection="1">
      <alignment vertical="center" wrapText="1"/>
    </xf>
    <xf numFmtId="0" fontId="11" fillId="2" borderId="0" xfId="43" applyFont="1" applyFill="1" applyAlignment="1">
      <alignment horizontal="right" vertical="center" wrapText="1"/>
    </xf>
    <xf numFmtId="0" fontId="11" fillId="2" borderId="21" xfId="43" applyFont="1" applyFill="1" applyBorder="1" applyAlignment="1">
      <alignment horizontal="center" vertical="center" wrapText="1"/>
    </xf>
    <xf numFmtId="0" fontId="11" fillId="2" borderId="0" xfId="43" applyFont="1" applyFill="1" applyAlignment="1">
      <alignment horizontal="center" vertical="center" wrapText="1"/>
    </xf>
    <xf numFmtId="0" fontId="18" fillId="2" borderId="0" xfId="42" applyFont="1" applyFill="1" applyAlignment="1">
      <alignment horizontal="center"/>
    </xf>
    <xf numFmtId="0" fontId="11" fillId="2" borderId="0" xfId="43" applyFont="1" applyFill="1" applyAlignment="1">
      <alignment horizontal="left" vertical="center" wrapText="1"/>
    </xf>
    <xf numFmtId="49" fontId="15" fillId="2" borderId="0" xfId="43" applyNumberFormat="1" applyFont="1" applyFill="1" applyAlignment="1">
      <alignment horizontal="center" vertical="center"/>
    </xf>
    <xf numFmtId="0" fontId="11" fillId="2" borderId="17" xfId="44" applyFont="1" applyFill="1" applyBorder="1" applyAlignment="1" applyProtection="1">
      <alignment horizontal="right" vertical="center" wrapText="1"/>
    </xf>
    <xf numFmtId="0" fontId="11" fillId="2" borderId="0" xfId="0" applyFont="1" applyFill="1" applyAlignment="1">
      <alignment horizontal="center"/>
    </xf>
    <xf numFmtId="0" fontId="11" fillId="2" borderId="0" xfId="0" applyFont="1" applyFill="1" applyAlignment="1">
      <alignment horizontal="right"/>
    </xf>
    <xf numFmtId="0" fontId="11" fillId="0" borderId="0" xfId="0" applyFont="1"/>
    <xf numFmtId="0" fontId="11" fillId="2" borderId="0" xfId="0" applyFont="1" applyFill="1"/>
    <xf numFmtId="0" fontId="18" fillId="2" borderId="36" xfId="42" applyFont="1" applyFill="1" applyBorder="1" applyAlignment="1">
      <alignment horizontal="center"/>
    </xf>
    <xf numFmtId="0" fontId="11" fillId="2" borderId="6" xfId="44" applyFont="1" applyFill="1" applyBorder="1" applyAlignment="1" applyProtection="1">
      <alignment horizontal="right" vertical="center" wrapText="1"/>
    </xf>
    <xf numFmtId="0" fontId="11" fillId="2" borderId="62" xfId="44" applyFont="1" applyFill="1" applyBorder="1" applyAlignment="1" applyProtection="1">
      <alignment vertical="center" wrapText="1"/>
    </xf>
    <xf numFmtId="0" fontId="11" fillId="2" borderId="1" xfId="44" applyFont="1" applyFill="1" applyBorder="1" applyAlignment="1" applyProtection="1">
      <alignment horizontal="right" vertical="center" wrapText="1"/>
    </xf>
    <xf numFmtId="0" fontId="11" fillId="2" borderId="0" xfId="43" applyFont="1" applyFill="1" applyAlignment="1">
      <alignment vertical="center" wrapText="1"/>
    </xf>
    <xf numFmtId="0" fontId="11" fillId="2" borderId="0" xfId="43" applyFont="1" applyFill="1" applyAlignment="1">
      <alignment vertical="center"/>
    </xf>
    <xf numFmtId="0" fontId="26" fillId="2" borderId="30" xfId="43" applyFont="1" applyFill="1" applyBorder="1" applyAlignment="1">
      <alignment vertical="center"/>
    </xf>
    <xf numFmtId="0" fontId="26" fillId="2" borderId="35" xfId="44" applyFont="1" applyFill="1" applyBorder="1" applyAlignment="1" applyProtection="1">
      <alignment horizontal="left" vertical="center" wrapText="1"/>
    </xf>
    <xf numFmtId="0" fontId="11" fillId="3" borderId="30" xfId="44" applyFont="1" applyFill="1" applyBorder="1" applyAlignment="1" applyProtection="1">
      <alignment horizontal="center" vertical="center" wrapText="1"/>
    </xf>
    <xf numFmtId="0" fontId="19" fillId="3" borderId="38" xfId="42" applyFont="1" applyFill="1" applyBorder="1" applyAlignment="1">
      <alignment vertical="center" wrapText="1"/>
    </xf>
    <xf numFmtId="0" fontId="18" fillId="2" borderId="6" xfId="0" applyFont="1" applyFill="1" applyBorder="1" applyAlignment="1">
      <alignment horizontal="center"/>
    </xf>
    <xf numFmtId="0" fontId="20" fillId="0" borderId="38" xfId="43" applyFont="1" applyBorder="1" applyAlignment="1">
      <alignment vertical="center" wrapText="1"/>
    </xf>
    <xf numFmtId="0" fontId="19" fillId="3" borderId="37" xfId="42" applyFont="1" applyFill="1" applyBorder="1" applyAlignment="1">
      <alignment vertical="center" wrapText="1"/>
    </xf>
    <xf numFmtId="0" fontId="11" fillId="0" borderId="31" xfId="0" applyFont="1" applyBorder="1"/>
    <xf numFmtId="0" fontId="11" fillId="2" borderId="16" xfId="0" applyFont="1" applyFill="1" applyBorder="1"/>
    <xf numFmtId="0" fontId="20" fillId="0" borderId="37" xfId="43" applyFont="1" applyBorder="1" applyAlignment="1">
      <alignment vertical="center" wrapText="1"/>
    </xf>
    <xf numFmtId="0" fontId="11" fillId="0" borderId="32" xfId="0" applyFont="1" applyBorder="1"/>
    <xf numFmtId="0" fontId="11" fillId="0" borderId="29" xfId="0" applyFont="1" applyBorder="1"/>
    <xf numFmtId="0" fontId="11" fillId="2" borderId="29" xfId="0" applyFont="1" applyFill="1" applyBorder="1" applyAlignment="1">
      <alignment horizontal="center"/>
    </xf>
    <xf numFmtId="0" fontId="20" fillId="0" borderId="22" xfId="43" applyFont="1" applyBorder="1" applyAlignment="1">
      <alignment vertical="center" wrapText="1"/>
    </xf>
    <xf numFmtId="0" fontId="11" fillId="3" borderId="21" xfId="43" applyFont="1" applyFill="1" applyBorder="1" applyAlignment="1">
      <alignment horizontal="left" vertical="center"/>
    </xf>
    <xf numFmtId="0" fontId="20" fillId="2" borderId="1" xfId="43" applyFont="1" applyFill="1" applyBorder="1" applyAlignment="1">
      <alignment horizontal="left" vertical="center" wrapText="1"/>
    </xf>
    <xf numFmtId="0" fontId="11" fillId="2" borderId="28" xfId="43" applyFont="1" applyFill="1" applyBorder="1" applyAlignment="1">
      <alignment horizontal="left" vertical="center"/>
    </xf>
    <xf numFmtId="0" fontId="11" fillId="3" borderId="29" xfId="43" applyFont="1" applyFill="1" applyBorder="1" applyAlignment="1">
      <alignment horizontal="left" vertical="center"/>
    </xf>
    <xf numFmtId="0" fontId="11" fillId="3" borderId="29" xfId="43" applyFont="1" applyFill="1" applyBorder="1" applyAlignment="1">
      <alignment horizontal="left" vertical="center" wrapText="1"/>
    </xf>
    <xf numFmtId="0" fontId="18" fillId="0" borderId="0" xfId="0" applyFont="1" applyAlignment="1">
      <alignment wrapText="1"/>
    </xf>
    <xf numFmtId="0" fontId="20" fillId="0" borderId="39" xfId="43" applyFont="1" applyBorder="1" applyAlignment="1">
      <alignment horizontal="left" vertical="center" wrapText="1"/>
    </xf>
    <xf numFmtId="0" fontId="19" fillId="3" borderId="22" xfId="42" applyFont="1" applyFill="1" applyBorder="1" applyAlignment="1">
      <alignment vertical="center" wrapText="1"/>
    </xf>
    <xf numFmtId="0" fontId="11" fillId="2" borderId="16" xfId="0" applyFont="1" applyFill="1" applyBorder="1" applyAlignment="1">
      <alignment horizontal="center"/>
    </xf>
    <xf numFmtId="41" fontId="11" fillId="2" borderId="29" xfId="49" applyFont="1" applyFill="1" applyBorder="1" applyAlignment="1">
      <alignment horizontal="center" vertical="center" wrapText="1"/>
    </xf>
    <xf numFmtId="41" fontId="11" fillId="2" borderId="0" xfId="49" applyFont="1" applyFill="1" applyBorder="1" applyAlignment="1">
      <alignment horizontal="center" vertical="center" wrapText="1"/>
    </xf>
    <xf numFmtId="41" fontId="18" fillId="2" borderId="0" xfId="49" applyFont="1" applyFill="1" applyBorder="1" applyAlignment="1">
      <alignment horizontal="center"/>
    </xf>
    <xf numFmtId="41" fontId="14" fillId="0" borderId="5" xfId="49" applyFont="1" applyBorder="1" applyAlignment="1">
      <alignment vertical="center" wrapText="1"/>
    </xf>
    <xf numFmtId="0" fontId="11" fillId="2" borderId="15" xfId="0" applyFont="1" applyFill="1" applyBorder="1"/>
    <xf numFmtId="0" fontId="11" fillId="2" borderId="0" xfId="42" applyFont="1" applyFill="1" applyAlignment="1">
      <alignment horizontal="center"/>
    </xf>
    <xf numFmtId="0" fontId="26" fillId="2" borderId="29" xfId="43" applyFont="1" applyFill="1" applyBorder="1" applyAlignment="1">
      <alignment horizontal="left" vertical="center" wrapText="1"/>
    </xf>
    <xf numFmtId="9" fontId="11" fillId="2" borderId="32" xfId="45" applyFont="1" applyFill="1" applyBorder="1" applyAlignment="1">
      <alignment horizontal="center" vertical="center" wrapText="1"/>
    </xf>
    <xf numFmtId="9" fontId="21" fillId="2" borderId="1" xfId="45" applyFont="1" applyFill="1" applyBorder="1" applyAlignment="1" applyProtection="1">
      <alignment vertical="center" wrapText="1"/>
    </xf>
    <xf numFmtId="178" fontId="11" fillId="2" borderId="21" xfId="43" applyNumberFormat="1" applyFont="1" applyFill="1" applyBorder="1" applyAlignment="1">
      <alignment horizontal="center" vertical="center" wrapText="1"/>
    </xf>
    <xf numFmtId="0" fontId="14" fillId="2" borderId="1" xfId="1" applyFont="1" applyFill="1" applyBorder="1" applyAlignment="1">
      <alignment vertical="center"/>
    </xf>
    <xf numFmtId="14" fontId="14" fillId="0" borderId="1" xfId="1" applyNumberFormat="1" applyFont="1" applyBorder="1" applyAlignment="1">
      <alignment vertical="center"/>
    </xf>
    <xf numFmtId="0" fontId="16" fillId="2" borderId="5" xfId="44" applyFill="1" applyBorder="1" applyAlignment="1" applyProtection="1">
      <alignment vertical="center"/>
    </xf>
    <xf numFmtId="0" fontId="25" fillId="0" borderId="1" xfId="47" applyBorder="1" applyAlignment="1" applyProtection="1">
      <alignment vertical="center"/>
    </xf>
    <xf numFmtId="1" fontId="14" fillId="0" borderId="1" xfId="1" applyNumberFormat="1" applyFont="1" applyBorder="1" applyAlignment="1">
      <alignment vertical="center"/>
    </xf>
    <xf numFmtId="14" fontId="14" fillId="2" borderId="5" xfId="1" applyNumberFormat="1" applyFont="1" applyFill="1" applyBorder="1" applyAlignment="1">
      <alignment vertical="center"/>
    </xf>
    <xf numFmtId="164" fontId="14" fillId="2" borderId="5" xfId="1" applyNumberFormat="1" applyFont="1" applyFill="1" applyBorder="1" applyAlignment="1">
      <alignment vertical="center"/>
    </xf>
    <xf numFmtId="164" fontId="14" fillId="0" borderId="1" xfId="1" applyNumberFormat="1" applyFont="1" applyBorder="1" applyAlignment="1">
      <alignment vertical="center"/>
    </xf>
    <xf numFmtId="0" fontId="28" fillId="0" borderId="0" xfId="0" applyFont="1" applyAlignment="1">
      <alignment horizontal="left" vertical="center"/>
    </xf>
    <xf numFmtId="0" fontId="16" fillId="2" borderId="1" xfId="44" applyFill="1" applyBorder="1" applyAlignment="1" applyProtection="1">
      <alignment vertical="center"/>
    </xf>
    <xf numFmtId="0" fontId="17" fillId="0" borderId="21" xfId="0" applyFont="1" applyBorder="1"/>
    <xf numFmtId="9" fontId="14" fillId="0" borderId="5" xfId="45" applyFont="1" applyBorder="1" applyAlignment="1">
      <alignment horizontal="right" vertical="center"/>
    </xf>
    <xf numFmtId="9" fontId="14" fillId="0" borderId="5" xfId="1" applyNumberFormat="1" applyFont="1" applyBorder="1" applyAlignment="1">
      <alignment vertical="center"/>
    </xf>
    <xf numFmtId="1" fontId="14" fillId="0" borderId="5" xfId="1" applyNumberFormat="1" applyFont="1" applyBorder="1" applyAlignment="1">
      <alignment vertical="center"/>
    </xf>
    <xf numFmtId="9" fontId="14" fillId="0" borderId="5" xfId="45" applyFont="1" applyFill="1" applyBorder="1" applyAlignment="1">
      <alignment horizontal="right" vertical="center"/>
    </xf>
    <xf numFmtId="179" fontId="14" fillId="0" borderId="5" xfId="1" applyNumberFormat="1" applyFont="1" applyBorder="1" applyAlignment="1">
      <alignment vertical="center"/>
    </xf>
    <xf numFmtId="0" fontId="16" fillId="0" borderId="1" xfId="44" applyBorder="1" applyAlignment="1" applyProtection="1">
      <alignment vertical="center"/>
    </xf>
    <xf numFmtId="9" fontId="14" fillId="2" borderId="5" xfId="1" applyNumberFormat="1" applyFont="1" applyFill="1" applyBorder="1" applyAlignment="1">
      <alignment vertical="center"/>
    </xf>
    <xf numFmtId="0" fontId="14" fillId="0" borderId="1" xfId="1" applyFont="1" applyBorder="1" applyAlignment="1">
      <alignment vertical="center" wrapText="1"/>
    </xf>
    <xf numFmtId="0" fontId="14" fillId="2" borderId="29" xfId="1" applyFont="1" applyFill="1" applyBorder="1" applyAlignment="1">
      <alignment horizontal="left" vertical="center"/>
    </xf>
    <xf numFmtId="0" fontId="12" fillId="3" borderId="11" xfId="1" applyFont="1" applyFill="1" applyBorder="1" applyAlignment="1">
      <alignment horizontal="center" vertical="center" wrapText="1"/>
    </xf>
    <xf numFmtId="0" fontId="12" fillId="3" borderId="57" xfId="0" applyFont="1" applyFill="1" applyBorder="1" applyAlignment="1">
      <alignment horizontal="center"/>
    </xf>
    <xf numFmtId="0" fontId="11" fillId="2" borderId="16" xfId="44" applyFont="1" applyFill="1" applyBorder="1" applyAlignment="1" applyProtection="1">
      <alignment horizontal="left" vertical="center" wrapText="1"/>
    </xf>
    <xf numFmtId="0" fontId="11" fillId="2" borderId="29" xfId="44" applyFont="1" applyFill="1" applyBorder="1" applyAlignment="1" applyProtection="1">
      <alignment horizontal="left" vertical="center" wrapText="1"/>
    </xf>
    <xf numFmtId="0" fontId="11" fillId="2" borderId="32" xfId="44" applyFont="1" applyFill="1" applyBorder="1" applyAlignment="1" applyProtection="1">
      <alignment horizontal="left" vertical="center" wrapText="1"/>
    </xf>
    <xf numFmtId="0" fontId="11" fillId="2" borderId="29" xfId="43" applyFont="1" applyFill="1" applyBorder="1" applyAlignment="1">
      <alignment horizontal="left" vertical="center" wrapText="1"/>
    </xf>
    <xf numFmtId="0" fontId="11" fillId="2" borderId="32" xfId="43" applyFont="1" applyFill="1" applyBorder="1" applyAlignment="1">
      <alignment horizontal="left" vertical="center" wrapText="1"/>
    </xf>
    <xf numFmtId="0" fontId="11" fillId="2" borderId="0" xfId="44" applyFont="1" applyFill="1" applyBorder="1" applyAlignment="1" applyProtection="1">
      <alignment vertical="center" wrapText="1"/>
    </xf>
    <xf numFmtId="0" fontId="11" fillId="2" borderId="31" xfId="44" applyFont="1" applyFill="1" applyBorder="1" applyAlignment="1" applyProtection="1">
      <alignment vertical="center" wrapText="1"/>
    </xf>
    <xf numFmtId="0" fontId="11" fillId="2" borderId="21" xfId="44" applyFont="1" applyFill="1" applyBorder="1" applyAlignment="1" applyProtection="1">
      <alignment horizontal="center" vertical="center" wrapText="1"/>
    </xf>
    <xf numFmtId="0" fontId="11" fillId="2" borderId="29" xfId="44" applyFont="1" applyFill="1" applyBorder="1" applyAlignment="1" applyProtection="1">
      <alignment horizontal="center" vertical="center" wrapText="1"/>
    </xf>
    <xf numFmtId="0" fontId="11" fillId="2" borderId="28" xfId="44" applyFont="1" applyFill="1" applyBorder="1" applyAlignment="1" applyProtection="1">
      <alignment horizontal="center" vertical="center" wrapText="1"/>
    </xf>
    <xf numFmtId="0" fontId="18" fillId="2" borderId="6" xfId="42" applyFont="1" applyFill="1" applyBorder="1" applyAlignment="1">
      <alignment horizontal="center"/>
    </xf>
    <xf numFmtId="0" fontId="20" fillId="0" borderId="37" xfId="43" applyFont="1" applyBorder="1" applyAlignment="1">
      <alignment horizontal="left" vertical="center" wrapText="1"/>
    </xf>
    <xf numFmtId="0" fontId="20" fillId="0" borderId="38" xfId="43" applyFont="1" applyBorder="1" applyAlignment="1">
      <alignment horizontal="left" vertical="center" wrapText="1"/>
    </xf>
    <xf numFmtId="0" fontId="11" fillId="2" borderId="29" xfId="43" applyFont="1" applyFill="1" applyBorder="1" applyAlignment="1">
      <alignment horizontal="center" vertical="center" wrapText="1"/>
    </xf>
    <xf numFmtId="0" fontId="11" fillId="2" borderId="32" xfId="43" applyFont="1" applyFill="1" applyBorder="1" applyAlignment="1">
      <alignment horizontal="center" vertical="center" wrapText="1"/>
    </xf>
    <xf numFmtId="9" fontId="11" fillId="2" borderId="21" xfId="43" applyNumberFormat="1" applyFont="1" applyFill="1" applyBorder="1" applyAlignment="1">
      <alignment horizontal="center" vertical="center" wrapText="1"/>
    </xf>
    <xf numFmtId="0" fontId="11" fillId="2" borderId="29" xfId="43" applyFont="1" applyFill="1" applyBorder="1" applyAlignment="1">
      <alignment horizontal="left" vertical="center"/>
    </xf>
    <xf numFmtId="0" fontId="11" fillId="2" borderId="32" xfId="43" applyFont="1" applyFill="1" applyBorder="1" applyAlignment="1">
      <alignment horizontal="left" vertical="center"/>
    </xf>
    <xf numFmtId="0" fontId="11" fillId="2" borderId="6" xfId="0" applyFont="1" applyFill="1" applyBorder="1" applyAlignment="1">
      <alignment horizontal="center"/>
    </xf>
    <xf numFmtId="41" fontId="11" fillId="2" borderId="21" xfId="49" applyFont="1" applyFill="1" applyBorder="1" applyAlignment="1">
      <alignment horizontal="center" vertical="center" wrapText="1"/>
    </xf>
    <xf numFmtId="41" fontId="11" fillId="2" borderId="28" xfId="49" applyFont="1" applyFill="1" applyBorder="1" applyAlignment="1">
      <alignment horizontal="center" vertical="center" wrapText="1"/>
    </xf>
    <xf numFmtId="14" fontId="11" fillId="2" borderId="16" xfId="44" applyNumberFormat="1" applyFont="1" applyFill="1" applyBorder="1" applyAlignment="1" applyProtection="1">
      <alignment horizontal="left" vertical="center" wrapText="1"/>
    </xf>
    <xf numFmtId="0" fontId="11" fillId="2" borderId="0" xfId="44" applyFont="1" applyFill="1" applyBorder="1" applyAlignment="1" applyProtection="1">
      <alignment horizontal="left" vertical="center" wrapText="1"/>
    </xf>
    <xf numFmtId="0" fontId="11" fillId="2" borderId="46" xfId="0" applyFont="1" applyFill="1" applyBorder="1" applyAlignment="1">
      <alignment horizontal="center"/>
    </xf>
    <xf numFmtId="0" fontId="11" fillId="2" borderId="30" xfId="0" applyFont="1" applyFill="1" applyBorder="1" applyAlignment="1">
      <alignment horizontal="center"/>
    </xf>
    <xf numFmtId="0" fontId="11" fillId="2" borderId="6" xfId="42" applyFont="1" applyFill="1" applyBorder="1" applyAlignment="1">
      <alignment horizontal="center"/>
    </xf>
    <xf numFmtId="178" fontId="11" fillId="2" borderId="21" xfId="48" applyNumberFormat="1" applyFont="1" applyFill="1" applyBorder="1" applyAlignment="1">
      <alignment horizontal="center" vertical="center" wrapText="1"/>
    </xf>
    <xf numFmtId="9" fontId="11" fillId="2" borderId="21" xfId="45" applyFont="1" applyFill="1" applyBorder="1" applyAlignment="1">
      <alignment horizontal="center" vertical="center" wrapText="1"/>
    </xf>
    <xf numFmtId="9" fontId="11" fillId="2" borderId="28" xfId="45" applyFont="1" applyFill="1" applyBorder="1" applyAlignment="1">
      <alignment horizontal="center" vertical="center" wrapText="1"/>
    </xf>
    <xf numFmtId="0" fontId="11" fillId="2" borderId="45" xfId="44" applyFont="1" applyFill="1" applyBorder="1" applyAlignment="1" applyProtection="1">
      <alignment horizontal="center" vertical="center" wrapText="1"/>
    </xf>
    <xf numFmtId="0" fontId="11" fillId="2" borderId="0" xfId="44" applyFont="1" applyFill="1" applyBorder="1" applyAlignment="1" applyProtection="1">
      <alignment horizontal="center" vertical="center" wrapText="1"/>
    </xf>
    <xf numFmtId="0" fontId="11" fillId="2" borderId="31" xfId="44" applyFont="1" applyFill="1" applyBorder="1" applyAlignment="1" applyProtection="1">
      <alignment horizontal="center" vertical="center" wrapText="1"/>
    </xf>
    <xf numFmtId="49" fontId="15" fillId="0" borderId="1" xfId="43" applyNumberFormat="1" applyFont="1" applyBorder="1" applyAlignment="1">
      <alignment horizontal="center" vertical="center"/>
    </xf>
    <xf numFmtId="0" fontId="15" fillId="0" borderId="1" xfId="43" applyFont="1" applyBorder="1" applyAlignment="1">
      <alignment horizontal="center" vertical="center"/>
    </xf>
    <xf numFmtId="0" fontId="14" fillId="0" borderId="5" xfId="45" applyNumberFormat="1" applyFont="1" applyBorder="1" applyAlignment="1">
      <alignment vertical="center" wrapText="1"/>
    </xf>
    <xf numFmtId="9" fontId="14" fillId="0" borderId="5" xfId="45" applyFont="1" applyBorder="1" applyAlignment="1">
      <alignment vertical="center" wrapText="1"/>
    </xf>
    <xf numFmtId="9" fontId="29" fillId="0" borderId="5" xfId="45" applyFont="1" applyBorder="1" applyAlignment="1">
      <alignment horizontal="right" vertical="center"/>
    </xf>
    <xf numFmtId="0" fontId="14" fillId="0" borderId="5" xfId="1" applyFont="1" applyBorder="1" applyAlignment="1">
      <alignment vertical="center" wrapText="1"/>
    </xf>
    <xf numFmtId="9" fontId="14" fillId="0" borderId="5" xfId="1" applyNumberFormat="1" applyFont="1" applyBorder="1" applyAlignment="1">
      <alignment vertical="center" wrapText="1"/>
    </xf>
    <xf numFmtId="14" fontId="14" fillId="0" borderId="1" xfId="1" applyNumberFormat="1" applyFont="1" applyBorder="1" applyAlignment="1">
      <alignment vertical="center" wrapText="1"/>
    </xf>
    <xf numFmtId="0" fontId="18" fillId="0" borderId="6" xfId="0" applyFont="1" applyBorder="1" applyAlignment="1">
      <alignment horizontal="center"/>
    </xf>
    <xf numFmtId="9" fontId="14" fillId="0" borderId="5" xfId="45" applyFont="1" applyFill="1" applyBorder="1" applyAlignment="1">
      <alignment vertical="center"/>
    </xf>
    <xf numFmtId="1" fontId="14" fillId="0" borderId="1" xfId="45" applyNumberFormat="1" applyFont="1" applyFill="1" applyBorder="1" applyAlignment="1">
      <alignment vertical="center"/>
    </xf>
    <xf numFmtId="0" fontId="17" fillId="0" borderId="28" xfId="0" applyFont="1" applyBorder="1"/>
    <xf numFmtId="1" fontId="14" fillId="0" borderId="5" xfId="45" applyNumberFormat="1" applyFont="1" applyFill="1" applyBorder="1" applyAlignment="1">
      <alignment vertical="center"/>
    </xf>
    <xf numFmtId="0" fontId="11" fillId="0" borderId="29" xfId="44" applyFont="1" applyFill="1" applyBorder="1" applyAlignment="1" applyProtection="1">
      <alignment horizontal="center" vertical="center" wrapText="1"/>
    </xf>
    <xf numFmtId="0" fontId="11" fillId="0" borderId="29" xfId="43" applyFont="1" applyBorder="1" applyAlignment="1">
      <alignment horizontal="left" vertical="center" wrapText="1"/>
    </xf>
    <xf numFmtId="0" fontId="11" fillId="0" borderId="32" xfId="43" applyFont="1" applyBorder="1" applyAlignment="1">
      <alignment horizontal="left" vertical="center" wrapText="1"/>
    </xf>
    <xf numFmtId="0" fontId="11" fillId="0" borderId="29" xfId="43" applyFont="1" applyBorder="1" applyAlignment="1">
      <alignment horizontal="left" vertical="center"/>
    </xf>
    <xf numFmtId="0" fontId="11" fillId="0" borderId="28" xfId="43" applyFont="1" applyBorder="1" applyAlignment="1">
      <alignment horizontal="left" vertical="center"/>
    </xf>
    <xf numFmtId="0" fontId="20" fillId="0" borderId="1" xfId="43" applyFont="1" applyBorder="1" applyAlignment="1">
      <alignment horizontal="left" vertical="center" wrapText="1"/>
    </xf>
    <xf numFmtId="0" fontId="11" fillId="0" borderId="21" xfId="43" applyFont="1" applyBorder="1" applyAlignment="1">
      <alignment horizontal="left" vertical="center"/>
    </xf>
    <xf numFmtId="0" fontId="11" fillId="0" borderId="32" xfId="43" applyFont="1" applyBorder="1" applyAlignment="1">
      <alignment horizontal="left" vertical="center"/>
    </xf>
    <xf numFmtId="0" fontId="11" fillId="0" borderId="29" xfId="0" applyFont="1" applyBorder="1" applyAlignment="1">
      <alignment horizontal="center"/>
    </xf>
    <xf numFmtId="0" fontId="11" fillId="0" borderId="16" xfId="0" applyFont="1" applyBorder="1"/>
    <xf numFmtId="0" fontId="11" fillId="0" borderId="6" xfId="0" applyFont="1" applyBorder="1"/>
    <xf numFmtId="0" fontId="11" fillId="0" borderId="0" xfId="0" applyFont="1" applyAlignment="1">
      <alignment horizontal="center"/>
    </xf>
    <xf numFmtId="0" fontId="18" fillId="0" borderId="6" xfId="0" applyFont="1" applyBorder="1"/>
    <xf numFmtId="0" fontId="11" fillId="0" borderId="30" xfId="44" applyFont="1" applyFill="1" applyBorder="1" applyAlignment="1" applyProtection="1">
      <alignment horizontal="center" vertical="center" wrapText="1"/>
    </xf>
    <xf numFmtId="0" fontId="26" fillId="0" borderId="35" xfId="44" applyFont="1" applyFill="1" applyBorder="1" applyAlignment="1" applyProtection="1">
      <alignment horizontal="left" vertical="center" wrapText="1"/>
    </xf>
    <xf numFmtId="0" fontId="26" fillId="0" borderId="30" xfId="43" applyFont="1" applyBorder="1" applyAlignment="1">
      <alignment vertical="center"/>
    </xf>
    <xf numFmtId="0" fontId="11" fillId="0" borderId="30" xfId="43" applyFont="1" applyBorder="1" applyAlignment="1">
      <alignment vertical="center" wrapText="1"/>
    </xf>
    <xf numFmtId="0" fontId="11" fillId="0" borderId="35" xfId="43" applyFont="1" applyBorder="1" applyAlignment="1">
      <alignment vertical="center" wrapText="1"/>
    </xf>
    <xf numFmtId="0" fontId="11" fillId="0" borderId="0" xfId="43" applyFont="1" applyAlignment="1">
      <alignment vertical="center"/>
    </xf>
    <xf numFmtId="0" fontId="11" fillId="0" borderId="6" xfId="43" applyFont="1" applyBorder="1" applyAlignment="1">
      <alignment vertical="center" wrapText="1"/>
    </xf>
    <xf numFmtId="0" fontId="11" fillId="0" borderId="0" xfId="43" applyFont="1" applyAlignment="1">
      <alignment vertical="center" wrapText="1"/>
    </xf>
    <xf numFmtId="0" fontId="11" fillId="0" borderId="31" xfId="43" applyFont="1" applyBorder="1" applyAlignment="1">
      <alignment vertical="center" wrapText="1"/>
    </xf>
    <xf numFmtId="0" fontId="11" fillId="0" borderId="0" xfId="44" applyFont="1" applyFill="1" applyBorder="1" applyAlignment="1" applyProtection="1">
      <alignment horizontal="right" vertical="center" wrapText="1"/>
    </xf>
    <xf numFmtId="0" fontId="11" fillId="0" borderId="5" xfId="44" applyFont="1" applyFill="1" applyBorder="1" applyAlignment="1" applyProtection="1">
      <alignment horizontal="justify" vertical="center" wrapText="1"/>
    </xf>
    <xf numFmtId="0" fontId="11" fillId="0" borderId="1" xfId="44" applyFont="1" applyFill="1" applyBorder="1" applyAlignment="1" applyProtection="1">
      <alignment horizontal="right" vertical="center" wrapText="1"/>
    </xf>
    <xf numFmtId="0" fontId="11" fillId="0" borderId="62" xfId="44" applyFont="1" applyFill="1" applyBorder="1" applyAlignment="1" applyProtection="1">
      <alignment vertical="center" wrapText="1"/>
    </xf>
    <xf numFmtId="0" fontId="11" fillId="0" borderId="1" xfId="44" applyFont="1" applyFill="1" applyBorder="1" applyAlignment="1" applyProtection="1">
      <alignment horizontal="center" vertical="center" wrapText="1"/>
    </xf>
    <xf numFmtId="0" fontId="11" fillId="0" borderId="1" xfId="44" applyFont="1" applyFill="1" applyBorder="1" applyAlignment="1" applyProtection="1">
      <alignment vertical="center" wrapText="1"/>
    </xf>
    <xf numFmtId="0" fontId="11" fillId="0" borderId="6" xfId="44" applyFont="1" applyFill="1" applyBorder="1" applyAlignment="1" applyProtection="1">
      <alignment vertical="center" wrapText="1"/>
    </xf>
    <xf numFmtId="0" fontId="11" fillId="0" borderId="6" xfId="44" applyFont="1" applyFill="1" applyBorder="1" applyAlignment="1" applyProtection="1">
      <alignment horizontal="right" vertical="center" wrapText="1"/>
    </xf>
    <xf numFmtId="0" fontId="11" fillId="0" borderId="31" xfId="44" applyFont="1" applyFill="1" applyBorder="1" applyAlignment="1" applyProtection="1">
      <alignment vertical="center" wrapText="1"/>
    </xf>
    <xf numFmtId="0" fontId="18" fillId="0" borderId="6" xfId="42" applyFont="1" applyBorder="1" applyAlignment="1">
      <alignment horizontal="center"/>
    </xf>
    <xf numFmtId="0" fontId="18" fillId="0" borderId="36" xfId="42" applyFont="1" applyBorder="1" applyAlignment="1">
      <alignment horizontal="center"/>
    </xf>
    <xf numFmtId="0" fontId="11" fillId="0" borderId="6" xfId="44" applyFont="1" applyFill="1" applyBorder="1" applyAlignment="1" applyProtection="1">
      <alignment horizontal="center" vertical="center" wrapText="1"/>
    </xf>
    <xf numFmtId="0" fontId="11" fillId="0" borderId="36" xfId="44" applyFont="1" applyFill="1" applyBorder="1" applyAlignment="1" applyProtection="1">
      <alignment horizontal="center" vertical="center" wrapText="1"/>
    </xf>
    <xf numFmtId="0" fontId="11" fillId="0" borderId="30" xfId="44" applyFont="1" applyFill="1" applyBorder="1" applyAlignment="1" applyProtection="1">
      <alignment vertical="center" wrapText="1"/>
    </xf>
    <xf numFmtId="0" fontId="11" fillId="0" borderId="0" xfId="44" applyFont="1" applyFill="1" applyBorder="1" applyAlignment="1" applyProtection="1">
      <alignment horizontal="center" vertical="center" wrapText="1"/>
    </xf>
    <xf numFmtId="0" fontId="11" fillId="0" borderId="1" xfId="0" applyFont="1" applyBorder="1"/>
    <xf numFmtId="0" fontId="11" fillId="0" borderId="0" xfId="0" applyFont="1" applyAlignment="1">
      <alignment horizontal="right"/>
    </xf>
    <xf numFmtId="0" fontId="11" fillId="0" borderId="31" xfId="44" applyFont="1" applyFill="1" applyBorder="1" applyAlignment="1" applyProtection="1">
      <alignment horizontal="center" vertical="center" wrapText="1"/>
    </xf>
    <xf numFmtId="0" fontId="11" fillId="0" borderId="17" xfId="44" applyFont="1" applyFill="1" applyBorder="1" applyAlignment="1" applyProtection="1">
      <alignment horizontal="right" vertical="center" wrapText="1"/>
    </xf>
    <xf numFmtId="9" fontId="21" fillId="0" borderId="1" xfId="44" applyNumberFormat="1" applyFont="1" applyFill="1" applyBorder="1" applyAlignment="1" applyProtection="1">
      <alignment vertical="center" wrapText="1"/>
    </xf>
    <xf numFmtId="0" fontId="11" fillId="0" borderId="0" xfId="44" applyFont="1" applyFill="1" applyBorder="1" applyAlignment="1" applyProtection="1">
      <alignment horizontal="right" vertical="center"/>
    </xf>
    <xf numFmtId="0" fontId="11" fillId="0" borderId="21" xfId="44" applyFont="1" applyFill="1" applyBorder="1" applyAlignment="1" applyProtection="1">
      <alignment horizontal="center" vertical="center" wrapText="1"/>
    </xf>
    <xf numFmtId="0" fontId="11" fillId="0" borderId="28" xfId="44" applyFont="1" applyFill="1" applyBorder="1" applyAlignment="1" applyProtection="1">
      <alignment horizontal="center" vertical="center" wrapText="1"/>
    </xf>
    <xf numFmtId="49" fontId="15" fillId="0" borderId="30" xfId="43" applyNumberFormat="1" applyFont="1" applyBorder="1" applyAlignment="1">
      <alignment horizontal="center" vertical="center"/>
    </xf>
    <xf numFmtId="177" fontId="11" fillId="0" borderId="1" xfId="22" applyNumberFormat="1" applyFont="1" applyFill="1" applyBorder="1" applyAlignment="1" applyProtection="1">
      <alignment vertical="center" wrapText="1"/>
    </xf>
    <xf numFmtId="49" fontId="15" fillId="0" borderId="0" xfId="43" applyNumberFormat="1" applyFont="1" applyAlignment="1">
      <alignment horizontal="center" vertical="center"/>
    </xf>
    <xf numFmtId="177" fontId="11" fillId="0" borderId="6" xfId="22" applyNumberFormat="1" applyFont="1" applyFill="1" applyBorder="1" applyAlignment="1" applyProtection="1">
      <alignment vertical="center" wrapText="1"/>
    </xf>
    <xf numFmtId="49" fontId="15" fillId="0" borderId="6" xfId="43" applyNumberFormat="1" applyFont="1" applyBorder="1" applyAlignment="1">
      <alignment horizontal="center" vertical="center"/>
    </xf>
    <xf numFmtId="0" fontId="11" fillId="0" borderId="6" xfId="44" applyFont="1" applyFill="1" applyBorder="1" applyAlignment="1" applyProtection="1">
      <alignment horizontal="right" vertical="center"/>
    </xf>
    <xf numFmtId="0" fontId="11" fillId="0" borderId="0" xfId="43" applyFont="1" applyAlignment="1">
      <alignment horizontal="left" vertical="center" wrapText="1"/>
    </xf>
    <xf numFmtId="0" fontId="11" fillId="0" borderId="31" xfId="43" applyFont="1" applyBorder="1" applyAlignment="1">
      <alignment horizontal="left" vertical="center" wrapText="1"/>
    </xf>
    <xf numFmtId="0" fontId="11" fillId="0" borderId="0" xfId="43" applyFont="1" applyAlignment="1">
      <alignment horizontal="right" vertical="center" wrapText="1"/>
    </xf>
    <xf numFmtId="0" fontId="11" fillId="0" borderId="0" xfId="43" applyFont="1" applyAlignment="1">
      <alignment horizontal="center" vertical="center" wrapText="1"/>
    </xf>
    <xf numFmtId="0" fontId="18" fillId="0" borderId="0" xfId="42" applyFont="1" applyAlignment="1">
      <alignment horizontal="center"/>
    </xf>
    <xf numFmtId="0" fontId="11" fillId="0" borderId="21" xfId="43" applyFont="1" applyBorder="1" applyAlignment="1">
      <alignment horizontal="center" vertical="center" wrapText="1"/>
    </xf>
    <xf numFmtId="0" fontId="11" fillId="0" borderId="28" xfId="43" applyFont="1" applyBorder="1" applyAlignment="1">
      <alignment horizontal="center" vertical="center" wrapText="1"/>
    </xf>
    <xf numFmtId="1" fontId="11" fillId="0" borderId="21" xfId="43" applyNumberFormat="1" applyFont="1" applyBorder="1" applyAlignment="1">
      <alignment horizontal="center" vertical="center" wrapText="1"/>
    </xf>
    <xf numFmtId="9" fontId="11" fillId="0" borderId="21" xfId="45" applyFont="1" applyFill="1" applyBorder="1" applyAlignment="1">
      <alignment horizontal="center" vertical="center" wrapText="1"/>
    </xf>
    <xf numFmtId="0" fontId="11" fillId="0" borderId="32" xfId="43" applyFont="1" applyBorder="1" applyAlignment="1">
      <alignment horizontal="center" vertical="center" wrapText="1"/>
    </xf>
    <xf numFmtId="9" fontId="11" fillId="0" borderId="21" xfId="43" applyNumberFormat="1" applyFont="1" applyBorder="1" applyAlignment="1">
      <alignment horizontal="center" vertical="center" wrapText="1"/>
    </xf>
    <xf numFmtId="0" fontId="11" fillId="0" borderId="29" xfId="43" applyFont="1" applyBorder="1" applyAlignment="1">
      <alignment horizontal="center" vertical="center" wrapText="1"/>
    </xf>
    <xf numFmtId="9" fontId="11" fillId="0" borderId="29" xfId="43" applyNumberFormat="1" applyFont="1" applyBorder="1" applyAlignment="1">
      <alignment horizontal="center" vertical="center" wrapText="1"/>
    </xf>
    <xf numFmtId="0" fontId="26" fillId="0" borderId="30" xfId="44" applyFont="1" applyFill="1" applyBorder="1" applyAlignment="1" applyProtection="1">
      <alignment vertical="center" wrapText="1"/>
    </xf>
    <xf numFmtId="0" fontId="21" fillId="0" borderId="1" xfId="44" applyFont="1" applyFill="1" applyBorder="1" applyAlignment="1" applyProtection="1">
      <alignment vertical="center" wrapText="1"/>
    </xf>
    <xf numFmtId="0" fontId="11" fillId="0" borderId="0" xfId="43" applyFont="1" applyAlignment="1">
      <alignment horizontal="center" vertical="top" wrapText="1"/>
    </xf>
    <xf numFmtId="0" fontId="11" fillId="0" borderId="6" xfId="43" applyFont="1" applyBorder="1" applyAlignment="1">
      <alignment horizontal="center" vertical="top" wrapText="1"/>
    </xf>
    <xf numFmtId="0" fontId="26" fillId="0" borderId="0" xfId="44" applyFont="1" applyFill="1" applyBorder="1" applyAlignment="1" applyProtection="1">
      <alignment horizontal="left" vertical="center" wrapText="1"/>
    </xf>
    <xf numFmtId="0" fontId="18" fillId="0" borderId="1" xfId="0" applyFont="1" applyBorder="1" applyAlignment="1">
      <alignment horizontal="center"/>
    </xf>
    <xf numFmtId="0" fontId="14" fillId="0" borderId="5" xfId="45" applyNumberFormat="1" applyFont="1" applyFill="1" applyBorder="1" applyAlignment="1">
      <alignment vertical="center"/>
    </xf>
    <xf numFmtId="180" fontId="14" fillId="0" borderId="5" xfId="45" applyNumberFormat="1" applyFont="1" applyFill="1" applyBorder="1" applyAlignment="1">
      <alignment horizontal="right" vertical="center"/>
    </xf>
    <xf numFmtId="0" fontId="18" fillId="0" borderId="1" xfId="0" applyFont="1" applyBorder="1"/>
    <xf numFmtId="10" fontId="14" fillId="2" borderId="5" xfId="1" applyNumberFormat="1" applyFont="1" applyFill="1" applyBorder="1" applyAlignment="1">
      <alignment vertical="center"/>
    </xf>
    <xf numFmtId="0" fontId="12" fillId="0" borderId="21" xfId="1" applyFont="1" applyBorder="1" applyAlignment="1">
      <alignment horizontal="left" vertical="center"/>
    </xf>
    <xf numFmtId="0" fontId="12" fillId="0" borderId="29" xfId="1" applyFont="1" applyBorder="1" applyAlignment="1">
      <alignment horizontal="left" vertical="center"/>
    </xf>
    <xf numFmtId="0" fontId="12" fillId="0" borderId="28" xfId="1" applyFont="1" applyBorder="1" applyAlignment="1">
      <alignment horizontal="left" vertical="center"/>
    </xf>
    <xf numFmtId="0" fontId="24" fillId="0" borderId="21" xfId="0" applyFont="1" applyBorder="1" applyAlignment="1">
      <alignment horizontal="center" vertical="center"/>
    </xf>
    <xf numFmtId="0" fontId="24" fillId="0" borderId="29" xfId="0" applyFont="1" applyBorder="1" applyAlignment="1">
      <alignment horizontal="center" vertical="center"/>
    </xf>
    <xf numFmtId="0" fontId="24" fillId="0" borderId="28" xfId="0" applyFont="1" applyBorder="1" applyAlignment="1">
      <alignment horizontal="center" vertical="center"/>
    </xf>
    <xf numFmtId="0" fontId="14" fillId="2" borderId="21" xfId="1" applyFont="1" applyFill="1" applyBorder="1" applyAlignment="1">
      <alignment horizontal="left" vertical="center"/>
    </xf>
    <xf numFmtId="0" fontId="14" fillId="2" borderId="29" xfId="1" applyFont="1" applyFill="1" applyBorder="1" applyAlignment="1">
      <alignment horizontal="left" vertical="center"/>
    </xf>
    <xf numFmtId="0" fontId="14" fillId="2" borderId="29" xfId="1" applyFont="1" applyFill="1" applyBorder="1" applyAlignment="1">
      <alignment horizontal="center" vertical="center"/>
    </xf>
    <xf numFmtId="0" fontId="14" fillId="2" borderId="28" xfId="1" applyFont="1" applyFill="1" applyBorder="1" applyAlignment="1">
      <alignment horizontal="center" vertical="center"/>
    </xf>
    <xf numFmtId="0" fontId="12" fillId="3" borderId="7" xfId="1" applyFont="1" applyFill="1" applyBorder="1" applyAlignment="1">
      <alignment horizontal="center" vertical="center"/>
    </xf>
    <xf numFmtId="0" fontId="12" fillId="3" borderId="10" xfId="1" applyFont="1" applyFill="1" applyBorder="1" applyAlignment="1">
      <alignment horizontal="center" vertical="center"/>
    </xf>
    <xf numFmtId="0" fontId="12" fillId="3" borderId="47" xfId="1" applyFont="1" applyFill="1" applyBorder="1" applyAlignment="1">
      <alignment horizontal="center" vertical="center"/>
    </xf>
    <xf numFmtId="0" fontId="12" fillId="3" borderId="48" xfId="1" applyFont="1" applyFill="1" applyBorder="1" applyAlignment="1">
      <alignment horizontal="center" vertical="center"/>
    </xf>
    <xf numFmtId="0" fontId="12" fillId="3" borderId="8" xfId="1" applyFont="1" applyFill="1" applyBorder="1" applyAlignment="1">
      <alignment horizontal="center" vertical="center" wrapText="1"/>
    </xf>
    <xf numFmtId="0" fontId="12" fillId="3" borderId="11" xfId="1" applyFont="1" applyFill="1" applyBorder="1" applyAlignment="1">
      <alignment horizontal="center" vertical="center" wrapText="1"/>
    </xf>
    <xf numFmtId="0" fontId="12" fillId="0" borderId="25" xfId="1" applyFont="1" applyBorder="1" applyAlignment="1">
      <alignment horizontal="left" vertical="center" wrapText="1"/>
    </xf>
    <xf numFmtId="0" fontId="12" fillId="0" borderId="30" xfId="1" applyFont="1" applyBorder="1" applyAlignment="1">
      <alignment horizontal="left" vertical="center"/>
    </xf>
    <xf numFmtId="0" fontId="12" fillId="0" borderId="50" xfId="1" applyFont="1" applyBorder="1" applyAlignment="1">
      <alignment horizontal="left" vertical="center"/>
    </xf>
    <xf numFmtId="0" fontId="12" fillId="3" borderId="13"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12" fillId="3" borderId="56" xfId="1" applyFont="1" applyFill="1" applyBorder="1" applyAlignment="1">
      <alignment horizontal="center" vertical="center"/>
    </xf>
    <xf numFmtId="0" fontId="12" fillId="3" borderId="57" xfId="1" applyFont="1" applyFill="1" applyBorder="1" applyAlignment="1">
      <alignment horizontal="center" vertical="center"/>
    </xf>
    <xf numFmtId="0" fontId="12" fillId="3" borderId="58" xfId="1" applyFont="1" applyFill="1" applyBorder="1" applyAlignment="1">
      <alignment horizontal="center" vertical="center"/>
    </xf>
    <xf numFmtId="0" fontId="12" fillId="3" borderId="5" xfId="1" applyFont="1" applyFill="1" applyBorder="1" applyAlignment="1">
      <alignment horizontal="center" vertical="center"/>
    </xf>
    <xf numFmtId="0" fontId="12" fillId="3" borderId="56" xfId="0" applyFont="1" applyFill="1" applyBorder="1" applyAlignment="1">
      <alignment horizontal="center"/>
    </xf>
    <xf numFmtId="0" fontId="12" fillId="3" borderId="57" xfId="0" applyFont="1" applyFill="1" applyBorder="1" applyAlignment="1">
      <alignment horizontal="center"/>
    </xf>
    <xf numFmtId="0" fontId="12" fillId="3" borderId="3"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61" xfId="0" applyFont="1" applyFill="1" applyBorder="1" applyAlignment="1">
      <alignment horizontal="center" vertical="center"/>
    </xf>
    <xf numFmtId="0" fontId="12" fillId="3" borderId="62" xfId="0" applyFont="1" applyFill="1" applyBorder="1" applyAlignment="1">
      <alignment horizontal="center" vertical="center"/>
    </xf>
    <xf numFmtId="0" fontId="14" fillId="0" borderId="1" xfId="1" applyFont="1" applyBorder="1" applyAlignment="1">
      <alignment horizontal="left" vertical="center"/>
    </xf>
    <xf numFmtId="0" fontId="12" fillId="3" borderId="2" xfId="1" applyFont="1" applyFill="1" applyBorder="1" applyAlignment="1">
      <alignment horizontal="center" vertical="center" wrapText="1"/>
    </xf>
    <xf numFmtId="0" fontId="12" fillId="3" borderId="44" xfId="1" applyFont="1" applyFill="1" applyBorder="1" applyAlignment="1">
      <alignment horizontal="center" vertical="center" wrapText="1"/>
    </xf>
    <xf numFmtId="0" fontId="12" fillId="3" borderId="17" xfId="1" applyFont="1" applyFill="1" applyBorder="1" applyAlignment="1">
      <alignment horizontal="center" vertical="center" wrapText="1"/>
    </xf>
    <xf numFmtId="0" fontId="12" fillId="3" borderId="43" xfId="1" applyFont="1" applyFill="1" applyBorder="1" applyAlignment="1">
      <alignment horizontal="center" vertical="center" wrapText="1"/>
    </xf>
    <xf numFmtId="0" fontId="12" fillId="4" borderId="2" xfId="1" applyFont="1" applyFill="1" applyBorder="1" applyAlignment="1">
      <alignment horizontal="center" vertical="center" wrapText="1"/>
    </xf>
    <xf numFmtId="0" fontId="12" fillId="4" borderId="44"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2" fillId="3" borderId="59" xfId="1" applyFont="1" applyFill="1" applyBorder="1" applyAlignment="1">
      <alignment horizontal="center" vertical="center" wrapText="1"/>
    </xf>
    <xf numFmtId="0" fontId="12" fillId="3" borderId="0" xfId="1" applyFont="1" applyFill="1" applyAlignment="1">
      <alignment horizontal="center" vertical="center" wrapText="1"/>
    </xf>
    <xf numFmtId="0" fontId="12" fillId="3" borderId="39" xfId="1" applyFont="1" applyFill="1" applyBorder="1" applyAlignment="1">
      <alignment horizontal="center" vertical="center"/>
    </xf>
    <xf numFmtId="0" fontId="12" fillId="3" borderId="40" xfId="1" applyFont="1" applyFill="1" applyBorder="1" applyAlignment="1">
      <alignment horizontal="center" vertical="center"/>
    </xf>
    <xf numFmtId="0" fontId="12" fillId="0" borderId="15" xfId="1" applyFont="1" applyBorder="1" applyAlignment="1">
      <alignment horizontal="left" vertical="center"/>
    </xf>
    <xf numFmtId="0" fontId="12" fillId="0" borderId="6" xfId="1" applyFont="1" applyBorder="1" applyAlignment="1">
      <alignment horizontal="left" vertical="center"/>
    </xf>
    <xf numFmtId="0" fontId="12" fillId="0" borderId="4" xfId="1" applyFont="1" applyBorder="1" applyAlignment="1">
      <alignment horizontal="left" vertical="center"/>
    </xf>
    <xf numFmtId="0" fontId="14" fillId="0" borderId="21" xfId="1" applyFont="1" applyBorder="1" applyAlignment="1">
      <alignment horizontal="center" vertical="center"/>
    </xf>
    <xf numFmtId="0" fontId="14" fillId="0" borderId="29" xfId="1" applyFont="1" applyBorder="1" applyAlignment="1">
      <alignment horizontal="center" vertical="center"/>
    </xf>
    <xf numFmtId="0" fontId="14" fillId="0" borderId="28" xfId="1" applyFont="1" applyBorder="1" applyAlignment="1">
      <alignment horizontal="center" vertical="center"/>
    </xf>
    <xf numFmtId="0" fontId="12" fillId="0" borderId="21" xfId="1" applyFont="1" applyBorder="1" applyAlignment="1">
      <alignment horizontal="center" vertical="center"/>
    </xf>
    <xf numFmtId="0" fontId="12" fillId="0" borderId="29" xfId="1" applyFont="1" applyBorder="1" applyAlignment="1">
      <alignment horizontal="center" vertical="center"/>
    </xf>
    <xf numFmtId="0" fontId="12" fillId="0" borderId="28" xfId="1" applyFont="1" applyBorder="1" applyAlignment="1">
      <alignment horizontal="center" vertical="center"/>
    </xf>
    <xf numFmtId="0" fontId="14" fillId="2" borderId="3" xfId="1" applyFont="1" applyFill="1" applyBorder="1" applyAlignment="1">
      <alignment horizontal="left" vertical="center"/>
    </xf>
    <xf numFmtId="0" fontId="14" fillId="2" borderId="6" xfId="1" applyFont="1" applyFill="1" applyBorder="1" applyAlignment="1">
      <alignment horizontal="left" vertical="center"/>
    </xf>
    <xf numFmtId="0" fontId="14" fillId="2" borderId="3" xfId="1" applyFont="1" applyFill="1" applyBorder="1" applyAlignment="1">
      <alignment horizontal="center" vertical="center"/>
    </xf>
    <xf numFmtId="0" fontId="14" fillId="2" borderId="6" xfId="1" applyFont="1" applyFill="1" applyBorder="1" applyAlignment="1">
      <alignment horizontal="center" vertical="center"/>
    </xf>
    <xf numFmtId="0" fontId="14" fillId="0" borderId="3" xfId="1" applyFont="1" applyBorder="1" applyAlignment="1">
      <alignment horizontal="left" vertical="center"/>
    </xf>
    <xf numFmtId="0" fontId="14" fillId="0" borderId="6" xfId="1" applyFont="1" applyBorder="1" applyAlignment="1">
      <alignment horizontal="left" vertical="center"/>
    </xf>
    <xf numFmtId="0" fontId="14" fillId="0" borderId="6" xfId="1" applyFont="1" applyBorder="1" applyAlignment="1">
      <alignment horizontal="center" vertical="center"/>
    </xf>
    <xf numFmtId="0" fontId="14" fillId="0" borderId="4" xfId="1" applyFont="1" applyBorder="1" applyAlignment="1">
      <alignment horizontal="center" vertical="center"/>
    </xf>
    <xf numFmtId="0" fontId="12" fillId="3" borderId="20" xfId="1" applyFont="1" applyFill="1" applyBorder="1" applyAlignment="1">
      <alignment horizontal="center" vertical="center"/>
    </xf>
    <xf numFmtId="0" fontId="12" fillId="3" borderId="16" xfId="1" applyFont="1" applyFill="1" applyBorder="1" applyAlignment="1">
      <alignment horizontal="center" vertical="center"/>
    </xf>
    <xf numFmtId="0" fontId="12" fillId="3" borderId="41" xfId="1" applyFont="1" applyFill="1" applyBorder="1" applyAlignment="1">
      <alignment horizontal="center" vertical="center"/>
    </xf>
    <xf numFmtId="0" fontId="12" fillId="3" borderId="55" xfId="1" applyFont="1" applyFill="1" applyBorder="1" applyAlignment="1">
      <alignment horizontal="center" vertical="center" wrapText="1"/>
    </xf>
    <xf numFmtId="0" fontId="12" fillId="3" borderId="18" xfId="1" applyFont="1" applyFill="1" applyBorder="1" applyAlignment="1">
      <alignment horizontal="center" vertical="center" wrapText="1"/>
    </xf>
    <xf numFmtId="0" fontId="12" fillId="3" borderId="42" xfId="1" applyFont="1" applyFill="1" applyBorder="1" applyAlignment="1">
      <alignment horizontal="center" vertical="center" wrapText="1"/>
    </xf>
    <xf numFmtId="0" fontId="12" fillId="3" borderId="58" xfId="0" applyFont="1" applyFill="1" applyBorder="1" applyAlignment="1">
      <alignment horizontal="center"/>
    </xf>
    <xf numFmtId="0" fontId="12" fillId="3" borderId="5" xfId="0" applyFont="1" applyFill="1" applyBorder="1" applyAlignment="1">
      <alignment horizontal="center" vertical="center"/>
    </xf>
    <xf numFmtId="0" fontId="12" fillId="3" borderId="60"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12" fillId="3" borderId="8" xfId="1" applyFont="1" applyFill="1" applyBorder="1" applyAlignment="1">
      <alignment horizontal="center" vertical="center"/>
    </xf>
    <xf numFmtId="0" fontId="12" fillId="3" borderId="1" xfId="1" applyFont="1" applyFill="1" applyBorder="1" applyAlignment="1">
      <alignment horizontal="center" vertical="center"/>
    </xf>
    <xf numFmtId="0" fontId="11" fillId="2" borderId="16" xfId="44" applyFont="1" applyFill="1" applyBorder="1" applyAlignment="1" applyProtection="1">
      <alignment horizontal="left" vertical="center" wrapText="1"/>
    </xf>
    <xf numFmtId="0" fontId="11" fillId="2" borderId="29" xfId="44" applyFont="1" applyFill="1" applyBorder="1" applyAlignment="1" applyProtection="1">
      <alignment horizontal="left" vertical="center" wrapText="1"/>
    </xf>
    <xf numFmtId="0" fontId="11" fillId="2" borderId="32" xfId="44" applyFont="1" applyFill="1" applyBorder="1" applyAlignment="1" applyProtection="1">
      <alignment horizontal="left" vertical="center" wrapText="1"/>
    </xf>
    <xf numFmtId="0" fontId="11" fillId="2" borderId="16" xfId="43" applyFont="1" applyFill="1" applyBorder="1" applyAlignment="1">
      <alignment horizontal="left" vertical="center" wrapText="1"/>
    </xf>
    <xf numFmtId="0" fontId="11" fillId="2" borderId="29" xfId="43" applyFont="1" applyFill="1" applyBorder="1" applyAlignment="1">
      <alignment horizontal="left" vertical="center" wrapText="1"/>
    </xf>
    <xf numFmtId="0" fontId="11" fillId="2" borderId="32" xfId="43" applyFont="1" applyFill="1" applyBorder="1" applyAlignment="1">
      <alignment horizontal="left" vertical="center" wrapText="1"/>
    </xf>
    <xf numFmtId="0" fontId="11" fillId="2" borderId="29" xfId="43" applyFont="1" applyFill="1" applyBorder="1" applyAlignment="1">
      <alignment horizontal="center" vertical="center"/>
    </xf>
    <xf numFmtId="9" fontId="11" fillId="2" borderId="1" xfId="43" applyNumberFormat="1" applyFont="1" applyFill="1" applyBorder="1" applyAlignment="1">
      <alignment horizontal="center" vertical="center" wrapText="1"/>
    </xf>
    <xf numFmtId="0" fontId="11" fillId="2" borderId="45" xfId="44" applyFont="1" applyFill="1" applyBorder="1" applyAlignment="1" applyProtection="1">
      <alignment vertical="center" wrapText="1"/>
    </xf>
    <xf numFmtId="0" fontId="11" fillId="2" borderId="0" xfId="44" applyFont="1" applyFill="1" applyBorder="1" applyAlignment="1" applyProtection="1">
      <alignment vertical="center" wrapText="1"/>
    </xf>
    <xf numFmtId="0" fontId="11" fillId="2" borderId="31" xfId="44" applyFont="1" applyFill="1" applyBorder="1" applyAlignment="1" applyProtection="1">
      <alignment vertical="center" wrapText="1"/>
    </xf>
    <xf numFmtId="0" fontId="11" fillId="2" borderId="21" xfId="44" applyFont="1" applyFill="1" applyBorder="1" applyAlignment="1" applyProtection="1">
      <alignment horizontal="center" vertical="center" wrapText="1"/>
    </xf>
    <xf numFmtId="0" fontId="11" fillId="2" borderId="29" xfId="44" applyFont="1" applyFill="1" applyBorder="1" applyAlignment="1" applyProtection="1">
      <alignment horizontal="center" vertical="center" wrapText="1"/>
    </xf>
    <xf numFmtId="0" fontId="11" fillId="2" borderId="28" xfId="44" applyFont="1" applyFill="1" applyBorder="1" applyAlignment="1" applyProtection="1">
      <alignment horizontal="center" vertical="center" wrapText="1"/>
    </xf>
    <xf numFmtId="0" fontId="18" fillId="2" borderId="6" xfId="42" applyFont="1" applyFill="1" applyBorder="1" applyAlignment="1">
      <alignment horizontal="center"/>
    </xf>
    <xf numFmtId="9" fontId="14" fillId="0" borderId="64" xfId="45" applyFont="1" applyBorder="1" applyAlignment="1">
      <alignment horizontal="center" vertical="center"/>
    </xf>
    <xf numFmtId="9" fontId="14" fillId="0" borderId="21" xfId="45" applyFont="1" applyBorder="1" applyAlignment="1">
      <alignment horizontal="center" vertical="center"/>
    </xf>
    <xf numFmtId="9" fontId="14" fillId="0" borderId="28" xfId="45" applyFont="1" applyBorder="1" applyAlignment="1">
      <alignment horizontal="center" vertical="center"/>
    </xf>
    <xf numFmtId="0" fontId="11" fillId="0" borderId="16" xfId="44" applyFont="1" applyFill="1" applyBorder="1" applyAlignment="1" applyProtection="1">
      <alignment horizontal="center" vertical="center" wrapText="1"/>
    </xf>
    <xf numFmtId="0" fontId="11" fillId="0" borderId="29" xfId="44" applyFont="1" applyFill="1" applyBorder="1" applyAlignment="1" applyProtection="1">
      <alignment horizontal="center" vertical="center" wrapText="1"/>
    </xf>
    <xf numFmtId="17" fontId="11" fillId="2" borderId="16" xfId="44" applyNumberFormat="1" applyFont="1" applyFill="1" applyBorder="1" applyAlignment="1" applyProtection="1">
      <alignment horizontal="left" vertical="center" wrapText="1"/>
    </xf>
    <xf numFmtId="0" fontId="20" fillId="0" borderId="22" xfId="43" applyFont="1" applyBorder="1" applyAlignment="1">
      <alignment horizontal="left" vertical="center" wrapText="1"/>
    </xf>
    <xf numFmtId="0" fontId="20" fillId="0" borderId="37" xfId="43" applyFont="1" applyBorder="1" applyAlignment="1">
      <alignment horizontal="left" vertical="center" wrapText="1"/>
    </xf>
    <xf numFmtId="0" fontId="20" fillId="0" borderId="38" xfId="43" applyFont="1" applyBorder="1" applyAlignment="1">
      <alignment horizontal="left" vertical="center" wrapText="1"/>
    </xf>
    <xf numFmtId="0" fontId="18" fillId="2" borderId="17" xfId="44" applyFont="1" applyFill="1" applyBorder="1" applyAlignment="1" applyProtection="1">
      <alignment horizontal="center" vertical="top" wrapText="1"/>
    </xf>
    <xf numFmtId="0" fontId="11" fillId="2" borderId="1" xfId="43" applyFont="1" applyFill="1" applyBorder="1" applyAlignment="1">
      <alignment horizontal="center" vertical="center" wrapText="1"/>
    </xf>
    <xf numFmtId="0" fontId="16" fillId="2" borderId="29" xfId="44" applyFill="1" applyBorder="1" applyAlignment="1" applyProtection="1">
      <alignment horizontal="center" vertical="center" wrapText="1"/>
    </xf>
    <xf numFmtId="0" fontId="11" fillId="2" borderId="29" xfId="43" applyFont="1" applyFill="1" applyBorder="1" applyAlignment="1">
      <alignment horizontal="center" vertical="center" wrapText="1"/>
    </xf>
    <xf numFmtId="0" fontId="11" fillId="2" borderId="32" xfId="43" applyFont="1" applyFill="1" applyBorder="1" applyAlignment="1">
      <alignment horizontal="center" vertical="center" wrapText="1"/>
    </xf>
    <xf numFmtId="0" fontId="19" fillId="3" borderId="22" xfId="42" applyFont="1" applyFill="1" applyBorder="1" applyAlignment="1">
      <alignment horizontal="center" vertical="center"/>
    </xf>
    <xf numFmtId="0" fontId="19" fillId="3" borderId="37" xfId="42" applyFont="1" applyFill="1" applyBorder="1" applyAlignment="1">
      <alignment horizontal="center" vertical="center"/>
    </xf>
    <xf numFmtId="0" fontId="19" fillId="3" borderId="38" xfId="42" applyFont="1" applyFill="1" applyBorder="1" applyAlignment="1">
      <alignment horizontal="center" vertical="center"/>
    </xf>
    <xf numFmtId="9" fontId="11" fillId="2" borderId="21" xfId="43" applyNumberFormat="1" applyFont="1" applyFill="1" applyBorder="1" applyAlignment="1">
      <alignment horizontal="center" vertical="center" wrapText="1"/>
    </xf>
    <xf numFmtId="9" fontId="11" fillId="2" borderId="28" xfId="43" applyNumberFormat="1" applyFont="1" applyFill="1" applyBorder="1" applyAlignment="1">
      <alignment horizontal="center" vertical="center" wrapText="1"/>
    </xf>
    <xf numFmtId="0" fontId="11" fillId="0" borderId="16" xfId="44" applyFont="1" applyFill="1" applyBorder="1" applyAlignment="1" applyProtection="1">
      <alignment horizontal="left" vertical="center" wrapText="1"/>
    </xf>
    <xf numFmtId="0" fontId="11" fillId="0" borderId="29" xfId="44" applyFont="1" applyFill="1" applyBorder="1" applyAlignment="1" applyProtection="1">
      <alignment horizontal="left" vertical="center" wrapText="1"/>
    </xf>
    <xf numFmtId="0" fontId="11" fillId="0" borderId="32" xfId="44" applyFont="1" applyFill="1" applyBorder="1" applyAlignment="1" applyProtection="1">
      <alignment horizontal="left" vertical="center" wrapText="1"/>
    </xf>
    <xf numFmtId="0" fontId="15" fillId="3" borderId="22" xfId="43" applyFont="1" applyFill="1" applyBorder="1" applyAlignment="1">
      <alignment horizontal="center" vertical="center" wrapText="1"/>
    </xf>
    <xf numFmtId="0" fontId="15" fillId="3" borderId="37" xfId="43" applyFont="1" applyFill="1" applyBorder="1" applyAlignment="1">
      <alignment horizontal="center" vertical="center" wrapText="1"/>
    </xf>
    <xf numFmtId="0" fontId="15" fillId="3" borderId="40" xfId="43" applyFont="1" applyFill="1" applyBorder="1" applyAlignment="1">
      <alignment horizontal="center" vertical="center" wrapText="1"/>
    </xf>
    <xf numFmtId="0" fontId="11" fillId="2" borderId="16" xfId="43" applyFont="1" applyFill="1" applyBorder="1" applyAlignment="1">
      <alignment horizontal="center" vertical="center" wrapText="1"/>
    </xf>
    <xf numFmtId="0" fontId="26" fillId="2" borderId="33" xfId="44" applyFont="1" applyFill="1" applyBorder="1" applyAlignment="1" applyProtection="1">
      <alignment horizontal="left" vertical="center" wrapText="1"/>
    </xf>
    <xf numFmtId="0" fontId="11" fillId="0" borderId="33" xfId="46" applyFont="1" applyBorder="1"/>
    <xf numFmtId="0" fontId="11" fillId="0" borderId="34" xfId="46" applyFont="1" applyBorder="1"/>
    <xf numFmtId="0" fontId="15" fillId="3" borderId="46" xfId="43" applyFont="1" applyFill="1" applyBorder="1" applyAlignment="1">
      <alignment horizontal="center" vertical="center" wrapText="1"/>
    </xf>
    <xf numFmtId="0" fontId="15" fillId="3" borderId="45" xfId="43" applyFont="1" applyFill="1" applyBorder="1" applyAlignment="1">
      <alignment horizontal="center" vertical="center" wrapText="1"/>
    </xf>
    <xf numFmtId="0" fontId="15" fillId="3" borderId="51" xfId="43" applyFont="1" applyFill="1" applyBorder="1" applyAlignment="1">
      <alignment horizontal="center" vertical="center" wrapText="1"/>
    </xf>
    <xf numFmtId="0" fontId="11" fillId="0" borderId="15" xfId="0" applyFont="1" applyBorder="1" applyAlignment="1">
      <alignment horizontal="center" wrapText="1"/>
    </xf>
    <xf numFmtId="0" fontId="11" fillId="0" borderId="6" xfId="0" applyFont="1" applyBorder="1" applyAlignment="1">
      <alignment horizontal="center" wrapText="1"/>
    </xf>
    <xf numFmtId="0" fontId="11" fillId="0" borderId="36" xfId="0" applyFont="1" applyBorder="1" applyAlignment="1">
      <alignment horizontal="center" wrapText="1"/>
    </xf>
    <xf numFmtId="49" fontId="11" fillId="2" borderId="21" xfId="43" applyNumberFormat="1" applyFont="1" applyFill="1" applyBorder="1" applyAlignment="1">
      <alignment horizontal="center" vertical="center" wrapText="1"/>
    </xf>
    <xf numFmtId="49" fontId="11" fillId="2" borderId="29" xfId="43" applyNumberFormat="1" applyFont="1" applyFill="1" applyBorder="1" applyAlignment="1">
      <alignment horizontal="center" vertical="center" wrapText="1"/>
    </xf>
    <xf numFmtId="49" fontId="11" fillId="2" borderId="28" xfId="43" applyNumberFormat="1" applyFont="1" applyFill="1" applyBorder="1" applyAlignment="1">
      <alignment horizontal="center" vertical="center" wrapText="1"/>
    </xf>
    <xf numFmtId="0" fontId="27" fillId="2" borderId="16" xfId="44" applyFont="1" applyFill="1" applyBorder="1" applyAlignment="1" applyProtection="1">
      <alignment horizontal="left" vertical="top" wrapText="1"/>
    </xf>
    <xf numFmtId="0" fontId="27" fillId="2" borderId="29" xfId="44" applyFont="1" applyFill="1" applyBorder="1" applyAlignment="1" applyProtection="1">
      <alignment horizontal="left" vertical="top" wrapText="1"/>
    </xf>
    <xf numFmtId="0" fontId="27" fillId="2" borderId="32" xfId="44" applyFont="1" applyFill="1" applyBorder="1" applyAlignment="1" applyProtection="1">
      <alignment horizontal="left" vertical="top" wrapText="1"/>
    </xf>
    <xf numFmtId="0" fontId="11" fillId="2" borderId="25" xfId="0" applyFont="1" applyFill="1" applyBorder="1" applyAlignment="1">
      <alignment horizontal="left" vertical="top"/>
    </xf>
    <xf numFmtId="0" fontId="11" fillId="2" borderId="35" xfId="0" applyFont="1" applyFill="1" applyBorder="1" applyAlignment="1">
      <alignment horizontal="left" vertical="top"/>
    </xf>
    <xf numFmtId="0" fontId="11" fillId="2" borderId="3" xfId="0" applyFont="1" applyFill="1" applyBorder="1" applyAlignment="1">
      <alignment horizontal="left" vertical="top"/>
    </xf>
    <xf numFmtId="0" fontId="11" fillId="2" borderId="36" xfId="0" applyFont="1" applyFill="1" applyBorder="1" applyAlignment="1">
      <alignment horizontal="left" vertical="top"/>
    </xf>
    <xf numFmtId="0" fontId="20" fillId="2" borderId="21" xfId="1" applyFont="1" applyFill="1" applyBorder="1" applyAlignment="1">
      <alignment horizontal="left" vertical="center" wrapText="1"/>
    </xf>
    <xf numFmtId="0" fontId="20" fillId="2" borderId="28" xfId="1" applyFont="1" applyFill="1" applyBorder="1" applyAlignment="1">
      <alignment horizontal="left" vertical="center" wrapText="1"/>
    </xf>
    <xf numFmtId="0" fontId="11" fillId="2" borderId="16" xfId="43" applyFont="1" applyFill="1" applyBorder="1" applyAlignment="1">
      <alignment horizontal="left" vertical="center"/>
    </xf>
    <xf numFmtId="0" fontId="11" fillId="2" borderId="29" xfId="43" applyFont="1" applyFill="1" applyBorder="1" applyAlignment="1">
      <alignment horizontal="left" vertical="center"/>
    </xf>
    <xf numFmtId="0" fontId="11" fillId="2" borderId="21" xfId="43" applyFont="1" applyFill="1" applyBorder="1" applyAlignment="1">
      <alignment horizontal="left" vertical="center"/>
    </xf>
    <xf numFmtId="0" fontId="11" fillId="2" borderId="32" xfId="43" applyFont="1" applyFill="1" applyBorder="1" applyAlignment="1">
      <alignment horizontal="left" vertical="center"/>
    </xf>
    <xf numFmtId="0" fontId="14" fillId="0" borderId="21" xfId="1" applyFont="1" applyBorder="1" applyAlignment="1">
      <alignment horizontal="center" vertical="top" wrapText="1"/>
    </xf>
    <xf numFmtId="0" fontId="14" fillId="0" borderId="29" xfId="1" applyFont="1" applyBorder="1" applyAlignment="1">
      <alignment horizontal="center" vertical="top" wrapText="1"/>
    </xf>
    <xf numFmtId="0" fontId="14" fillId="0" borderId="32" xfId="1" applyFont="1" applyBorder="1" applyAlignment="1">
      <alignment horizontal="center" vertical="top" wrapText="1"/>
    </xf>
    <xf numFmtId="0" fontId="11" fillId="2" borderId="15" xfId="0" applyFont="1" applyFill="1" applyBorder="1" applyAlignment="1">
      <alignment horizontal="center"/>
    </xf>
    <xf numFmtId="0" fontId="11" fillId="2" borderId="6" xfId="0" applyFont="1" applyFill="1" applyBorder="1" applyAlignment="1">
      <alignment horizontal="center"/>
    </xf>
    <xf numFmtId="0" fontId="11" fillId="2" borderId="17" xfId="44" applyFont="1" applyFill="1" applyBorder="1" applyAlignment="1" applyProtection="1">
      <alignment horizontal="center" vertical="top" wrapText="1"/>
    </xf>
    <xf numFmtId="0" fontId="11" fillId="2" borderId="15" xfId="44" applyFont="1" applyFill="1" applyBorder="1" applyAlignment="1" applyProtection="1">
      <alignment horizontal="left" vertical="center" wrapText="1"/>
    </xf>
    <xf numFmtId="0" fontId="11" fillId="2" borderId="6" xfId="44" applyFont="1" applyFill="1" applyBorder="1" applyAlignment="1" applyProtection="1">
      <alignment horizontal="left" vertical="center" wrapText="1"/>
    </xf>
    <xf numFmtId="0" fontId="11" fillId="2" borderId="36" xfId="44" applyFont="1" applyFill="1" applyBorder="1" applyAlignment="1" applyProtection="1">
      <alignment horizontal="left" vertical="center" wrapText="1"/>
    </xf>
    <xf numFmtId="0" fontId="11" fillId="2" borderId="16" xfId="44" applyFont="1" applyFill="1" applyBorder="1" applyAlignment="1" applyProtection="1">
      <alignment horizontal="center" vertical="center" wrapText="1"/>
    </xf>
    <xf numFmtId="0" fontId="11" fillId="2" borderId="32" xfId="44" applyFont="1" applyFill="1" applyBorder="1" applyAlignment="1" applyProtection="1">
      <alignment horizontal="center" vertical="center" wrapText="1"/>
    </xf>
    <xf numFmtId="0" fontId="20" fillId="0" borderId="22" xfId="43" applyFont="1" applyBorder="1" applyAlignment="1">
      <alignment horizontal="left" vertical="top" wrapText="1"/>
    </xf>
    <xf numFmtId="0" fontId="20" fillId="0" borderId="37" xfId="43" applyFont="1" applyBorder="1" applyAlignment="1">
      <alignment horizontal="left" vertical="top" wrapText="1"/>
    </xf>
    <xf numFmtId="0" fontId="11" fillId="2" borderId="41" xfId="44" applyFont="1" applyFill="1" applyBorder="1" applyAlignment="1" applyProtection="1">
      <alignment horizontal="left" vertical="center" wrapText="1"/>
    </xf>
    <xf numFmtId="0" fontId="20" fillId="0" borderId="38" xfId="43" applyFont="1" applyBorder="1" applyAlignment="1">
      <alignment horizontal="left" vertical="top" wrapText="1"/>
    </xf>
    <xf numFmtId="41" fontId="11" fillId="2" borderId="21" xfId="49" applyFont="1" applyFill="1" applyBorder="1" applyAlignment="1">
      <alignment horizontal="center" vertical="center" wrapText="1"/>
    </xf>
    <xf numFmtId="41" fontId="11" fillId="2" borderId="28" xfId="49" applyFont="1" applyFill="1" applyBorder="1" applyAlignment="1">
      <alignment horizontal="center" vertical="center" wrapText="1"/>
    </xf>
    <xf numFmtId="0" fontId="19" fillId="3" borderId="46" xfId="42" applyFont="1" applyFill="1" applyBorder="1" applyAlignment="1">
      <alignment horizontal="center" vertical="center" wrapText="1"/>
    </xf>
    <xf numFmtId="0" fontId="19" fillId="3" borderId="45" xfId="42" applyFont="1" applyFill="1" applyBorder="1" applyAlignment="1">
      <alignment horizontal="center" vertical="center" wrapText="1"/>
    </xf>
    <xf numFmtId="0" fontId="19" fillId="3" borderId="46" xfId="42" applyFont="1" applyFill="1" applyBorder="1" applyAlignment="1">
      <alignment horizontal="center" vertical="center"/>
    </xf>
    <xf numFmtId="0" fontId="19" fillId="3" borderId="45" xfId="42" applyFont="1" applyFill="1" applyBorder="1" applyAlignment="1">
      <alignment horizontal="center" vertical="center"/>
    </xf>
    <xf numFmtId="0" fontId="11" fillId="2" borderId="46" xfId="0" applyFont="1" applyFill="1" applyBorder="1" applyAlignment="1">
      <alignment horizontal="center" wrapText="1"/>
    </xf>
    <xf numFmtId="0" fontId="11" fillId="2" borderId="30" xfId="0" applyFont="1" applyFill="1" applyBorder="1" applyAlignment="1">
      <alignment horizontal="center" wrapText="1"/>
    </xf>
    <xf numFmtId="0" fontId="11" fillId="2" borderId="15" xfId="0" applyFont="1" applyFill="1" applyBorder="1" applyAlignment="1">
      <alignment horizontal="center" wrapText="1"/>
    </xf>
    <xf numFmtId="0" fontId="11" fillId="2" borderId="6" xfId="0" applyFont="1" applyFill="1" applyBorder="1" applyAlignment="1">
      <alignment horizontal="center" wrapText="1"/>
    </xf>
    <xf numFmtId="0" fontId="11" fillId="0" borderId="16" xfId="44" applyFont="1" applyBorder="1" applyAlignment="1" applyProtection="1">
      <alignment horizontal="left" vertical="center" wrapText="1"/>
    </xf>
    <xf numFmtId="0" fontId="11" fillId="0" borderId="29" xfId="44" applyFont="1" applyBorder="1" applyAlignment="1" applyProtection="1">
      <alignment horizontal="left" vertical="center" wrapText="1"/>
    </xf>
    <xf numFmtId="0" fontId="11" fillId="0" borderId="32" xfId="44" applyFont="1" applyBorder="1" applyAlignment="1" applyProtection="1">
      <alignment horizontal="left" vertical="center" wrapText="1"/>
    </xf>
    <xf numFmtId="14" fontId="11" fillId="2" borderId="16" xfId="44" applyNumberFormat="1" applyFont="1" applyFill="1" applyBorder="1" applyAlignment="1" applyProtection="1">
      <alignment horizontal="left" vertical="center" wrapText="1"/>
    </xf>
    <xf numFmtId="14" fontId="11" fillId="2" borderId="29" xfId="44" applyNumberFormat="1" applyFont="1" applyFill="1" applyBorder="1" applyAlignment="1" applyProtection="1">
      <alignment horizontal="left" vertical="center" wrapText="1"/>
    </xf>
    <xf numFmtId="14" fontId="11" fillId="2" borderId="32" xfId="44" applyNumberFormat="1" applyFont="1" applyFill="1" applyBorder="1" applyAlignment="1" applyProtection="1">
      <alignment horizontal="left" vertical="center" wrapText="1"/>
    </xf>
    <xf numFmtId="0" fontId="11" fillId="2" borderId="45" xfId="44" applyFont="1" applyFill="1" applyBorder="1" applyAlignment="1" applyProtection="1">
      <alignment horizontal="left" vertical="center" wrapText="1"/>
    </xf>
    <xf numFmtId="0" fontId="11" fillId="2" borderId="0" xfId="44" applyFont="1" applyFill="1" applyBorder="1" applyAlignment="1" applyProtection="1">
      <alignment horizontal="left" vertical="center" wrapText="1"/>
    </xf>
    <xf numFmtId="0" fontId="11" fillId="2" borderId="46" xfId="0" applyFont="1" applyFill="1" applyBorder="1" applyAlignment="1">
      <alignment horizontal="center"/>
    </xf>
    <xf numFmtId="0" fontId="11" fillId="2" borderId="30" xfId="0" applyFont="1" applyFill="1" applyBorder="1" applyAlignment="1">
      <alignment horizontal="center"/>
    </xf>
    <xf numFmtId="0" fontId="14" fillId="0" borderId="64" xfId="45" applyNumberFormat="1" applyFont="1" applyBorder="1" applyAlignment="1">
      <alignment horizontal="center" vertical="center"/>
    </xf>
    <xf numFmtId="0" fontId="26" fillId="0" borderId="15" xfId="0" applyFont="1" applyBorder="1" applyAlignment="1">
      <alignment horizontal="center" wrapText="1"/>
    </xf>
    <xf numFmtId="0" fontId="26" fillId="0" borderId="6" xfId="0" applyFont="1" applyBorder="1" applyAlignment="1">
      <alignment horizontal="center" wrapText="1"/>
    </xf>
    <xf numFmtId="0" fontId="26" fillId="0" borderId="36" xfId="0" applyFont="1" applyBorder="1" applyAlignment="1">
      <alignment horizontal="center" wrapText="1"/>
    </xf>
    <xf numFmtId="0" fontId="26" fillId="2" borderId="16" xfId="43" applyFont="1" applyFill="1" applyBorder="1" applyAlignment="1">
      <alignment horizontal="center" vertical="center" wrapText="1"/>
    </xf>
    <xf numFmtId="0" fontId="26" fillId="2" borderId="29" xfId="43" applyFont="1" applyFill="1" applyBorder="1" applyAlignment="1">
      <alignment horizontal="center" vertical="center" wrapText="1"/>
    </xf>
    <xf numFmtId="0" fontId="26" fillId="2" borderId="32" xfId="43" applyFont="1" applyFill="1" applyBorder="1" applyAlignment="1">
      <alignment horizontal="center" vertical="center" wrapText="1"/>
    </xf>
    <xf numFmtId="49" fontId="26" fillId="2" borderId="21" xfId="43" applyNumberFormat="1" applyFont="1" applyFill="1" applyBorder="1" applyAlignment="1">
      <alignment horizontal="center" vertical="center" wrapText="1"/>
    </xf>
    <xf numFmtId="49" fontId="26" fillId="2" borderId="29" xfId="43" applyNumberFormat="1" applyFont="1" applyFill="1" applyBorder="1" applyAlignment="1">
      <alignment horizontal="center" vertical="center" wrapText="1"/>
    </xf>
    <xf numFmtId="49" fontId="26" fillId="2" borderId="28" xfId="43" applyNumberFormat="1" applyFont="1" applyFill="1" applyBorder="1" applyAlignment="1">
      <alignment horizontal="center" vertical="center" wrapText="1"/>
    </xf>
    <xf numFmtId="0" fontId="11" fillId="2" borderId="6" xfId="42" applyFont="1" applyFill="1" applyBorder="1" applyAlignment="1">
      <alignment horizontal="center"/>
    </xf>
    <xf numFmtId="178" fontId="11" fillId="2" borderId="21" xfId="48" applyNumberFormat="1" applyFont="1" applyFill="1" applyBorder="1" applyAlignment="1">
      <alignment horizontal="center" vertical="center" wrapText="1"/>
    </xf>
    <xf numFmtId="178" fontId="11" fillId="2" borderId="28" xfId="48" applyNumberFormat="1" applyFont="1" applyFill="1" applyBorder="1" applyAlignment="1">
      <alignment horizontal="center" vertical="center" wrapText="1"/>
    </xf>
    <xf numFmtId="0" fontId="18" fillId="0" borderId="25" xfId="0" applyFont="1" applyBorder="1" applyAlignment="1">
      <alignment horizontal="center"/>
    </xf>
    <xf numFmtId="0" fontId="18" fillId="0" borderId="30" xfId="0" applyFont="1" applyBorder="1" applyAlignment="1">
      <alignment horizontal="center"/>
    </xf>
    <xf numFmtId="0" fontId="18" fillId="0" borderId="50" xfId="0" applyFont="1" applyBorder="1" applyAlignment="1">
      <alignment horizontal="center"/>
    </xf>
    <xf numFmtId="0" fontId="18" fillId="0" borderId="3" xfId="0" applyFont="1" applyBorder="1" applyAlignment="1">
      <alignment horizontal="center"/>
    </xf>
    <xf numFmtId="0" fontId="18" fillId="0" borderId="6" xfId="0" applyFont="1" applyBorder="1" applyAlignment="1">
      <alignment horizontal="center"/>
    </xf>
    <xf numFmtId="0" fontId="18" fillId="0" borderId="4" xfId="0" applyFont="1" applyBorder="1" applyAlignment="1">
      <alignment horizontal="center"/>
    </xf>
    <xf numFmtId="0" fontId="25" fillId="2" borderId="29" xfId="47" applyFill="1" applyBorder="1" applyAlignment="1" applyProtection="1">
      <alignment horizontal="center" vertical="center" wrapText="1"/>
    </xf>
    <xf numFmtId="0" fontId="25" fillId="2" borderId="29" xfId="47" applyFill="1" applyBorder="1" applyAlignment="1">
      <alignment horizontal="center" vertical="center" wrapText="1"/>
    </xf>
    <xf numFmtId="0" fontId="25" fillId="2" borderId="32" xfId="47" applyFill="1" applyBorder="1" applyAlignment="1">
      <alignment horizontal="center" vertical="center" wrapText="1"/>
    </xf>
    <xf numFmtId="0" fontId="11" fillId="0" borderId="32" xfId="44" applyFont="1" applyFill="1" applyBorder="1" applyAlignment="1" applyProtection="1">
      <alignment horizontal="center" vertical="center" wrapText="1"/>
    </xf>
    <xf numFmtId="0" fontId="11" fillId="0" borderId="16" xfId="43" applyFont="1" applyBorder="1" applyAlignment="1">
      <alignment horizontal="left" vertical="center" wrapText="1"/>
    </xf>
    <xf numFmtId="0" fontId="11" fillId="0" borderId="29" xfId="43" applyFont="1" applyBorder="1" applyAlignment="1">
      <alignment horizontal="left" vertical="center" wrapText="1"/>
    </xf>
    <xf numFmtId="0" fontId="11" fillId="0" borderId="32" xfId="43" applyFont="1" applyBorder="1" applyAlignment="1">
      <alignment horizontal="left" vertical="center" wrapText="1"/>
    </xf>
    <xf numFmtId="0" fontId="11" fillId="0" borderId="29" xfId="43" applyFont="1" applyBorder="1" applyAlignment="1">
      <alignment horizontal="center" vertical="center"/>
    </xf>
    <xf numFmtId="0" fontId="11" fillId="0" borderId="45" xfId="44" applyFont="1" applyFill="1" applyBorder="1" applyAlignment="1" applyProtection="1">
      <alignment horizontal="left" vertical="center" wrapText="1"/>
    </xf>
    <xf numFmtId="0" fontId="11" fillId="0" borderId="0" xfId="44" applyFont="1" applyFill="1" applyBorder="1" applyAlignment="1" applyProtection="1">
      <alignment horizontal="left" vertical="center" wrapText="1"/>
    </xf>
    <xf numFmtId="0" fontId="18" fillId="0" borderId="6" xfId="42" applyFont="1" applyBorder="1" applyAlignment="1">
      <alignment horizontal="center"/>
    </xf>
    <xf numFmtId="0" fontId="11" fillId="0" borderId="21" xfId="44" applyFont="1" applyFill="1" applyBorder="1" applyAlignment="1" applyProtection="1">
      <alignment horizontal="center" vertical="center" wrapText="1"/>
    </xf>
    <xf numFmtId="0" fontId="11" fillId="0" borderId="28" xfId="44" applyFont="1" applyFill="1" applyBorder="1" applyAlignment="1" applyProtection="1">
      <alignment horizontal="center" vertical="center" wrapText="1"/>
    </xf>
    <xf numFmtId="1" fontId="11" fillId="0" borderId="21" xfId="43" applyNumberFormat="1" applyFont="1" applyBorder="1" applyAlignment="1">
      <alignment horizontal="center" vertical="center" wrapText="1"/>
    </xf>
    <xf numFmtId="1" fontId="11" fillId="0" borderId="28" xfId="43" applyNumberFormat="1" applyFont="1" applyBorder="1" applyAlignment="1">
      <alignment horizontal="center" vertical="center" wrapText="1"/>
    </xf>
    <xf numFmtId="9" fontId="11" fillId="0" borderId="1" xfId="43" applyNumberFormat="1" applyFont="1" applyBorder="1" applyAlignment="1">
      <alignment horizontal="center" vertical="center" wrapText="1"/>
    </xf>
    <xf numFmtId="9" fontId="14" fillId="0" borderId="3" xfId="45" applyFont="1" applyFill="1" applyBorder="1" applyAlignment="1">
      <alignment horizontal="center" vertical="center" wrapText="1"/>
    </xf>
    <xf numFmtId="9" fontId="14" fillId="0" borderId="4" xfId="45" applyFont="1" applyFill="1" applyBorder="1" applyAlignment="1">
      <alignment horizontal="center" vertical="center" wrapText="1"/>
    </xf>
    <xf numFmtId="0" fontId="11" fillId="2" borderId="45" xfId="0" applyFont="1" applyFill="1" applyBorder="1" applyAlignment="1">
      <alignment horizontal="center" wrapText="1"/>
    </xf>
    <xf numFmtId="0" fontId="11" fillId="2" borderId="0" xfId="0" applyFont="1" applyFill="1" applyAlignment="1">
      <alignment horizontal="center" wrapText="1"/>
    </xf>
    <xf numFmtId="9" fontId="14" fillId="0" borderId="3" xfId="45" applyFont="1" applyBorder="1" applyAlignment="1">
      <alignment horizontal="center" vertical="center" wrapText="1"/>
    </xf>
    <xf numFmtId="9" fontId="14" fillId="0" borderId="4" xfId="45" applyFont="1" applyBorder="1" applyAlignment="1">
      <alignment horizontal="center" vertical="center" wrapText="1"/>
    </xf>
    <xf numFmtId="9" fontId="11" fillId="2" borderId="21" xfId="45" applyFont="1" applyFill="1" applyBorder="1" applyAlignment="1">
      <alignment horizontal="center" vertical="center" wrapText="1"/>
    </xf>
    <xf numFmtId="9" fontId="11" fillId="2" borderId="28" xfId="45" applyFont="1" applyFill="1" applyBorder="1" applyAlignment="1">
      <alignment horizontal="center" vertical="center" wrapText="1"/>
    </xf>
    <xf numFmtId="9" fontId="14" fillId="0" borderId="64" xfId="45" applyFont="1" applyFill="1" applyBorder="1" applyAlignment="1">
      <alignment horizontal="center" vertical="center" wrapText="1"/>
    </xf>
    <xf numFmtId="0" fontId="18" fillId="0" borderId="17" xfId="44" applyFont="1" applyFill="1" applyBorder="1" applyAlignment="1" applyProtection="1">
      <alignment horizontal="center" vertical="top" wrapText="1"/>
    </xf>
    <xf numFmtId="0" fontId="11" fillId="0" borderId="1" xfId="43" applyFont="1" applyBorder="1" applyAlignment="1">
      <alignment horizontal="center" vertical="center" wrapText="1"/>
    </xf>
    <xf numFmtId="0" fontId="11" fillId="0" borderId="16" xfId="1" applyFont="1" applyBorder="1" applyAlignment="1">
      <alignment horizontal="center" vertical="center" wrapText="1"/>
    </xf>
    <xf numFmtId="0" fontId="11" fillId="0" borderId="29" xfId="1" applyFont="1" applyBorder="1" applyAlignment="1">
      <alignment horizontal="center" vertical="center" wrapText="1"/>
    </xf>
    <xf numFmtId="0" fontId="11" fillId="0" borderId="28" xfId="1" applyFont="1" applyBorder="1" applyAlignment="1">
      <alignment horizontal="center" vertical="center" wrapText="1"/>
    </xf>
    <xf numFmtId="0" fontId="11" fillId="0" borderId="45" xfId="44" applyFont="1" applyFill="1" applyBorder="1" applyAlignment="1" applyProtection="1">
      <alignment horizontal="center" vertical="center" wrapText="1"/>
    </xf>
    <xf numFmtId="0" fontId="11" fillId="0" borderId="0" xfId="44" applyFont="1" applyFill="1" applyBorder="1" applyAlignment="1" applyProtection="1">
      <alignment horizontal="center" vertical="center" wrapText="1"/>
    </xf>
    <xf numFmtId="0" fontId="11" fillId="0" borderId="31" xfId="44" applyFont="1" applyFill="1" applyBorder="1" applyAlignment="1" applyProtection="1">
      <alignment horizontal="center" vertical="center" wrapText="1"/>
    </xf>
    <xf numFmtId="0" fontId="14" fillId="0" borderId="15"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4" xfId="1" applyFont="1" applyBorder="1" applyAlignment="1">
      <alignment horizontal="center" vertical="center" wrapText="1"/>
    </xf>
    <xf numFmtId="0" fontId="26" fillId="0" borderId="16" xfId="43" applyFont="1" applyBorder="1" applyAlignment="1">
      <alignment horizontal="center" vertical="center" wrapText="1"/>
    </xf>
    <xf numFmtId="0" fontId="26" fillId="0" borderId="29" xfId="43" applyFont="1" applyBorder="1" applyAlignment="1">
      <alignment horizontal="center" vertical="center" wrapText="1"/>
    </xf>
    <xf numFmtId="0" fontId="26" fillId="0" borderId="32" xfId="43" applyFont="1" applyBorder="1" applyAlignment="1">
      <alignment horizontal="center" vertical="center" wrapText="1"/>
    </xf>
    <xf numFmtId="41" fontId="11" fillId="2" borderId="1" xfId="49" applyFont="1" applyFill="1" applyBorder="1" applyAlignment="1">
      <alignment horizontal="center" vertical="center" wrapText="1"/>
    </xf>
    <xf numFmtId="0" fontId="11" fillId="2" borderId="31" xfId="44" applyFont="1" applyFill="1" applyBorder="1" applyAlignment="1" applyProtection="1">
      <alignment horizontal="left" vertical="center" wrapText="1"/>
    </xf>
    <xf numFmtId="0" fontId="11" fillId="0" borderId="21" xfId="1" applyFont="1" applyBorder="1" applyAlignment="1">
      <alignment horizontal="center" vertical="top" wrapText="1"/>
    </xf>
    <xf numFmtId="0" fontId="11" fillId="0" borderId="29" xfId="1" applyFont="1" applyBorder="1" applyAlignment="1">
      <alignment horizontal="center" vertical="top" wrapText="1"/>
    </xf>
    <xf numFmtId="0" fontId="11" fillId="0" borderId="32" xfId="1" applyFont="1" applyBorder="1" applyAlignment="1">
      <alignment horizontal="center" vertical="top" wrapText="1"/>
    </xf>
    <xf numFmtId="0" fontId="14" fillId="2" borderId="5" xfId="1" applyFont="1" applyFill="1" applyBorder="1" applyAlignment="1">
      <alignment vertical="center" wrapText="1"/>
    </xf>
    <xf numFmtId="0" fontId="14" fillId="0" borderId="5" xfId="1" applyFont="1" applyBorder="1" applyAlignment="1">
      <alignment horizontal="center" vertical="top" wrapText="1"/>
    </xf>
    <xf numFmtId="0" fontId="14" fillId="0" borderId="5" xfId="1" applyFont="1" applyBorder="1" applyAlignment="1">
      <alignment horizontal="center" vertical="center" wrapText="1"/>
    </xf>
    <xf numFmtId="0" fontId="14" fillId="2" borderId="1" xfId="1" applyFont="1" applyFill="1" applyBorder="1" applyAlignment="1">
      <alignment vertical="center" wrapText="1"/>
    </xf>
    <xf numFmtId="0" fontId="14" fillId="0" borderId="5" xfId="1" applyFont="1" applyBorder="1" applyAlignment="1">
      <alignment vertical="top" wrapText="1"/>
    </xf>
    <xf numFmtId="0" fontId="14" fillId="0" borderId="1" xfId="1" applyFont="1" applyBorder="1" applyAlignment="1">
      <alignment horizontal="center" vertical="center" wrapText="1"/>
    </xf>
    <xf numFmtId="164" fontId="14" fillId="0" borderId="5" xfId="1" applyNumberFormat="1" applyFont="1" applyBorder="1" applyAlignment="1">
      <alignment vertical="center" wrapText="1"/>
    </xf>
  </cellXfs>
  <cellStyles count="50">
    <cellStyle name="Cabecera 1" xfId="3" xr:uid="{00000000-0005-0000-0000-000000000000}"/>
    <cellStyle name="Cabecera 2" xfId="4" xr:uid="{00000000-0005-0000-0000-000001000000}"/>
    <cellStyle name="Comma" xfId="5" xr:uid="{00000000-0005-0000-0000-000002000000}"/>
    <cellStyle name="Comma [0]_PIB" xfId="6" xr:uid="{00000000-0005-0000-0000-000003000000}"/>
    <cellStyle name="Comma_confisGOBjul2500" xfId="7" xr:uid="{00000000-0005-0000-0000-000004000000}"/>
    <cellStyle name="Comma0" xfId="8" xr:uid="{00000000-0005-0000-0000-000005000000}"/>
    <cellStyle name="Currency" xfId="9" xr:uid="{00000000-0005-0000-0000-000006000000}"/>
    <cellStyle name="Currency [0]_PIB" xfId="10" xr:uid="{00000000-0005-0000-0000-000007000000}"/>
    <cellStyle name="Currency_confisGOBjul2500" xfId="11" xr:uid="{00000000-0005-0000-0000-000008000000}"/>
    <cellStyle name="Currency0" xfId="12" xr:uid="{00000000-0005-0000-0000-000009000000}"/>
    <cellStyle name="Date" xfId="13" xr:uid="{00000000-0005-0000-0000-00000A000000}"/>
    <cellStyle name="Euro" xfId="14" xr:uid="{00000000-0005-0000-0000-00000B000000}"/>
    <cellStyle name="Fecha" xfId="15" xr:uid="{00000000-0005-0000-0000-00000C000000}"/>
    <cellStyle name="Fijo" xfId="16" xr:uid="{00000000-0005-0000-0000-00000D000000}"/>
    <cellStyle name="Fixed" xfId="17" xr:uid="{00000000-0005-0000-0000-00000E000000}"/>
    <cellStyle name="Heading 1" xfId="18" xr:uid="{00000000-0005-0000-0000-00000F000000}"/>
    <cellStyle name="Heading 2" xfId="19" xr:uid="{00000000-0005-0000-0000-000010000000}"/>
    <cellStyle name="Heading1" xfId="20" xr:uid="{00000000-0005-0000-0000-000011000000}"/>
    <cellStyle name="Heading2" xfId="21" xr:uid="{00000000-0005-0000-0000-000012000000}"/>
    <cellStyle name="Hipervínculo" xfId="44" builtinId="8"/>
    <cellStyle name="Hyperlink" xfId="47" xr:uid="{00000000-0005-0000-0000-000014000000}"/>
    <cellStyle name="Millares" xfId="48" builtinId="3"/>
    <cellStyle name="Millares [0]" xfId="49" builtinId="6"/>
    <cellStyle name="Millares 2" xfId="22" xr:uid="{00000000-0005-0000-0000-000017000000}"/>
    <cellStyle name="Monetario" xfId="23" xr:uid="{00000000-0005-0000-0000-000018000000}"/>
    <cellStyle name="Monetario0" xfId="24" xr:uid="{00000000-0005-0000-0000-000019000000}"/>
    <cellStyle name="Normal" xfId="0" builtinId="0"/>
    <cellStyle name="Normal 2" xfId="1" xr:uid="{00000000-0005-0000-0000-00001B000000}"/>
    <cellStyle name="Normal 2 2" xfId="42" xr:uid="{00000000-0005-0000-0000-00001C000000}"/>
    <cellStyle name="Normal 3" xfId="2" xr:uid="{00000000-0005-0000-0000-00001D000000}"/>
    <cellStyle name="Normal 3 2" xfId="46" xr:uid="{00000000-0005-0000-0000-00001E000000}"/>
    <cellStyle name="Normal 7" xfId="43" xr:uid="{00000000-0005-0000-0000-00001F000000}"/>
    <cellStyle name="Percent" xfId="25" xr:uid="{00000000-0005-0000-0000-000020000000}"/>
    <cellStyle name="Porcentaje" xfId="45" builtinId="5"/>
    <cellStyle name="Porcentaje 2" xfId="26" xr:uid="{00000000-0005-0000-0000-000022000000}"/>
    <cellStyle name="Punto" xfId="27" xr:uid="{00000000-0005-0000-0000-000023000000}"/>
    <cellStyle name="Punto0" xfId="28" xr:uid="{00000000-0005-0000-0000-000024000000}"/>
    <cellStyle name="Resumen" xfId="29" xr:uid="{00000000-0005-0000-0000-000025000000}"/>
    <cellStyle name="Text" xfId="30" xr:uid="{00000000-0005-0000-0000-000026000000}"/>
    <cellStyle name="Total 2" xfId="31" xr:uid="{00000000-0005-0000-0000-000027000000}"/>
    <cellStyle name="ДАТА" xfId="32" xr:uid="{00000000-0005-0000-0000-000028000000}"/>
    <cellStyle name="ДЕНЕЖНЫЙ_BOPENGC" xfId="33" xr:uid="{00000000-0005-0000-0000-000029000000}"/>
    <cellStyle name="ЗАГОЛОВОК1" xfId="34" xr:uid="{00000000-0005-0000-0000-00002A000000}"/>
    <cellStyle name="ЗАГОЛОВОК2" xfId="35" xr:uid="{00000000-0005-0000-0000-00002B000000}"/>
    <cellStyle name="ИТОГОВЫЙ" xfId="36" xr:uid="{00000000-0005-0000-0000-00002C000000}"/>
    <cellStyle name="Обычный_BOPENGC" xfId="37" xr:uid="{00000000-0005-0000-0000-00002D000000}"/>
    <cellStyle name="ПРОЦЕНТНЫЙ_BOPENGC" xfId="38" xr:uid="{00000000-0005-0000-0000-00002E000000}"/>
    <cellStyle name="ТЕКСТ" xfId="39" xr:uid="{00000000-0005-0000-0000-00002F000000}"/>
    <cellStyle name="ФИКСИРОВАННЫЙ" xfId="40" xr:uid="{00000000-0005-0000-0000-000030000000}"/>
    <cellStyle name="ФИНАНСОВЫЙ_BOPENGC" xfId="41" xr:uid="{00000000-0005-0000-0000-000031000000}"/>
  </cellStyles>
  <dxfs count="0"/>
  <tableStyles count="0" defaultTableStyle="TableStyleMedium2" defaultPivotStyle="PivotStyleLight16"/>
  <colors>
    <mruColors>
      <color rgb="FFFF9900"/>
      <color rgb="FF93AF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andres.arbelaez@gobiernobogota.gov.co" TargetMode="External"/><Relationship Id="rId13" Type="http://schemas.openxmlformats.org/officeDocument/2006/relationships/hyperlink" Target="mailto:andres.arbelaez@gobiernobogota.gov.co" TargetMode="External"/><Relationship Id="rId18" Type="http://schemas.openxmlformats.org/officeDocument/2006/relationships/hyperlink" Target="mailto:icabrerav@sdp.gov.co" TargetMode="External"/><Relationship Id="rId3" Type="http://schemas.openxmlformats.org/officeDocument/2006/relationships/hyperlink" Target="mailto:andres.arbelaez@gobiernobogota.gov.co" TargetMode="External"/><Relationship Id="rId7" Type="http://schemas.openxmlformats.org/officeDocument/2006/relationships/hyperlink" Target="mailto:andres.arbelaez@gobiernobogota.gov.co" TargetMode="External"/><Relationship Id="rId12" Type="http://schemas.openxmlformats.org/officeDocument/2006/relationships/hyperlink" Target="mailto:andres.arbelaez@gobiernobogota.gov.co" TargetMode="External"/><Relationship Id="rId17" Type="http://schemas.openxmlformats.org/officeDocument/2006/relationships/hyperlink" Target="mailto:andres.arbelaez@gobiernobogota.gov.co" TargetMode="External"/><Relationship Id="rId2" Type="http://schemas.openxmlformats.org/officeDocument/2006/relationships/hyperlink" Target="mailto:andres.arbelaez@gobiernobogota.gov.co" TargetMode="External"/><Relationship Id="rId16" Type="http://schemas.openxmlformats.org/officeDocument/2006/relationships/hyperlink" Target="mailto:claudia.gomez@scj.gov.co" TargetMode="External"/><Relationship Id="rId20" Type="http://schemas.openxmlformats.org/officeDocument/2006/relationships/printerSettings" Target="../printerSettings/printerSettings1.bin"/><Relationship Id="rId1" Type="http://schemas.openxmlformats.org/officeDocument/2006/relationships/hyperlink" Target="mailto:andres.arbelaez@gobiernobogota.gov.co" TargetMode="External"/><Relationship Id="rId6" Type="http://schemas.openxmlformats.org/officeDocument/2006/relationships/hyperlink" Target="mailto:andres.arbelaez@gobiernobogota.gov.co" TargetMode="External"/><Relationship Id="rId11" Type="http://schemas.openxmlformats.org/officeDocument/2006/relationships/hyperlink" Target="mailto:andres.arbelaez@gobiernobogota.gov.co" TargetMode="External"/><Relationship Id="rId5" Type="http://schemas.openxmlformats.org/officeDocument/2006/relationships/hyperlink" Target="mailto:andres.arbelaez@gobiernobogota.gov.co" TargetMode="External"/><Relationship Id="rId15" Type="http://schemas.openxmlformats.org/officeDocument/2006/relationships/hyperlink" Target="mailto:jose.riveros@biernobogota.gov.co" TargetMode="External"/><Relationship Id="rId10" Type="http://schemas.openxmlformats.org/officeDocument/2006/relationships/hyperlink" Target="mailto:andres.arbelaez@gobiernobogota.gov.co" TargetMode="External"/><Relationship Id="rId19" Type="http://schemas.openxmlformats.org/officeDocument/2006/relationships/hyperlink" Target="mailto:escuela@participacionbogota.gov.co" TargetMode="External"/><Relationship Id="rId4" Type="http://schemas.openxmlformats.org/officeDocument/2006/relationships/hyperlink" Target="mailto:andres.arbelaez@gobiernobogota.gov.co" TargetMode="External"/><Relationship Id="rId9" Type="http://schemas.openxmlformats.org/officeDocument/2006/relationships/hyperlink" Target="mailto:andres.arbelaez@gobiernobogota.gov.co" TargetMode="External"/><Relationship Id="rId14" Type="http://schemas.openxmlformats.org/officeDocument/2006/relationships/hyperlink" Target="mailto:andres.arbelaez@gobiernobogota.gov.co"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ndres.arbelaez@gobiernobogota.gov.co"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ndres.arbelaez@gobiernobogota.gov.co"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ndres.arbelaez@gobiernobogota.gov.co"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mailto:andres.arbelaez@gobiernobogota.gov.co"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ndres.arbelaez@gobiernobogota.gov.co"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ndres.arbelaez@gobiernobogota.gov.co"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andres.arbelaez@gobiernobogota.gov.co"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ndres.arbelaez@gobiernobogota.gov.co"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mailto:andres.arbelaez@gobiernobogota.gov.co"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mailto:andres.arbelaez@gobiernobogota.gov.co"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andres.arbelaez@gobiernobogota.gov.co" TargetMode="External"/><Relationship Id="rId1" Type="http://schemas.openxmlformats.org/officeDocument/2006/relationships/hyperlink" Target="mailto:andres.arbelaez@gobiernobogota.gov.co"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andres.arbelaez@gobiernobogota.gov.co"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mailto:andres.arbelaez@gobiernobogota.gov.co"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mailto:andres.arbelaez@gobiernobogota.gov.co"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andres.arbelaez@gobiernobogota.gov.co"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mailto:andres.arbelaez@gobiernobogota.gov.co"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mailto:andres.arbelaez@gobiernobogota.gov.co"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mailto:andres.arbelaez@gobiernobogota.gov.co"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mailto:andres.arbelaez@gobiernobogota.gov.co"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hyperlink" Target="mailto:andres.arbelaez@gobiernobogota.gov.co" TargetMode="External"/></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mailto:andres.arbelaez@gobiernobogota.gov.co"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mailto:andres.arbelaez@gobiernobogota.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CY32"/>
  <sheetViews>
    <sheetView tabSelected="1" zoomScale="70" zoomScaleNormal="70" workbookViewId="0">
      <selection activeCell="BM18" sqref="BM18"/>
    </sheetView>
  </sheetViews>
  <sheetFormatPr baseColWidth="10" defaultColWidth="11.42578125" defaultRowHeight="16.5"/>
  <cols>
    <col min="1" max="1" width="29.28515625" style="3" customWidth="1"/>
    <col min="2" max="2" width="11.7109375" style="3" customWidth="1"/>
    <col min="3" max="3" width="27.7109375" style="3" customWidth="1"/>
    <col min="4" max="4" width="18.7109375" style="3" customWidth="1"/>
    <col min="5" max="5" width="27.85546875" style="3" customWidth="1"/>
    <col min="6" max="6" width="34.7109375" style="3" customWidth="1"/>
    <col min="7" max="8" width="12.7109375" style="3" customWidth="1"/>
    <col min="9" max="12" width="12.7109375" style="29" customWidth="1"/>
    <col min="13" max="13" width="13" style="3" customWidth="1"/>
    <col min="14" max="23" width="11.7109375" style="3" customWidth="1"/>
    <col min="24" max="24" width="12" style="3" customWidth="1"/>
    <col min="25" max="25" width="12.42578125" style="3" customWidth="1"/>
    <col min="26" max="26" width="24.140625" style="3" customWidth="1"/>
    <col min="27" max="27" width="18.7109375" style="3" bestFit="1" customWidth="1"/>
    <col min="28" max="28" width="23.85546875" style="3" customWidth="1"/>
    <col min="29" max="29" width="34.42578125" style="3" customWidth="1"/>
    <col min="30" max="30" width="12.85546875" style="3" customWidth="1"/>
    <col min="31" max="31" width="22" style="3" customWidth="1"/>
    <col min="32" max="32" width="12.7109375" style="3" customWidth="1"/>
    <col min="33" max="35" width="12.7109375" style="29" customWidth="1"/>
    <col min="36" max="37" width="11.7109375" style="3" customWidth="1"/>
    <col min="38" max="53" width="12.7109375" style="3" customWidth="1"/>
    <col min="54" max="54" width="14.85546875" style="3" customWidth="1"/>
    <col min="55" max="55" width="13.7109375" style="3" customWidth="1"/>
    <col min="56" max="56" width="13.28515625" style="3" customWidth="1"/>
    <col min="57" max="57" width="12.7109375" style="3" customWidth="1"/>
    <col min="58" max="58" width="14.85546875" style="3" customWidth="1"/>
    <col min="59" max="59" width="14.140625" style="3" customWidth="1"/>
    <col min="60" max="61" width="12.7109375" style="3" customWidth="1"/>
    <col min="62" max="62" width="14.85546875" style="3" customWidth="1"/>
    <col min="63" max="63" width="13.85546875" style="3" customWidth="1"/>
    <col min="64" max="65" width="12.7109375" style="3" customWidth="1"/>
    <col min="66" max="66" width="14.85546875" style="3" customWidth="1"/>
    <col min="67" max="67" width="13.85546875" style="3" customWidth="1"/>
    <col min="68" max="69" width="12.7109375" style="3" customWidth="1"/>
    <col min="70" max="70" width="14.85546875" style="3" customWidth="1"/>
    <col min="71" max="71" width="16.28515625" style="3" customWidth="1"/>
    <col min="72" max="73" width="12.7109375" style="3" customWidth="1"/>
    <col min="74" max="74" width="14.85546875" style="3" customWidth="1"/>
    <col min="75" max="75" width="13.85546875" style="3" customWidth="1"/>
    <col min="76" max="77" width="12.7109375" style="3" customWidth="1"/>
    <col min="78" max="79" width="14.85546875" style="3" customWidth="1"/>
    <col min="80" max="81" width="12.7109375" style="3" customWidth="1"/>
    <col min="82" max="82" width="14.85546875" style="3" customWidth="1"/>
    <col min="83" max="83" width="14.28515625" style="3" customWidth="1"/>
    <col min="84" max="85" width="12.7109375" style="3" customWidth="1"/>
    <col min="86" max="86" width="14.85546875" style="3" customWidth="1"/>
    <col min="87" max="87" width="14" style="3" customWidth="1"/>
    <col min="88" max="89" width="12.7109375" style="3" customWidth="1"/>
    <col min="90" max="90" width="14.85546875" style="3" customWidth="1"/>
    <col min="91" max="91" width="25.85546875" style="3" customWidth="1"/>
    <col min="92" max="92" width="20.7109375" style="3" customWidth="1"/>
    <col min="93" max="93" width="21.140625" style="3" customWidth="1"/>
    <col min="94" max="94" width="20.42578125" style="3" customWidth="1"/>
    <col min="95" max="96" width="15.5703125" style="3" customWidth="1"/>
    <col min="97" max="97" width="20.5703125" style="3" customWidth="1"/>
    <col min="98" max="98" width="20.7109375" style="3" customWidth="1"/>
    <col min="99" max="99" width="23.7109375" style="3" customWidth="1"/>
    <col min="100" max="100" width="17.5703125" style="3" customWidth="1"/>
    <col min="101" max="16384" width="11.42578125" style="3"/>
  </cols>
  <sheetData>
    <row r="1" spans="1:103" ht="11.25" customHeight="1">
      <c r="A1" s="305" t="s">
        <v>0</v>
      </c>
      <c r="B1" s="306"/>
      <c r="C1" s="306"/>
      <c r="D1" s="306"/>
      <c r="E1" s="306"/>
      <c r="F1" s="306"/>
      <c r="G1" s="306"/>
      <c r="H1" s="306"/>
      <c r="I1" s="306"/>
      <c r="J1" s="306"/>
      <c r="K1" s="306"/>
      <c r="L1" s="306"/>
      <c r="M1" s="306"/>
      <c r="N1" s="306"/>
      <c r="O1" s="306"/>
      <c r="P1" s="306"/>
      <c r="Q1" s="306"/>
      <c r="R1" s="306"/>
      <c r="S1" s="306"/>
      <c r="T1" s="306"/>
      <c r="U1" s="306"/>
      <c r="V1" s="306"/>
      <c r="W1" s="306"/>
      <c r="X1" s="306"/>
      <c r="Y1" s="306"/>
      <c r="Z1" s="306"/>
      <c r="AA1" s="306"/>
      <c r="AB1" s="306"/>
      <c r="AC1" s="306"/>
      <c r="AD1" s="306"/>
      <c r="AE1" s="306"/>
      <c r="AF1" s="306"/>
      <c r="AG1" s="306"/>
      <c r="AH1" s="306"/>
      <c r="AI1" s="306"/>
      <c r="AJ1" s="306"/>
      <c r="AK1" s="306"/>
      <c r="AL1" s="306"/>
      <c r="AM1" s="306"/>
      <c r="AN1" s="306"/>
      <c r="AO1" s="306"/>
      <c r="AP1" s="306"/>
      <c r="AQ1" s="306"/>
      <c r="AR1" s="306"/>
      <c r="AS1" s="306"/>
      <c r="AT1" s="306"/>
      <c r="AU1" s="306"/>
      <c r="AV1" s="306"/>
      <c r="AW1" s="306"/>
      <c r="AX1" s="306"/>
      <c r="AY1" s="306"/>
      <c r="AZ1" s="306"/>
      <c r="BA1" s="306"/>
      <c r="BB1" s="306"/>
      <c r="BC1" s="306"/>
      <c r="BD1" s="306"/>
      <c r="BE1" s="306"/>
      <c r="BF1" s="306"/>
      <c r="BG1" s="306"/>
      <c r="BH1" s="306"/>
      <c r="BI1" s="306"/>
      <c r="BJ1" s="306"/>
      <c r="BK1" s="306"/>
      <c r="BL1" s="306"/>
      <c r="BM1" s="306"/>
      <c r="BN1" s="306"/>
      <c r="BO1" s="306"/>
      <c r="BP1" s="306"/>
      <c r="BQ1" s="306"/>
      <c r="BR1" s="306"/>
      <c r="BS1" s="306"/>
      <c r="BT1" s="306"/>
      <c r="BU1" s="306"/>
      <c r="BV1" s="306"/>
      <c r="BW1" s="306"/>
      <c r="BX1" s="306"/>
      <c r="BY1" s="306"/>
      <c r="BZ1" s="306"/>
      <c r="CA1" s="306"/>
      <c r="CB1" s="306"/>
      <c r="CC1" s="306"/>
      <c r="CD1" s="306"/>
      <c r="CE1" s="306"/>
      <c r="CF1" s="306"/>
      <c r="CG1" s="306"/>
      <c r="CH1" s="306"/>
      <c r="CI1" s="306"/>
      <c r="CJ1" s="306"/>
      <c r="CK1" s="306"/>
      <c r="CL1" s="306"/>
      <c r="CM1" s="306"/>
      <c r="CN1" s="306"/>
      <c r="CO1" s="306"/>
      <c r="CP1" s="306"/>
      <c r="CQ1" s="306"/>
      <c r="CR1" s="306"/>
      <c r="CS1" s="306"/>
      <c r="CT1" s="306"/>
      <c r="CU1" s="306"/>
      <c r="CV1" s="306"/>
      <c r="CW1" s="306"/>
      <c r="CX1" s="306"/>
      <c r="CY1" s="307"/>
    </row>
    <row r="2" spans="1:103">
      <c r="A2" s="302" t="s">
        <v>1</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3"/>
      <c r="AM2" s="303"/>
      <c r="AN2" s="303"/>
      <c r="AO2" s="303"/>
      <c r="AP2" s="303"/>
      <c r="AQ2" s="303"/>
      <c r="AR2" s="303"/>
      <c r="AS2" s="303"/>
      <c r="AT2" s="303"/>
      <c r="AU2" s="303"/>
      <c r="AV2" s="303"/>
      <c r="AW2" s="303"/>
      <c r="AX2" s="303"/>
      <c r="AY2" s="303"/>
      <c r="AZ2" s="303"/>
      <c r="BA2" s="303"/>
      <c r="BB2" s="303"/>
      <c r="BC2" s="303"/>
      <c r="BD2" s="303"/>
      <c r="BE2" s="303"/>
      <c r="BF2" s="303"/>
      <c r="BG2" s="303"/>
      <c r="BH2" s="303"/>
      <c r="BI2" s="303"/>
      <c r="BJ2" s="303"/>
      <c r="BK2" s="303"/>
      <c r="BL2" s="303"/>
      <c r="BM2" s="303"/>
      <c r="BN2" s="303"/>
      <c r="BO2" s="303"/>
      <c r="BP2" s="303"/>
      <c r="BQ2" s="303"/>
      <c r="BR2" s="303"/>
      <c r="BS2" s="303"/>
      <c r="BT2" s="303"/>
      <c r="BU2" s="303"/>
      <c r="BV2" s="303"/>
      <c r="BW2" s="303"/>
      <c r="BX2" s="303"/>
      <c r="BY2" s="303"/>
      <c r="BZ2" s="303"/>
      <c r="CA2" s="303"/>
      <c r="CB2" s="303"/>
      <c r="CC2" s="303"/>
      <c r="CD2" s="303"/>
      <c r="CE2" s="303"/>
      <c r="CF2" s="303"/>
      <c r="CG2" s="303"/>
      <c r="CH2" s="303"/>
      <c r="CI2" s="303"/>
      <c r="CJ2" s="303"/>
      <c r="CK2" s="303"/>
      <c r="CL2" s="303"/>
      <c r="CM2" s="303"/>
      <c r="CN2" s="303"/>
      <c r="CO2" s="303"/>
      <c r="CP2" s="303"/>
      <c r="CQ2" s="303"/>
      <c r="CR2" s="303"/>
      <c r="CS2" s="303"/>
      <c r="CT2" s="303"/>
      <c r="CU2" s="303"/>
      <c r="CV2" s="303"/>
      <c r="CW2" s="303"/>
      <c r="CX2" s="303"/>
      <c r="CY2" s="304"/>
    </row>
    <row r="3" spans="1:103">
      <c r="A3" s="347" t="s">
        <v>2</v>
      </c>
      <c r="B3" s="348"/>
      <c r="C3" s="349"/>
      <c r="D3" s="353"/>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54"/>
      <c r="AK3" s="354"/>
      <c r="AL3" s="354"/>
      <c r="AM3" s="354"/>
      <c r="AN3" s="354"/>
      <c r="AO3" s="354"/>
      <c r="AP3" s="354"/>
      <c r="AQ3" s="354"/>
      <c r="AR3" s="354"/>
      <c r="AS3" s="354"/>
      <c r="AT3" s="354"/>
      <c r="AU3" s="354"/>
      <c r="AV3" s="354"/>
      <c r="AW3" s="354"/>
      <c r="AX3" s="354"/>
      <c r="AY3" s="354"/>
      <c r="AZ3" s="354"/>
      <c r="BA3" s="354"/>
      <c r="BB3" s="354"/>
      <c r="BC3" s="354"/>
      <c r="BD3" s="354"/>
      <c r="BE3" s="354"/>
      <c r="BF3" s="354"/>
      <c r="BG3" s="354"/>
      <c r="BH3" s="354"/>
      <c r="BI3" s="354"/>
      <c r="BJ3" s="354"/>
      <c r="BK3" s="354"/>
      <c r="BL3" s="354"/>
      <c r="BM3" s="354"/>
      <c r="BN3" s="354"/>
      <c r="BO3" s="354"/>
      <c r="BP3" s="354"/>
      <c r="BQ3" s="354"/>
      <c r="BR3" s="354"/>
      <c r="BS3" s="354"/>
      <c r="BT3" s="354"/>
      <c r="BU3" s="354"/>
      <c r="BV3" s="354"/>
      <c r="BW3" s="354"/>
      <c r="BX3" s="354"/>
      <c r="BY3" s="354"/>
      <c r="BZ3" s="354"/>
      <c r="CA3" s="354"/>
      <c r="CB3" s="354"/>
      <c r="CC3" s="354"/>
      <c r="CD3" s="354"/>
      <c r="CE3" s="354"/>
      <c r="CF3" s="354"/>
      <c r="CG3" s="354"/>
      <c r="CH3" s="354"/>
      <c r="CI3" s="354"/>
      <c r="CJ3" s="354"/>
      <c r="CK3" s="354"/>
      <c r="CL3" s="354"/>
      <c r="CM3" s="354"/>
      <c r="CN3" s="354"/>
      <c r="CO3" s="354"/>
      <c r="CP3" s="354"/>
      <c r="CQ3" s="354"/>
      <c r="CR3" s="354"/>
      <c r="CS3" s="354"/>
      <c r="CT3" s="354"/>
      <c r="CU3" s="354"/>
      <c r="CV3" s="354"/>
      <c r="CW3" s="354"/>
      <c r="CX3" s="354"/>
      <c r="CY3" s="355"/>
    </row>
    <row r="4" spans="1:103">
      <c r="A4" s="30" t="s">
        <v>3</v>
      </c>
      <c r="B4" s="32"/>
      <c r="C4" s="32"/>
      <c r="D4" s="350"/>
      <c r="E4" s="351"/>
      <c r="F4" s="351"/>
      <c r="G4" s="351"/>
      <c r="H4" s="351"/>
      <c r="I4" s="351"/>
      <c r="J4" s="351"/>
      <c r="K4" s="351"/>
      <c r="L4" s="351"/>
      <c r="M4" s="351"/>
      <c r="N4" s="351"/>
      <c r="O4" s="351"/>
      <c r="P4" s="351"/>
      <c r="Q4" s="351"/>
      <c r="R4" s="351"/>
      <c r="S4" s="351"/>
      <c r="T4" s="351"/>
      <c r="U4" s="351"/>
      <c r="V4" s="351"/>
      <c r="W4" s="351"/>
      <c r="X4" s="351"/>
      <c r="Y4" s="351"/>
      <c r="Z4" s="351"/>
      <c r="AA4" s="351"/>
      <c r="AB4" s="351"/>
      <c r="AC4" s="351"/>
      <c r="AD4" s="351"/>
      <c r="AE4" s="351"/>
      <c r="AF4" s="351"/>
      <c r="AG4" s="351"/>
      <c r="AH4" s="351"/>
      <c r="AI4" s="351"/>
      <c r="AJ4" s="351"/>
      <c r="AK4" s="351"/>
      <c r="AL4" s="351"/>
      <c r="AM4" s="351"/>
      <c r="AN4" s="351"/>
      <c r="AO4" s="351"/>
      <c r="AP4" s="351"/>
      <c r="AQ4" s="351"/>
      <c r="AR4" s="351"/>
      <c r="AS4" s="351"/>
      <c r="AT4" s="351"/>
      <c r="AU4" s="351"/>
      <c r="AV4" s="351"/>
      <c r="AW4" s="351"/>
      <c r="AX4" s="351"/>
      <c r="AY4" s="351"/>
      <c r="AZ4" s="351"/>
      <c r="BA4" s="351"/>
      <c r="BB4" s="351"/>
      <c r="BC4" s="351"/>
      <c r="BD4" s="351"/>
      <c r="BE4" s="351"/>
      <c r="BF4" s="351"/>
      <c r="BG4" s="351"/>
      <c r="BH4" s="351"/>
      <c r="BI4" s="351"/>
      <c r="BJ4" s="351"/>
      <c r="BK4" s="351"/>
      <c r="BL4" s="351"/>
      <c r="BM4" s="351"/>
      <c r="BN4" s="351"/>
      <c r="BO4" s="351"/>
      <c r="BP4" s="351"/>
      <c r="BQ4" s="351"/>
      <c r="BR4" s="351"/>
      <c r="BS4" s="351"/>
      <c r="BT4" s="351"/>
      <c r="BU4" s="351"/>
      <c r="BV4" s="351"/>
      <c r="BW4" s="351"/>
      <c r="BX4" s="351"/>
      <c r="BY4" s="351"/>
      <c r="BZ4" s="351"/>
      <c r="CA4" s="351"/>
      <c r="CB4" s="351"/>
      <c r="CC4" s="351"/>
      <c r="CD4" s="351"/>
      <c r="CE4" s="351"/>
      <c r="CF4" s="351"/>
      <c r="CG4" s="351"/>
      <c r="CH4" s="351"/>
      <c r="CI4" s="351"/>
      <c r="CJ4" s="351"/>
      <c r="CK4" s="351"/>
      <c r="CL4" s="351"/>
      <c r="CM4" s="351"/>
      <c r="CN4" s="351"/>
      <c r="CO4" s="351"/>
      <c r="CP4" s="351"/>
      <c r="CQ4" s="351"/>
      <c r="CR4" s="351"/>
      <c r="CS4" s="351"/>
      <c r="CT4" s="351"/>
      <c r="CU4" s="351"/>
      <c r="CV4" s="351"/>
      <c r="CW4" s="351"/>
      <c r="CX4" s="351"/>
      <c r="CY4" s="352"/>
    </row>
    <row r="5" spans="1:103">
      <c r="A5" s="30" t="s">
        <v>4</v>
      </c>
      <c r="B5" s="32"/>
      <c r="C5" s="32"/>
      <c r="D5" s="350"/>
      <c r="E5" s="351"/>
      <c r="F5" s="351"/>
      <c r="G5" s="351"/>
      <c r="H5" s="351"/>
      <c r="I5" s="351"/>
      <c r="J5" s="351"/>
      <c r="K5" s="351"/>
      <c r="L5" s="351"/>
      <c r="M5" s="351"/>
      <c r="N5" s="351"/>
      <c r="O5" s="351"/>
      <c r="P5" s="351"/>
      <c r="Q5" s="351"/>
      <c r="R5" s="351"/>
      <c r="S5" s="351"/>
      <c r="T5" s="351"/>
      <c r="U5" s="351"/>
      <c r="V5" s="351"/>
      <c r="W5" s="351"/>
      <c r="X5" s="351"/>
      <c r="Y5" s="351"/>
      <c r="Z5" s="351"/>
      <c r="AA5" s="351"/>
      <c r="AB5" s="351"/>
      <c r="AC5" s="351"/>
      <c r="AD5" s="351"/>
      <c r="AE5" s="351"/>
      <c r="AF5" s="351"/>
      <c r="AG5" s="351"/>
      <c r="AH5" s="351"/>
      <c r="AI5" s="351"/>
      <c r="AJ5" s="351"/>
      <c r="AK5" s="351"/>
      <c r="AL5" s="351"/>
      <c r="AM5" s="351"/>
      <c r="AN5" s="351"/>
      <c r="AO5" s="351"/>
      <c r="AP5" s="351"/>
      <c r="AQ5" s="351"/>
      <c r="AR5" s="351"/>
      <c r="AS5" s="351"/>
      <c r="AT5" s="351"/>
      <c r="AU5" s="351"/>
      <c r="AV5" s="351"/>
      <c r="AW5" s="351"/>
      <c r="AX5" s="351"/>
      <c r="AY5" s="351"/>
      <c r="AZ5" s="351"/>
      <c r="BA5" s="351"/>
      <c r="BB5" s="351"/>
      <c r="BC5" s="351"/>
      <c r="BD5" s="351"/>
      <c r="BE5" s="351"/>
      <c r="BF5" s="351"/>
      <c r="BG5" s="351"/>
      <c r="BH5" s="351"/>
      <c r="BI5" s="351"/>
      <c r="BJ5" s="351"/>
      <c r="BK5" s="351"/>
      <c r="BL5" s="351"/>
      <c r="BM5" s="351"/>
      <c r="BN5" s="351"/>
      <c r="BO5" s="351"/>
      <c r="BP5" s="351"/>
      <c r="BQ5" s="351"/>
      <c r="BR5" s="351"/>
      <c r="BS5" s="351"/>
      <c r="BT5" s="351"/>
      <c r="BU5" s="351"/>
      <c r="BV5" s="351"/>
      <c r="BW5" s="351"/>
      <c r="BX5" s="351"/>
      <c r="BY5" s="351"/>
      <c r="BZ5" s="351"/>
      <c r="CA5" s="351"/>
      <c r="CB5" s="351"/>
      <c r="CC5" s="351"/>
      <c r="CD5" s="351"/>
      <c r="CE5" s="351"/>
      <c r="CF5" s="351"/>
      <c r="CG5" s="351"/>
      <c r="CH5" s="351"/>
      <c r="CI5" s="351"/>
      <c r="CJ5" s="351"/>
      <c r="CK5" s="351"/>
      <c r="CL5" s="351"/>
      <c r="CM5" s="351"/>
      <c r="CN5" s="351"/>
      <c r="CO5" s="351"/>
      <c r="CP5" s="351"/>
      <c r="CQ5" s="351"/>
      <c r="CR5" s="351"/>
      <c r="CS5" s="351"/>
      <c r="CT5" s="351"/>
      <c r="CU5" s="351"/>
      <c r="CV5" s="351"/>
      <c r="CW5" s="351"/>
      <c r="CX5" s="351"/>
      <c r="CY5" s="352"/>
    </row>
    <row r="6" spans="1:103">
      <c r="A6" s="30" t="s">
        <v>5</v>
      </c>
      <c r="B6" s="32"/>
      <c r="C6" s="32"/>
      <c r="D6" s="350"/>
      <c r="E6" s="351"/>
      <c r="F6" s="351"/>
      <c r="G6" s="351"/>
      <c r="H6" s="351"/>
      <c r="I6" s="351"/>
      <c r="J6" s="351"/>
      <c r="K6" s="351"/>
      <c r="L6" s="351"/>
      <c r="M6" s="351"/>
      <c r="N6" s="351"/>
      <c r="O6" s="351"/>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c r="AP6" s="351"/>
      <c r="AQ6" s="351"/>
      <c r="AR6" s="351"/>
      <c r="AS6" s="351"/>
      <c r="AT6" s="351"/>
      <c r="AU6" s="351"/>
      <c r="AV6" s="351"/>
      <c r="AW6" s="351"/>
      <c r="AX6" s="351"/>
      <c r="AY6" s="351"/>
      <c r="AZ6" s="351"/>
      <c r="BA6" s="351"/>
      <c r="BB6" s="351"/>
      <c r="BC6" s="351"/>
      <c r="BD6" s="351"/>
      <c r="BE6" s="351"/>
      <c r="BF6" s="351"/>
      <c r="BG6" s="351"/>
      <c r="BH6" s="351"/>
      <c r="BI6" s="351"/>
      <c r="BJ6" s="351"/>
      <c r="BK6" s="351"/>
      <c r="BL6" s="351"/>
      <c r="BM6" s="351"/>
      <c r="BN6" s="351"/>
      <c r="BO6" s="351"/>
      <c r="BP6" s="351"/>
      <c r="BQ6" s="351"/>
      <c r="BR6" s="351"/>
      <c r="BS6" s="351"/>
      <c r="BT6" s="351"/>
      <c r="BU6" s="351"/>
      <c r="BV6" s="351"/>
      <c r="BW6" s="351"/>
      <c r="BX6" s="351"/>
      <c r="BY6" s="351"/>
      <c r="BZ6" s="351"/>
      <c r="CA6" s="351"/>
      <c r="CB6" s="351"/>
      <c r="CC6" s="351"/>
      <c r="CD6" s="351"/>
      <c r="CE6" s="351"/>
      <c r="CF6" s="351"/>
      <c r="CG6" s="351"/>
      <c r="CH6" s="351"/>
      <c r="CI6" s="351"/>
      <c r="CJ6" s="351"/>
      <c r="CK6" s="351"/>
      <c r="CL6" s="351"/>
      <c r="CM6" s="351"/>
      <c r="CN6" s="351"/>
      <c r="CO6" s="351"/>
      <c r="CP6" s="351"/>
      <c r="CQ6" s="351"/>
      <c r="CR6" s="351"/>
      <c r="CS6" s="351"/>
      <c r="CT6" s="351"/>
      <c r="CU6" s="351"/>
      <c r="CV6" s="351"/>
      <c r="CW6" s="351"/>
      <c r="CX6" s="351"/>
      <c r="CY6" s="352"/>
    </row>
    <row r="7" spans="1:103">
      <c r="A7" s="30" t="s">
        <v>6</v>
      </c>
      <c r="B7" s="334" t="s">
        <v>7</v>
      </c>
      <c r="C7" s="334"/>
      <c r="D7" s="334"/>
      <c r="E7" s="334"/>
      <c r="F7" s="61" t="s">
        <v>8</v>
      </c>
      <c r="G7" s="308" t="s">
        <v>9</v>
      </c>
      <c r="H7" s="309"/>
      <c r="I7" s="309"/>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310"/>
      <c r="AJ7" s="310"/>
      <c r="AK7" s="310"/>
      <c r="AL7" s="310"/>
      <c r="AM7" s="310"/>
      <c r="AN7" s="310"/>
      <c r="AO7" s="310"/>
      <c r="AP7" s="310"/>
      <c r="AQ7" s="310"/>
      <c r="AR7" s="310"/>
      <c r="AS7" s="310"/>
      <c r="AT7" s="310"/>
      <c r="AU7" s="310"/>
      <c r="AV7" s="310"/>
      <c r="AW7" s="310"/>
      <c r="AX7" s="310"/>
      <c r="AY7" s="310"/>
      <c r="AZ7" s="310"/>
      <c r="BA7" s="310"/>
      <c r="BB7" s="310"/>
      <c r="BC7" s="310"/>
      <c r="BD7" s="310"/>
      <c r="BE7" s="310"/>
      <c r="BF7" s="310"/>
      <c r="BG7" s="310"/>
      <c r="BH7" s="310"/>
      <c r="BI7" s="310"/>
      <c r="BJ7" s="310"/>
      <c r="BK7" s="310"/>
      <c r="BL7" s="310"/>
      <c r="BM7" s="310"/>
      <c r="BN7" s="310"/>
      <c r="BO7" s="310"/>
      <c r="BP7" s="310"/>
      <c r="BQ7" s="310"/>
      <c r="BR7" s="310"/>
      <c r="BS7" s="310"/>
      <c r="BT7" s="310"/>
      <c r="BU7" s="310"/>
      <c r="BV7" s="310"/>
      <c r="BW7" s="310"/>
      <c r="BX7" s="310"/>
      <c r="BY7" s="310"/>
      <c r="BZ7" s="310"/>
      <c r="CA7" s="310"/>
      <c r="CB7" s="310"/>
      <c r="CC7" s="310"/>
      <c r="CD7" s="310"/>
      <c r="CE7" s="310"/>
      <c r="CF7" s="310"/>
      <c r="CG7" s="310"/>
      <c r="CH7" s="310"/>
      <c r="CI7" s="310"/>
      <c r="CJ7" s="310"/>
      <c r="CK7" s="310"/>
      <c r="CL7" s="310"/>
      <c r="CM7" s="310"/>
      <c r="CN7" s="310"/>
      <c r="CO7" s="310"/>
      <c r="CP7" s="310"/>
      <c r="CQ7" s="310"/>
      <c r="CR7" s="310"/>
      <c r="CS7" s="310"/>
      <c r="CT7" s="310"/>
      <c r="CU7" s="310"/>
      <c r="CV7" s="310"/>
      <c r="CW7" s="310"/>
      <c r="CX7" s="310"/>
      <c r="CY7" s="311"/>
    </row>
    <row r="8" spans="1:103">
      <c r="A8" s="30" t="s">
        <v>10</v>
      </c>
      <c r="B8" s="334"/>
      <c r="C8" s="334"/>
      <c r="D8" s="334"/>
      <c r="E8" s="40" t="s">
        <v>11</v>
      </c>
      <c r="F8" s="308"/>
      <c r="G8" s="309"/>
      <c r="H8" s="309"/>
      <c r="I8" s="309"/>
      <c r="J8" s="309"/>
      <c r="K8" s="180"/>
      <c r="L8" s="180"/>
      <c r="M8" s="180"/>
      <c r="N8" s="62"/>
      <c r="O8" s="60" t="s">
        <v>12</v>
      </c>
      <c r="P8" s="58"/>
      <c r="Q8" s="92"/>
      <c r="R8" s="92"/>
      <c r="S8" s="92"/>
      <c r="T8" s="92"/>
      <c r="U8" s="92"/>
      <c r="V8" s="92"/>
      <c r="W8" s="92"/>
      <c r="X8" s="356"/>
      <c r="Y8" s="357"/>
      <c r="Z8" s="357"/>
      <c r="AA8" s="63"/>
      <c r="AB8" s="64"/>
      <c r="AC8" s="58" t="s">
        <v>13</v>
      </c>
      <c r="AD8" s="358"/>
      <c r="AE8" s="359"/>
      <c r="AF8" s="359"/>
      <c r="AG8" s="65"/>
      <c r="AH8" s="65"/>
      <c r="AI8" s="65"/>
      <c r="AJ8" s="65"/>
      <c r="AK8" s="65"/>
      <c r="AL8" s="66"/>
      <c r="AM8" s="58" t="s">
        <v>14</v>
      </c>
      <c r="AN8" s="58"/>
      <c r="AO8" s="360"/>
      <c r="AP8" s="361"/>
      <c r="AQ8" s="361"/>
      <c r="AR8" s="361"/>
      <c r="AS8" s="361"/>
      <c r="AT8" s="361"/>
      <c r="AU8" s="361"/>
      <c r="AV8" s="361"/>
      <c r="AW8" s="361"/>
      <c r="AX8" s="361"/>
      <c r="AY8" s="362"/>
      <c r="AZ8" s="362"/>
      <c r="BA8" s="362"/>
      <c r="BB8" s="363"/>
      <c r="BC8" s="59" t="s">
        <v>15</v>
      </c>
      <c r="BD8" s="308"/>
      <c r="BE8" s="309"/>
      <c r="BF8" s="309"/>
      <c r="BG8" s="309"/>
      <c r="BH8" s="309"/>
      <c r="BI8" s="309"/>
      <c r="BJ8" s="309"/>
      <c r="BK8" s="309"/>
      <c r="BL8" s="309"/>
      <c r="BM8" s="309"/>
      <c r="BN8" s="309"/>
      <c r="BO8" s="309"/>
      <c r="BP8" s="309"/>
      <c r="BQ8" s="309"/>
      <c r="BR8" s="309"/>
      <c r="BS8" s="309"/>
      <c r="BT8" s="309"/>
      <c r="BU8" s="309"/>
      <c r="BV8" s="309"/>
      <c r="BW8" s="309"/>
      <c r="BX8" s="309"/>
      <c r="BY8" s="309"/>
      <c r="BZ8" s="309"/>
      <c r="CA8" s="309"/>
      <c r="CB8" s="309"/>
      <c r="CC8" s="309"/>
      <c r="CD8" s="309"/>
      <c r="CE8" s="309"/>
      <c r="CF8" s="309"/>
      <c r="CG8" s="309"/>
      <c r="CH8" s="309"/>
      <c r="CI8" s="309"/>
      <c r="CJ8" s="309"/>
      <c r="CK8" s="309"/>
      <c r="CL8" s="309"/>
      <c r="CM8" s="180"/>
      <c r="CN8" s="310"/>
      <c r="CO8" s="310"/>
      <c r="CP8" s="310"/>
      <c r="CQ8" s="310"/>
      <c r="CR8" s="310"/>
      <c r="CS8" s="310"/>
      <c r="CT8" s="310"/>
      <c r="CU8" s="310"/>
      <c r="CV8" s="310"/>
      <c r="CW8" s="310"/>
      <c r="CX8" s="310"/>
      <c r="CY8" s="311"/>
    </row>
    <row r="9" spans="1:103">
      <c r="A9" s="318" t="s">
        <v>16</v>
      </c>
      <c r="B9" s="319"/>
      <c r="C9" s="319"/>
      <c r="D9" s="319"/>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c r="AL9" s="319"/>
      <c r="AM9" s="319"/>
      <c r="AN9" s="319"/>
      <c r="AO9" s="319"/>
      <c r="AP9" s="319"/>
      <c r="AQ9" s="319"/>
      <c r="AR9" s="319"/>
      <c r="AS9" s="319"/>
      <c r="AT9" s="319"/>
      <c r="AU9" s="319"/>
      <c r="AV9" s="319"/>
      <c r="AW9" s="319"/>
      <c r="AX9" s="319"/>
      <c r="AY9" s="319"/>
      <c r="AZ9" s="319"/>
      <c r="BA9" s="319"/>
      <c r="BB9" s="319"/>
      <c r="BC9" s="319"/>
      <c r="BD9" s="319"/>
      <c r="BE9" s="319"/>
      <c r="BF9" s="319"/>
      <c r="BG9" s="319"/>
      <c r="BH9" s="319"/>
      <c r="BI9" s="319"/>
      <c r="BJ9" s="319"/>
      <c r="BK9" s="319"/>
      <c r="BL9" s="319"/>
      <c r="BM9" s="319"/>
      <c r="BN9" s="319"/>
      <c r="BO9" s="319"/>
      <c r="BP9" s="319"/>
      <c r="BQ9" s="319"/>
      <c r="BR9" s="319"/>
      <c r="BS9" s="319"/>
      <c r="BT9" s="319"/>
      <c r="BU9" s="319"/>
      <c r="BV9" s="319"/>
      <c r="BW9" s="319"/>
      <c r="BX9" s="319"/>
      <c r="BY9" s="319"/>
      <c r="BZ9" s="319"/>
      <c r="CA9" s="319"/>
      <c r="CB9" s="319"/>
      <c r="CC9" s="319"/>
      <c r="CD9" s="319"/>
      <c r="CE9" s="319"/>
      <c r="CF9" s="319"/>
      <c r="CG9" s="319"/>
      <c r="CH9" s="319"/>
      <c r="CI9" s="319"/>
      <c r="CJ9" s="319"/>
      <c r="CK9" s="319"/>
      <c r="CL9" s="319"/>
      <c r="CM9" s="319"/>
      <c r="CN9" s="319"/>
      <c r="CO9" s="319"/>
      <c r="CP9" s="319"/>
      <c r="CQ9" s="319"/>
      <c r="CR9" s="319"/>
      <c r="CS9" s="319"/>
      <c r="CT9" s="319"/>
      <c r="CU9" s="319"/>
      <c r="CV9" s="319"/>
      <c r="CW9" s="319"/>
      <c r="CX9" s="319"/>
      <c r="CY9" s="320"/>
    </row>
    <row r="10" spans="1:103" ht="15" customHeight="1" thickBot="1">
      <c r="A10" s="364" t="s">
        <v>17</v>
      </c>
      <c r="B10" s="367" t="s">
        <v>18</v>
      </c>
      <c r="C10" s="327" t="s">
        <v>19</v>
      </c>
      <c r="D10" s="328"/>
      <c r="E10" s="328"/>
      <c r="F10" s="328"/>
      <c r="G10" s="328"/>
      <c r="H10" s="328"/>
      <c r="I10" s="328"/>
      <c r="J10" s="328"/>
      <c r="K10" s="328"/>
      <c r="L10" s="328"/>
      <c r="M10" s="328"/>
      <c r="N10" s="328"/>
      <c r="O10" s="328"/>
      <c r="P10" s="328"/>
      <c r="Q10" s="328"/>
      <c r="R10" s="328"/>
      <c r="S10" s="328"/>
      <c r="T10" s="328"/>
      <c r="U10" s="328"/>
      <c r="V10" s="328"/>
      <c r="W10" s="328"/>
      <c r="X10" s="328"/>
      <c r="Y10" s="370"/>
      <c r="Z10" s="323" t="s">
        <v>20</v>
      </c>
      <c r="AA10" s="324"/>
      <c r="AB10" s="324"/>
      <c r="AC10" s="324"/>
      <c r="AD10" s="324"/>
      <c r="AE10" s="324"/>
      <c r="AF10" s="324"/>
      <c r="AG10" s="324"/>
      <c r="AH10" s="324"/>
      <c r="AI10" s="324"/>
      <c r="AJ10" s="324"/>
      <c r="AK10" s="324"/>
      <c r="AL10" s="374" t="s">
        <v>21</v>
      </c>
      <c r="AM10" s="374"/>
      <c r="AN10" s="342" t="s">
        <v>22</v>
      </c>
      <c r="AO10" s="342"/>
      <c r="AP10" s="342"/>
      <c r="AQ10" s="342"/>
      <c r="AR10" s="342"/>
      <c r="AS10" s="342"/>
      <c r="AT10" s="342"/>
      <c r="AU10" s="342"/>
      <c r="AV10" s="342"/>
      <c r="AW10" s="343"/>
      <c r="AX10" s="372" t="s">
        <v>23</v>
      </c>
      <c r="AY10" s="327" t="s">
        <v>24</v>
      </c>
      <c r="AZ10" s="328"/>
      <c r="BA10" s="328"/>
      <c r="BB10" s="328"/>
      <c r="BC10" s="328"/>
      <c r="BD10" s="328"/>
      <c r="BE10" s="328"/>
      <c r="BF10" s="328"/>
      <c r="BG10" s="328"/>
      <c r="BH10" s="328"/>
      <c r="BI10" s="328"/>
      <c r="BJ10" s="328"/>
      <c r="BK10" s="328"/>
      <c r="BL10" s="328"/>
      <c r="BM10" s="328"/>
      <c r="BN10" s="328"/>
      <c r="BO10" s="328"/>
      <c r="BP10" s="328"/>
      <c r="BQ10" s="328"/>
      <c r="BR10" s="328"/>
      <c r="BS10" s="328"/>
      <c r="BT10" s="328"/>
      <c r="BU10" s="328"/>
      <c r="BV10" s="328"/>
      <c r="BW10" s="328"/>
      <c r="BX10" s="328"/>
      <c r="BY10" s="328"/>
      <c r="BZ10" s="328"/>
      <c r="CA10" s="328"/>
      <c r="CB10" s="328"/>
      <c r="CC10" s="328"/>
      <c r="CD10" s="328"/>
      <c r="CE10" s="328"/>
      <c r="CF10" s="328"/>
      <c r="CG10" s="328"/>
      <c r="CH10" s="328"/>
      <c r="CI10" s="328"/>
      <c r="CJ10" s="328"/>
      <c r="CK10" s="328"/>
      <c r="CL10" s="328"/>
      <c r="CM10" s="182"/>
      <c r="CN10" s="323" t="s">
        <v>25</v>
      </c>
      <c r="CO10" s="324"/>
      <c r="CP10" s="324"/>
      <c r="CQ10" s="324"/>
      <c r="CR10" s="324"/>
      <c r="CS10" s="325"/>
      <c r="CT10" s="323" t="s">
        <v>26</v>
      </c>
      <c r="CU10" s="324"/>
      <c r="CV10" s="324"/>
      <c r="CW10" s="324"/>
      <c r="CX10" s="324"/>
      <c r="CY10" s="325"/>
    </row>
    <row r="11" spans="1:103" ht="35.25" customHeight="1">
      <c r="A11" s="365"/>
      <c r="B11" s="368"/>
      <c r="C11" s="337" t="s">
        <v>27</v>
      </c>
      <c r="D11" s="335" t="s">
        <v>28</v>
      </c>
      <c r="E11" s="337" t="s">
        <v>29</v>
      </c>
      <c r="F11" s="335" t="s">
        <v>30</v>
      </c>
      <c r="G11" s="335" t="s">
        <v>31</v>
      </c>
      <c r="H11" s="335" t="s">
        <v>32</v>
      </c>
      <c r="I11" s="339" t="s">
        <v>33</v>
      </c>
      <c r="J11" s="339" t="s">
        <v>34</v>
      </c>
      <c r="K11" s="371" t="s">
        <v>35</v>
      </c>
      <c r="L11" s="329"/>
      <c r="M11" s="326" t="s">
        <v>21</v>
      </c>
      <c r="N11" s="326"/>
      <c r="O11" s="341" t="s">
        <v>36</v>
      </c>
      <c r="P11" s="341"/>
      <c r="Q11" s="341"/>
      <c r="R11" s="341"/>
      <c r="S11" s="341"/>
      <c r="T11" s="341"/>
      <c r="U11" s="341"/>
      <c r="V11" s="341"/>
      <c r="W11" s="341"/>
      <c r="X11" s="341"/>
      <c r="Y11" s="373" t="s">
        <v>37</v>
      </c>
      <c r="Z11" s="337" t="s">
        <v>38</v>
      </c>
      <c r="AA11" s="335" t="s">
        <v>39</v>
      </c>
      <c r="AB11" s="341" t="s">
        <v>40</v>
      </c>
      <c r="AC11" s="341" t="s">
        <v>41</v>
      </c>
      <c r="AD11" s="339" t="s">
        <v>42</v>
      </c>
      <c r="AE11" s="339" t="s">
        <v>43</v>
      </c>
      <c r="AF11" s="335" t="s">
        <v>31</v>
      </c>
      <c r="AG11" s="335" t="s">
        <v>32</v>
      </c>
      <c r="AH11" s="339" t="s">
        <v>33</v>
      </c>
      <c r="AI11" s="339" t="s">
        <v>34</v>
      </c>
      <c r="AJ11" s="371" t="s">
        <v>35</v>
      </c>
      <c r="AK11" s="329"/>
      <c r="AL11" s="375"/>
      <c r="AM11" s="375"/>
      <c r="AN11" s="344"/>
      <c r="AO11" s="344"/>
      <c r="AP11" s="344"/>
      <c r="AQ11" s="344"/>
      <c r="AR11" s="344"/>
      <c r="AS11" s="344"/>
      <c r="AT11" s="344"/>
      <c r="AU11" s="344"/>
      <c r="AV11" s="344"/>
      <c r="AW11" s="337"/>
      <c r="AX11" s="335"/>
      <c r="AY11" s="329">
        <v>2019</v>
      </c>
      <c r="AZ11" s="330"/>
      <c r="BA11" s="330"/>
      <c r="BB11" s="331"/>
      <c r="BC11" s="329">
        <v>2020</v>
      </c>
      <c r="BD11" s="330"/>
      <c r="BE11" s="330"/>
      <c r="BF11" s="331"/>
      <c r="BG11" s="329">
        <v>2021</v>
      </c>
      <c r="BH11" s="330"/>
      <c r="BI11" s="330"/>
      <c r="BJ11" s="331"/>
      <c r="BK11" s="329">
        <v>2022</v>
      </c>
      <c r="BL11" s="330"/>
      <c r="BM11" s="330"/>
      <c r="BN11" s="331"/>
      <c r="BO11" s="329">
        <v>2023</v>
      </c>
      <c r="BP11" s="330"/>
      <c r="BQ11" s="330"/>
      <c r="BR11" s="331"/>
      <c r="BS11" s="329">
        <v>2024</v>
      </c>
      <c r="BT11" s="330"/>
      <c r="BU11" s="330"/>
      <c r="BV11" s="331"/>
      <c r="BW11" s="329">
        <v>2025</v>
      </c>
      <c r="BX11" s="330"/>
      <c r="BY11" s="330"/>
      <c r="BZ11" s="331"/>
      <c r="CA11" s="329">
        <v>2026</v>
      </c>
      <c r="CB11" s="330"/>
      <c r="CC11" s="330"/>
      <c r="CD11" s="331"/>
      <c r="CE11" s="329">
        <v>2027</v>
      </c>
      <c r="CF11" s="330"/>
      <c r="CG11" s="330"/>
      <c r="CH11" s="331"/>
      <c r="CI11" s="329">
        <v>2028</v>
      </c>
      <c r="CJ11" s="330"/>
      <c r="CK11" s="330"/>
      <c r="CL11" s="331"/>
      <c r="CM11" s="332" t="s">
        <v>44</v>
      </c>
      <c r="CN11" s="345" t="s">
        <v>45</v>
      </c>
      <c r="CO11" s="314" t="s">
        <v>46</v>
      </c>
      <c r="CP11" s="316" t="s">
        <v>47</v>
      </c>
      <c r="CQ11" s="316" t="s">
        <v>48</v>
      </c>
      <c r="CR11" s="316" t="s">
        <v>49</v>
      </c>
      <c r="CS11" s="321" t="s">
        <v>50</v>
      </c>
      <c r="CT11" s="312" t="s">
        <v>45</v>
      </c>
      <c r="CU11" s="314" t="s">
        <v>46</v>
      </c>
      <c r="CV11" s="316" t="s">
        <v>47</v>
      </c>
      <c r="CW11" s="316" t="s">
        <v>48</v>
      </c>
      <c r="CX11" s="316" t="s">
        <v>49</v>
      </c>
      <c r="CY11" s="321" t="s">
        <v>50</v>
      </c>
    </row>
    <row r="12" spans="1:103" ht="40.5" customHeight="1" thickBot="1">
      <c r="A12" s="366"/>
      <c r="B12" s="369"/>
      <c r="C12" s="338"/>
      <c r="D12" s="336"/>
      <c r="E12" s="338"/>
      <c r="F12" s="336"/>
      <c r="G12" s="336"/>
      <c r="H12" s="336"/>
      <c r="I12" s="340"/>
      <c r="J12" s="340"/>
      <c r="K12" s="38" t="s">
        <v>51</v>
      </c>
      <c r="L12" s="67" t="s">
        <v>52</v>
      </c>
      <c r="M12" s="181" t="s">
        <v>53</v>
      </c>
      <c r="N12" s="181" t="s">
        <v>54</v>
      </c>
      <c r="O12" s="181" t="s">
        <v>55</v>
      </c>
      <c r="P12" s="181" t="s">
        <v>56</v>
      </c>
      <c r="Q12" s="181" t="s">
        <v>57</v>
      </c>
      <c r="R12" s="181" t="s">
        <v>58</v>
      </c>
      <c r="S12" s="181" t="s">
        <v>59</v>
      </c>
      <c r="T12" s="181" t="s">
        <v>60</v>
      </c>
      <c r="U12" s="181" t="s">
        <v>61</v>
      </c>
      <c r="V12" s="181" t="s">
        <v>62</v>
      </c>
      <c r="W12" s="181" t="s">
        <v>63</v>
      </c>
      <c r="X12" s="181" t="s">
        <v>64</v>
      </c>
      <c r="Y12" s="322"/>
      <c r="Z12" s="338"/>
      <c r="AA12" s="336"/>
      <c r="AB12" s="317"/>
      <c r="AC12" s="317"/>
      <c r="AD12" s="340"/>
      <c r="AE12" s="340"/>
      <c r="AF12" s="336"/>
      <c r="AG12" s="336"/>
      <c r="AH12" s="340"/>
      <c r="AI12" s="340"/>
      <c r="AJ12" s="38" t="s">
        <v>51</v>
      </c>
      <c r="AK12" s="67" t="s">
        <v>52</v>
      </c>
      <c r="AL12" s="181" t="s">
        <v>53</v>
      </c>
      <c r="AM12" s="181" t="s">
        <v>54</v>
      </c>
      <c r="AN12" s="68" t="s">
        <v>55</v>
      </c>
      <c r="AO12" s="181" t="s">
        <v>56</v>
      </c>
      <c r="AP12" s="181" t="s">
        <v>57</v>
      </c>
      <c r="AQ12" s="181" t="s">
        <v>58</v>
      </c>
      <c r="AR12" s="181" t="s">
        <v>59</v>
      </c>
      <c r="AS12" s="181" t="s">
        <v>60</v>
      </c>
      <c r="AT12" s="181" t="s">
        <v>61</v>
      </c>
      <c r="AU12" s="181" t="s">
        <v>62</v>
      </c>
      <c r="AV12" s="181" t="s">
        <v>63</v>
      </c>
      <c r="AW12" s="181" t="s">
        <v>64</v>
      </c>
      <c r="AX12" s="336"/>
      <c r="AY12" s="39" t="s">
        <v>65</v>
      </c>
      <c r="AZ12" s="39" t="s">
        <v>66</v>
      </c>
      <c r="BA12" s="39" t="s">
        <v>67</v>
      </c>
      <c r="BB12" s="69" t="s">
        <v>68</v>
      </c>
      <c r="BC12" s="39" t="s">
        <v>65</v>
      </c>
      <c r="BD12" s="39" t="s">
        <v>69</v>
      </c>
      <c r="BE12" s="39" t="s">
        <v>67</v>
      </c>
      <c r="BF12" s="69" t="s">
        <v>68</v>
      </c>
      <c r="BG12" s="39" t="s">
        <v>65</v>
      </c>
      <c r="BH12" s="39" t="s">
        <v>69</v>
      </c>
      <c r="BI12" s="39" t="s">
        <v>67</v>
      </c>
      <c r="BJ12" s="69" t="s">
        <v>68</v>
      </c>
      <c r="BK12" s="39" t="s">
        <v>65</v>
      </c>
      <c r="BL12" s="39" t="s">
        <v>69</v>
      </c>
      <c r="BM12" s="39" t="s">
        <v>67</v>
      </c>
      <c r="BN12" s="69" t="s">
        <v>68</v>
      </c>
      <c r="BO12" s="39" t="s">
        <v>65</v>
      </c>
      <c r="BP12" s="39" t="s">
        <v>69</v>
      </c>
      <c r="BQ12" s="39" t="s">
        <v>67</v>
      </c>
      <c r="BR12" s="69" t="s">
        <v>68</v>
      </c>
      <c r="BS12" s="39" t="s">
        <v>65</v>
      </c>
      <c r="BT12" s="39" t="s">
        <v>69</v>
      </c>
      <c r="BU12" s="39" t="s">
        <v>67</v>
      </c>
      <c r="BV12" s="69" t="s">
        <v>68</v>
      </c>
      <c r="BW12" s="39" t="s">
        <v>65</v>
      </c>
      <c r="BX12" s="39" t="s">
        <v>69</v>
      </c>
      <c r="BY12" s="39" t="s">
        <v>67</v>
      </c>
      <c r="BZ12" s="69" t="s">
        <v>68</v>
      </c>
      <c r="CA12" s="39" t="s">
        <v>65</v>
      </c>
      <c r="CB12" s="39" t="s">
        <v>69</v>
      </c>
      <c r="CC12" s="39" t="s">
        <v>67</v>
      </c>
      <c r="CD12" s="69" t="s">
        <v>68</v>
      </c>
      <c r="CE12" s="39" t="s">
        <v>65</v>
      </c>
      <c r="CF12" s="39" t="s">
        <v>69</v>
      </c>
      <c r="CG12" s="39" t="s">
        <v>67</v>
      </c>
      <c r="CH12" s="69" t="s">
        <v>68</v>
      </c>
      <c r="CI12" s="39" t="s">
        <v>65</v>
      </c>
      <c r="CJ12" s="39" t="s">
        <v>69</v>
      </c>
      <c r="CK12" s="39" t="s">
        <v>67</v>
      </c>
      <c r="CL12" s="69" t="s">
        <v>68</v>
      </c>
      <c r="CM12" s="333"/>
      <c r="CN12" s="346"/>
      <c r="CO12" s="315"/>
      <c r="CP12" s="317"/>
      <c r="CQ12" s="317"/>
      <c r="CR12" s="317"/>
      <c r="CS12" s="322"/>
      <c r="CT12" s="313"/>
      <c r="CU12" s="315"/>
      <c r="CV12" s="317"/>
      <c r="CW12" s="317"/>
      <c r="CX12" s="317"/>
      <c r="CY12" s="322"/>
    </row>
    <row r="13" spans="1:103" ht="35.25" customHeight="1">
      <c r="A13" s="31" t="s">
        <v>70</v>
      </c>
      <c r="B13" s="91">
        <v>0.14000000000000001</v>
      </c>
      <c r="C13" s="31" t="s">
        <v>71</v>
      </c>
      <c r="D13" s="91">
        <v>0.14000000000000001</v>
      </c>
      <c r="E13" s="220" t="s">
        <v>72</v>
      </c>
      <c r="F13" s="220" t="s">
        <v>73</v>
      </c>
      <c r="G13" s="31" t="s">
        <v>74</v>
      </c>
      <c r="H13" s="83" t="s">
        <v>75</v>
      </c>
      <c r="I13" s="83" t="s">
        <v>76</v>
      </c>
      <c r="J13" s="83"/>
      <c r="K13" s="178">
        <v>0.26</v>
      </c>
      <c r="L13" s="83">
        <v>2021</v>
      </c>
      <c r="M13" s="89">
        <v>44640</v>
      </c>
      <c r="N13" s="89">
        <v>47118</v>
      </c>
      <c r="O13" s="91"/>
      <c r="P13" s="91"/>
      <c r="Q13" s="91"/>
      <c r="R13" s="91">
        <v>-0.05</v>
      </c>
      <c r="S13" s="91"/>
      <c r="T13" s="91">
        <v>-0.1</v>
      </c>
      <c r="U13" s="91"/>
      <c r="V13" s="91">
        <v>-0.15</v>
      </c>
      <c r="W13" s="91"/>
      <c r="X13" s="91">
        <v>-0.2</v>
      </c>
      <c r="Y13" s="91">
        <v>-0.2</v>
      </c>
      <c r="Z13" s="220" t="s">
        <v>77</v>
      </c>
      <c r="AA13" s="91">
        <v>0.08</v>
      </c>
      <c r="AB13" s="220" t="s">
        <v>78</v>
      </c>
      <c r="AC13" s="220" t="s">
        <v>79</v>
      </c>
      <c r="AD13" s="540" t="s">
        <v>80</v>
      </c>
      <c r="AE13" s="541" t="s">
        <v>81</v>
      </c>
      <c r="AF13" s="542" t="s">
        <v>74</v>
      </c>
      <c r="AG13" s="540" t="s">
        <v>82</v>
      </c>
      <c r="AH13" s="543" t="s">
        <v>83</v>
      </c>
      <c r="AI13" s="83"/>
      <c r="AJ13" s="31">
        <v>0</v>
      </c>
      <c r="AK13" s="31">
        <v>2019</v>
      </c>
      <c r="AL13" s="89">
        <v>44032</v>
      </c>
      <c r="AM13" s="162">
        <v>47118</v>
      </c>
      <c r="AN13" s="88">
        <v>0</v>
      </c>
      <c r="AO13" s="31">
        <v>3</v>
      </c>
      <c r="AP13" s="31">
        <v>4</v>
      </c>
      <c r="AQ13" s="31">
        <v>4</v>
      </c>
      <c r="AR13" s="31">
        <v>4</v>
      </c>
      <c r="AS13" s="31">
        <v>4</v>
      </c>
      <c r="AT13" s="31">
        <v>4</v>
      </c>
      <c r="AU13" s="31">
        <v>4</v>
      </c>
      <c r="AV13" s="31">
        <v>4</v>
      </c>
      <c r="AW13" s="31">
        <v>4</v>
      </c>
      <c r="AX13" s="31">
        <f>SUM(AN13:AW13)</f>
        <v>35</v>
      </c>
      <c r="AY13" s="90"/>
      <c r="AZ13" s="90"/>
      <c r="BA13" s="31"/>
      <c r="BB13" s="31"/>
      <c r="BC13" s="90">
        <v>30</v>
      </c>
      <c r="BD13" s="90">
        <v>30</v>
      </c>
      <c r="BE13" s="90" t="s">
        <v>84</v>
      </c>
      <c r="BF13" s="31"/>
      <c r="BG13" s="90">
        <v>41</v>
      </c>
      <c r="BH13" s="90">
        <v>17.191897882402934</v>
      </c>
      <c r="BI13" s="546" t="s">
        <v>84</v>
      </c>
      <c r="BJ13" s="31"/>
      <c r="BK13" s="90">
        <f>BG13*0.0426+BG13</f>
        <v>42.746600000000001</v>
      </c>
      <c r="BL13" s="90">
        <v>17.933960116306505</v>
      </c>
      <c r="BM13" s="90" t="s">
        <v>84</v>
      </c>
      <c r="BN13" s="31"/>
      <c r="BO13" s="90">
        <f>BK13*0.0426+BK13</f>
        <v>44.567605159999999</v>
      </c>
      <c r="BP13" s="90">
        <v>18.677524085911205</v>
      </c>
      <c r="BQ13" s="90" t="s">
        <v>84</v>
      </c>
      <c r="BR13" s="31"/>
      <c r="BS13" s="90">
        <f>BO13*0.0426+BO13</f>
        <v>46.466185139815998</v>
      </c>
      <c r="BT13" s="90">
        <v>19.515947697447579</v>
      </c>
      <c r="BU13" s="90" t="s">
        <v>84</v>
      </c>
      <c r="BV13" s="31"/>
      <c r="BW13" s="90">
        <f>BS13*0.0426+BS13</f>
        <v>48.445644626772157</v>
      </c>
      <c r="BX13" s="90"/>
      <c r="BY13" s="90" t="s">
        <v>84</v>
      </c>
      <c r="BZ13" s="31"/>
      <c r="CA13" s="90">
        <f>BW13*0.0426+BW13</f>
        <v>50.509429087872654</v>
      </c>
      <c r="CB13" s="90"/>
      <c r="CC13" s="90" t="s">
        <v>84</v>
      </c>
      <c r="CD13" s="31"/>
      <c r="CE13" s="90">
        <f>CA13*0.0426+CA13</f>
        <v>52.661130767016026</v>
      </c>
      <c r="CF13" s="90"/>
      <c r="CG13" s="90" t="s">
        <v>84</v>
      </c>
      <c r="CH13" s="31"/>
      <c r="CI13" s="90">
        <f>CE13*0.0426+CE13</f>
        <v>54.904494937690906</v>
      </c>
      <c r="CJ13" s="90"/>
      <c r="CK13" s="90" t="s">
        <v>84</v>
      </c>
      <c r="CL13" s="31"/>
      <c r="CM13" s="90">
        <f>SUM(CI13+CE13+CA13+BW13+BS13+BO13+BK13+BG13+BC13)</f>
        <v>411.30108971916769</v>
      </c>
      <c r="CN13" s="31" t="s">
        <v>7</v>
      </c>
      <c r="CO13" s="31" t="s">
        <v>9</v>
      </c>
      <c r="CP13" s="161" t="s">
        <v>85</v>
      </c>
      <c r="CQ13" s="83" t="s">
        <v>86</v>
      </c>
      <c r="CR13" s="83">
        <v>3387000</v>
      </c>
      <c r="CS13" s="163" t="s">
        <v>87</v>
      </c>
      <c r="CT13" s="31"/>
      <c r="CU13" s="31"/>
      <c r="CV13" s="31"/>
      <c r="CW13" s="31"/>
      <c r="CX13" s="31"/>
      <c r="CY13" s="31"/>
    </row>
    <row r="14" spans="1:103" ht="33.75" customHeight="1">
      <c r="A14" s="179" t="s">
        <v>88</v>
      </c>
      <c r="B14" s="91"/>
      <c r="C14" s="220" t="s">
        <v>71</v>
      </c>
      <c r="D14" s="91"/>
      <c r="E14" s="220" t="s">
        <v>72</v>
      </c>
      <c r="F14" s="220" t="s">
        <v>73</v>
      </c>
      <c r="G14" s="31" t="s">
        <v>74</v>
      </c>
      <c r="H14" s="83" t="s">
        <v>75</v>
      </c>
      <c r="I14" s="83" t="s">
        <v>76</v>
      </c>
      <c r="J14" s="83"/>
      <c r="K14" s="178">
        <v>0.26</v>
      </c>
      <c r="L14" s="83">
        <v>2021</v>
      </c>
      <c r="M14" s="89">
        <v>44641</v>
      </c>
      <c r="N14" s="89">
        <v>47118</v>
      </c>
      <c r="O14" s="91"/>
      <c r="P14" s="91"/>
      <c r="Q14" s="91"/>
      <c r="R14" s="91">
        <v>-0.05</v>
      </c>
      <c r="S14" s="91"/>
      <c r="T14" s="91">
        <v>-0.1</v>
      </c>
      <c r="U14" s="91"/>
      <c r="V14" s="91">
        <v>-0.15</v>
      </c>
      <c r="W14" s="91"/>
      <c r="X14" s="91">
        <v>-0.2</v>
      </c>
      <c r="Y14" s="91">
        <v>-0.2</v>
      </c>
      <c r="Z14" s="179" t="s">
        <v>89</v>
      </c>
      <c r="AA14" s="91">
        <v>0.06</v>
      </c>
      <c r="AB14" s="220" t="s">
        <v>90</v>
      </c>
      <c r="AC14" s="220" t="s">
        <v>91</v>
      </c>
      <c r="AD14" s="540" t="s">
        <v>80</v>
      </c>
      <c r="AE14" s="544" t="s">
        <v>92</v>
      </c>
      <c r="AF14" s="542" t="s">
        <v>74</v>
      </c>
      <c r="AG14" s="543" t="s">
        <v>82</v>
      </c>
      <c r="AH14" s="543" t="s">
        <v>83</v>
      </c>
      <c r="AI14" s="83"/>
      <c r="AJ14" s="31">
        <v>0</v>
      </c>
      <c r="AK14" s="31">
        <v>2019</v>
      </c>
      <c r="AL14" s="162">
        <v>43924</v>
      </c>
      <c r="AM14" s="162">
        <v>47118</v>
      </c>
      <c r="AN14" s="88">
        <v>0</v>
      </c>
      <c r="AO14" s="31">
        <v>4</v>
      </c>
      <c r="AP14" s="31">
        <v>4</v>
      </c>
      <c r="AQ14" s="31">
        <v>4</v>
      </c>
      <c r="AR14" s="31">
        <v>4</v>
      </c>
      <c r="AS14" s="31">
        <v>4</v>
      </c>
      <c r="AT14" s="31">
        <v>4</v>
      </c>
      <c r="AU14" s="31">
        <v>4</v>
      </c>
      <c r="AV14" s="31">
        <v>4</v>
      </c>
      <c r="AW14" s="31">
        <v>4</v>
      </c>
      <c r="AX14" s="31">
        <f>SUM(AN14:AW14)</f>
        <v>36</v>
      </c>
      <c r="AY14" s="90"/>
      <c r="AZ14" s="90"/>
      <c r="BA14" s="90"/>
      <c r="BB14" s="31"/>
      <c r="BC14" s="90">
        <v>40</v>
      </c>
      <c r="BD14" s="90">
        <v>40</v>
      </c>
      <c r="BE14" s="90" t="s">
        <v>84</v>
      </c>
      <c r="BF14" s="31">
        <v>1131</v>
      </c>
      <c r="BG14" s="90">
        <f>BC14*0.0426+BC14</f>
        <v>41.704000000000001</v>
      </c>
      <c r="BH14" s="90">
        <v>17.487095348481269</v>
      </c>
      <c r="BI14" s="546" t="s">
        <v>84</v>
      </c>
      <c r="BJ14" s="31"/>
      <c r="BK14" s="90">
        <f>BG14*0.0426+BG14</f>
        <v>43.480590399999997</v>
      </c>
      <c r="BL14" s="90">
        <v>18.241899333913327</v>
      </c>
      <c r="BM14" s="90" t="s">
        <v>84</v>
      </c>
      <c r="BN14" s="31"/>
      <c r="BO14" s="90">
        <f>BK14*0.0426+BK14</f>
        <v>45.332863551039999</v>
      </c>
      <c r="BP14" s="90">
        <v>18.99823084094734</v>
      </c>
      <c r="BQ14" s="90" t="s">
        <v>84</v>
      </c>
      <c r="BR14" s="31"/>
      <c r="BS14" s="90">
        <f>BO14*0.0426+BO14</f>
        <v>47.264043538314304</v>
      </c>
      <c r="BT14" s="90">
        <v>19.851050799374487</v>
      </c>
      <c r="BU14" s="90" t="s">
        <v>84</v>
      </c>
      <c r="BV14" s="31"/>
      <c r="BW14" s="90">
        <f>BS14*0.0426+BS14</f>
        <v>49.277491793046494</v>
      </c>
      <c r="BX14" s="90"/>
      <c r="BY14" s="90" t="s">
        <v>84</v>
      </c>
      <c r="BZ14" s="31"/>
      <c r="CA14" s="90">
        <f>BW14*0.0426+BW14</f>
        <v>51.376712943430277</v>
      </c>
      <c r="CB14" s="90"/>
      <c r="CC14" s="90" t="s">
        <v>84</v>
      </c>
      <c r="CD14" s="31"/>
      <c r="CE14" s="90">
        <f>CA14*0.0426+CA14</f>
        <v>53.56536091482041</v>
      </c>
      <c r="CF14" s="90"/>
      <c r="CG14" s="90" t="s">
        <v>84</v>
      </c>
      <c r="CH14" s="31"/>
      <c r="CI14" s="90">
        <f>CE14*0.0426+CE14</f>
        <v>55.847245289791758</v>
      </c>
      <c r="CJ14" s="90"/>
      <c r="CK14" s="90" t="s">
        <v>84</v>
      </c>
      <c r="CL14" s="31"/>
      <c r="CM14" s="90">
        <f>SUM(CI14+CE14+CA14+BW14+BS14+BO14+BK14+BG14+BC14)</f>
        <v>427.84830843044324</v>
      </c>
      <c r="CN14" s="31" t="s">
        <v>7</v>
      </c>
      <c r="CO14" s="31" t="s">
        <v>9</v>
      </c>
      <c r="CP14" s="161" t="s">
        <v>85</v>
      </c>
      <c r="CQ14" s="83" t="s">
        <v>86</v>
      </c>
      <c r="CR14" s="83">
        <v>3387000</v>
      </c>
      <c r="CS14" s="163" t="s">
        <v>87</v>
      </c>
      <c r="CT14" s="31" t="s">
        <v>93</v>
      </c>
      <c r="CU14" s="31" t="s">
        <v>94</v>
      </c>
      <c r="CV14" s="32" t="s">
        <v>95</v>
      </c>
      <c r="CW14" s="32" t="s">
        <v>96</v>
      </c>
      <c r="CX14" s="32">
        <v>3112269609</v>
      </c>
      <c r="CY14" s="164" t="s">
        <v>97</v>
      </c>
    </row>
    <row r="15" spans="1:103" ht="28.5" customHeight="1">
      <c r="A15" s="32" t="s">
        <v>98</v>
      </c>
      <c r="B15" s="91">
        <v>0.68</v>
      </c>
      <c r="C15" s="32" t="s">
        <v>99</v>
      </c>
      <c r="D15" s="91">
        <v>0.08</v>
      </c>
      <c r="E15" s="179" t="s">
        <v>100</v>
      </c>
      <c r="F15" s="220" t="s">
        <v>101</v>
      </c>
      <c r="G15" s="31" t="s">
        <v>74</v>
      </c>
      <c r="H15" s="83" t="s">
        <v>102</v>
      </c>
      <c r="I15" s="83" t="s">
        <v>76</v>
      </c>
      <c r="J15" s="83"/>
      <c r="K15" s="301">
        <v>0.64749999999999996</v>
      </c>
      <c r="L15" s="31">
        <v>2023</v>
      </c>
      <c r="M15" s="89">
        <v>45008</v>
      </c>
      <c r="N15" s="89">
        <v>46387</v>
      </c>
      <c r="O15" s="217"/>
      <c r="P15" s="218">
        <v>0.7</v>
      </c>
      <c r="Q15" s="217"/>
      <c r="R15" s="219"/>
      <c r="S15" s="218">
        <v>0.75</v>
      </c>
      <c r="T15" s="219"/>
      <c r="U15" s="217"/>
      <c r="V15" s="219">
        <v>0.8</v>
      </c>
      <c r="W15" s="217"/>
      <c r="X15" s="219"/>
      <c r="Y15" s="219">
        <v>0.8</v>
      </c>
      <c r="Z15" s="179" t="s">
        <v>103</v>
      </c>
      <c r="AA15" s="91">
        <v>0.08</v>
      </c>
      <c r="AB15" s="220" t="s">
        <v>104</v>
      </c>
      <c r="AC15" s="220" t="s">
        <v>105</v>
      </c>
      <c r="AD15" s="540" t="s">
        <v>80</v>
      </c>
      <c r="AE15" s="544" t="s">
        <v>92</v>
      </c>
      <c r="AF15" s="545" t="s">
        <v>106</v>
      </c>
      <c r="AG15" s="543" t="s">
        <v>82</v>
      </c>
      <c r="AH15" s="543" t="s">
        <v>83</v>
      </c>
      <c r="AI15" s="83"/>
      <c r="AJ15" s="31">
        <v>0</v>
      </c>
      <c r="AK15" s="31">
        <v>2019</v>
      </c>
      <c r="AL15" s="162">
        <v>43881</v>
      </c>
      <c r="AM15" s="162">
        <v>47118</v>
      </c>
      <c r="AN15" s="31">
        <v>0</v>
      </c>
      <c r="AO15" s="31">
        <v>10</v>
      </c>
      <c r="AP15" s="31">
        <v>11</v>
      </c>
      <c r="AQ15" s="31">
        <v>10</v>
      </c>
      <c r="AR15" s="31">
        <v>10</v>
      </c>
      <c r="AS15" s="31">
        <v>11</v>
      </c>
      <c r="AT15" s="31">
        <v>10</v>
      </c>
      <c r="AU15" s="31">
        <v>10</v>
      </c>
      <c r="AV15" s="31">
        <v>11</v>
      </c>
      <c r="AW15" s="31">
        <v>10</v>
      </c>
      <c r="AX15" s="31">
        <f>SUM(AN15:AW15)</f>
        <v>93</v>
      </c>
      <c r="AY15" s="90"/>
      <c r="AZ15" s="90"/>
      <c r="BA15" s="90"/>
      <c r="BB15" s="31"/>
      <c r="BC15" s="90">
        <v>180</v>
      </c>
      <c r="BD15" s="90">
        <v>40</v>
      </c>
      <c r="BE15" s="90" t="s">
        <v>107</v>
      </c>
      <c r="BF15" s="31">
        <v>1131</v>
      </c>
      <c r="BG15" s="90">
        <v>1687</v>
      </c>
      <c r="BH15" s="90">
        <v>707.38370067350604</v>
      </c>
      <c r="BI15" s="90" t="s">
        <v>107</v>
      </c>
      <c r="BJ15" s="31"/>
      <c r="BK15" s="90">
        <v>195</v>
      </c>
      <c r="BL15" s="90">
        <v>81.810535169575331</v>
      </c>
      <c r="BM15" s="90" t="s">
        <v>107</v>
      </c>
      <c r="BN15" s="31"/>
      <c r="BO15" s="90">
        <v>203</v>
      </c>
      <c r="BP15" s="90">
        <v>85.073841769782348</v>
      </c>
      <c r="BQ15" s="90" t="s">
        <v>107</v>
      </c>
      <c r="BR15" s="31"/>
      <c r="BS15" s="90">
        <v>1752</v>
      </c>
      <c r="BT15" s="90">
        <v>735.84565341538507</v>
      </c>
      <c r="BU15" s="90" t="s">
        <v>107</v>
      </c>
      <c r="BV15" s="31"/>
      <c r="BW15" s="90">
        <v>221</v>
      </c>
      <c r="BX15" s="90"/>
      <c r="BY15" s="90" t="s">
        <v>107</v>
      </c>
      <c r="BZ15" s="31"/>
      <c r="CA15" s="90">
        <v>231</v>
      </c>
      <c r="CB15" s="90"/>
      <c r="CC15" s="90" t="s">
        <v>107</v>
      </c>
      <c r="CD15" s="31"/>
      <c r="CE15" s="90">
        <v>1841</v>
      </c>
      <c r="CF15" s="90"/>
      <c r="CG15" s="90" t="s">
        <v>107</v>
      </c>
      <c r="CH15" s="31"/>
      <c r="CI15" s="90">
        <v>251</v>
      </c>
      <c r="CJ15" s="90"/>
      <c r="CK15" s="90" t="s">
        <v>107</v>
      </c>
      <c r="CL15" s="31"/>
      <c r="CM15" s="90">
        <f>CE15+BS15+BG15+CI15+CA15+BW15+BO15+BK15+BC15</f>
        <v>6561</v>
      </c>
      <c r="CN15" s="31" t="s">
        <v>7</v>
      </c>
      <c r="CO15" s="31" t="s">
        <v>9</v>
      </c>
      <c r="CP15" s="161" t="s">
        <v>85</v>
      </c>
      <c r="CQ15" s="83" t="s">
        <v>86</v>
      </c>
      <c r="CR15" s="83">
        <v>3387000</v>
      </c>
      <c r="CS15" s="163" t="s">
        <v>87</v>
      </c>
      <c r="CT15" s="31"/>
      <c r="CU15" s="31"/>
      <c r="CV15" s="32"/>
      <c r="CW15" s="32"/>
      <c r="CX15" s="32"/>
      <c r="CY15" s="32"/>
    </row>
    <row r="16" spans="1:103" ht="165">
      <c r="A16" s="179" t="s">
        <v>108</v>
      </c>
      <c r="B16" s="165"/>
      <c r="C16" s="179" t="s">
        <v>109</v>
      </c>
      <c r="D16" s="91">
        <v>0.3</v>
      </c>
      <c r="E16" s="179" t="s">
        <v>110</v>
      </c>
      <c r="F16" s="220" t="s">
        <v>111</v>
      </c>
      <c r="G16" s="31" t="s">
        <v>74</v>
      </c>
      <c r="H16" s="83" t="s">
        <v>102</v>
      </c>
      <c r="I16" s="83" t="s">
        <v>76</v>
      </c>
      <c r="J16" s="83"/>
      <c r="K16" s="301">
        <v>0.78910000000000002</v>
      </c>
      <c r="L16" s="83">
        <v>2021</v>
      </c>
      <c r="M16" s="89">
        <v>44644</v>
      </c>
      <c r="N16" s="89">
        <v>47118</v>
      </c>
      <c r="O16" s="88"/>
      <c r="P16" s="91"/>
      <c r="Q16" s="88"/>
      <c r="R16" s="91">
        <v>-0.05</v>
      </c>
      <c r="S16" s="91"/>
      <c r="T16" s="91">
        <v>-0.1</v>
      </c>
      <c r="U16" s="91"/>
      <c r="V16" s="91">
        <v>-0.15</v>
      </c>
      <c r="W16" s="91"/>
      <c r="X16" s="91">
        <v>-0.2</v>
      </c>
      <c r="Y16" s="91">
        <v>-0.2</v>
      </c>
      <c r="Z16" s="179" t="s">
        <v>112</v>
      </c>
      <c r="AA16" s="91">
        <v>0.06</v>
      </c>
      <c r="AB16" s="220" t="s">
        <v>113</v>
      </c>
      <c r="AC16" s="220" t="s">
        <v>114</v>
      </c>
      <c r="AD16" s="540" t="s">
        <v>80</v>
      </c>
      <c r="AE16" s="544" t="s">
        <v>92</v>
      </c>
      <c r="AF16" s="542" t="s">
        <v>74</v>
      </c>
      <c r="AG16" s="543" t="s">
        <v>82</v>
      </c>
      <c r="AH16" s="543" t="s">
        <v>83</v>
      </c>
      <c r="AI16" s="83"/>
      <c r="AJ16" s="31">
        <v>0</v>
      </c>
      <c r="AK16" s="32">
        <v>2019</v>
      </c>
      <c r="AL16" s="166">
        <v>43953</v>
      </c>
      <c r="AM16" s="166">
        <v>47118</v>
      </c>
      <c r="AN16" s="31">
        <v>0</v>
      </c>
      <c r="AO16" s="31">
        <v>1</v>
      </c>
      <c r="AP16" s="31">
        <v>1</v>
      </c>
      <c r="AQ16" s="31">
        <v>1</v>
      </c>
      <c r="AR16" s="31">
        <v>1</v>
      </c>
      <c r="AS16" s="31">
        <v>1</v>
      </c>
      <c r="AT16" s="31">
        <v>1</v>
      </c>
      <c r="AU16" s="31">
        <v>1</v>
      </c>
      <c r="AV16" s="31">
        <v>1</v>
      </c>
      <c r="AW16" s="31">
        <v>1</v>
      </c>
      <c r="AX16" s="31">
        <f>SUM(AN16:AW16)</f>
        <v>9</v>
      </c>
      <c r="AY16" s="167"/>
      <c r="AZ16" s="90"/>
      <c r="BA16" s="90"/>
      <c r="BB16" s="31"/>
      <c r="BC16" s="90">
        <v>18</v>
      </c>
      <c r="BD16" s="90">
        <v>10</v>
      </c>
      <c r="BE16" s="90" t="s">
        <v>84</v>
      </c>
      <c r="BF16" s="31">
        <v>1131</v>
      </c>
      <c r="BG16" s="90">
        <f>BC16*0.0426+BC16</f>
        <v>18.7668</v>
      </c>
      <c r="BH16" s="168">
        <v>7.8691929068165702</v>
      </c>
      <c r="BI16" s="546" t="s">
        <v>84</v>
      </c>
      <c r="BJ16" s="31"/>
      <c r="BK16" s="90">
        <f t="shared" ref="BK16:BK21" si="0">BG16*0.0426+BG16</f>
        <v>19.566265680000001</v>
      </c>
      <c r="BL16" s="168">
        <v>8.2088547002609982</v>
      </c>
      <c r="BM16" s="546" t="s">
        <v>84</v>
      </c>
      <c r="BN16" s="31"/>
      <c r="BO16" s="90">
        <f t="shared" ref="BO16:BO21" si="1">BK16*0.0426+BK16</f>
        <v>20.399788597968001</v>
      </c>
      <c r="BP16" s="168">
        <v>8.5492038784263027</v>
      </c>
      <c r="BQ16" s="90" t="s">
        <v>84</v>
      </c>
      <c r="BR16" s="31"/>
      <c r="BS16" s="90">
        <f t="shared" ref="BS16:BS21" si="2">BO16*0.0426+BO16</f>
        <v>21.268819592241439</v>
      </c>
      <c r="BT16" s="168">
        <v>8.9329728597185198</v>
      </c>
      <c r="BU16" s="90" t="s">
        <v>84</v>
      </c>
      <c r="BV16" s="31"/>
      <c r="BW16" s="90">
        <f t="shared" ref="BW16:BW21" si="3">BS16*0.0426+BS16</f>
        <v>22.174871306870923</v>
      </c>
      <c r="BX16" s="168"/>
      <c r="BY16" s="90" t="s">
        <v>84</v>
      </c>
      <c r="BZ16" s="31"/>
      <c r="CA16" s="90">
        <f t="shared" ref="CA16:CA21" si="4">BW16*0.0426+BW16</f>
        <v>23.119520824543624</v>
      </c>
      <c r="CB16" s="168"/>
      <c r="CC16" s="90" t="s">
        <v>84</v>
      </c>
      <c r="CD16" s="31"/>
      <c r="CE16" s="90">
        <f t="shared" ref="CE16:CE22" si="5">CA16*0.0426+CA16</f>
        <v>24.104412411669184</v>
      </c>
      <c r="CF16" s="168"/>
      <c r="CG16" s="90" t="s">
        <v>84</v>
      </c>
      <c r="CH16" s="31"/>
      <c r="CI16" s="90">
        <f>CE16*0.0426+CE16</f>
        <v>25.131260380406292</v>
      </c>
      <c r="CJ16" s="168"/>
      <c r="CK16" s="90" t="s">
        <v>84</v>
      </c>
      <c r="CL16" s="31"/>
      <c r="CM16" s="90">
        <f>CI16+CE16+CA16+BW16+BS16+BO16+BK16+BG16+BC16+AY16</f>
        <v>192.53173879369945</v>
      </c>
      <c r="CN16" s="31" t="s">
        <v>7</v>
      </c>
      <c r="CO16" s="31" t="s">
        <v>9</v>
      </c>
      <c r="CP16" s="161" t="s">
        <v>85</v>
      </c>
      <c r="CQ16" s="83" t="s">
        <v>86</v>
      </c>
      <c r="CR16" s="83">
        <v>3387000</v>
      </c>
      <c r="CS16" s="163" t="s">
        <v>87</v>
      </c>
      <c r="CT16" s="31" t="s">
        <v>115</v>
      </c>
      <c r="CU16" s="31" t="s">
        <v>116</v>
      </c>
      <c r="CV16" s="32" t="s">
        <v>117</v>
      </c>
      <c r="CW16" s="32" t="s">
        <v>118</v>
      </c>
      <c r="CX16" s="32" t="s">
        <v>119</v>
      </c>
      <c r="CY16" s="32" t="s">
        <v>120</v>
      </c>
    </row>
    <row r="17" spans="1:103" ht="181.5">
      <c r="A17" s="179" t="s">
        <v>108</v>
      </c>
      <c r="B17" s="165"/>
      <c r="C17" s="179" t="s">
        <v>109</v>
      </c>
      <c r="D17" s="91"/>
      <c r="E17" s="179" t="s">
        <v>110</v>
      </c>
      <c r="F17" s="220" t="s">
        <v>111</v>
      </c>
      <c r="G17" s="31" t="s">
        <v>74</v>
      </c>
      <c r="H17" s="83" t="s">
        <v>102</v>
      </c>
      <c r="I17" s="83" t="s">
        <v>76</v>
      </c>
      <c r="J17" s="83"/>
      <c r="K17" s="301">
        <v>0.78910000000000002</v>
      </c>
      <c r="L17" s="83">
        <v>2021</v>
      </c>
      <c r="M17" s="89">
        <v>44644</v>
      </c>
      <c r="N17" s="89">
        <v>47118</v>
      </c>
      <c r="O17" s="88"/>
      <c r="P17" s="91"/>
      <c r="Q17" s="88"/>
      <c r="R17" s="91">
        <v>-0.05</v>
      </c>
      <c r="S17" s="91"/>
      <c r="T17" s="91">
        <v>-0.1</v>
      </c>
      <c r="U17" s="91"/>
      <c r="V17" s="91">
        <v>-0.15</v>
      </c>
      <c r="W17" s="91"/>
      <c r="X17" s="91">
        <v>-0.2</v>
      </c>
      <c r="Y17" s="91">
        <v>-0.2</v>
      </c>
      <c r="Z17" s="179" t="s">
        <v>121</v>
      </c>
      <c r="AA17" s="91">
        <v>0.06</v>
      </c>
      <c r="AB17" s="220" t="s">
        <v>122</v>
      </c>
      <c r="AC17" s="220" t="s">
        <v>123</v>
      </c>
      <c r="AD17" s="540"/>
      <c r="AE17" s="544" t="s">
        <v>124</v>
      </c>
      <c r="AF17" s="542" t="s">
        <v>74</v>
      </c>
      <c r="AG17" s="543" t="s">
        <v>82</v>
      </c>
      <c r="AH17" s="543" t="s">
        <v>83</v>
      </c>
      <c r="AI17" s="83"/>
      <c r="AJ17" s="31">
        <v>0</v>
      </c>
      <c r="AK17" s="32">
        <v>2019</v>
      </c>
      <c r="AL17" s="162">
        <v>43941</v>
      </c>
      <c r="AM17" s="166">
        <v>47118</v>
      </c>
      <c r="AN17" s="220">
        <v>0</v>
      </c>
      <c r="AO17" s="220">
        <v>100</v>
      </c>
      <c r="AP17" s="220">
        <v>100</v>
      </c>
      <c r="AQ17" s="220">
        <v>100</v>
      </c>
      <c r="AR17" s="220">
        <v>100</v>
      </c>
      <c r="AS17" s="220">
        <v>100</v>
      </c>
      <c r="AT17" s="220">
        <v>100</v>
      </c>
      <c r="AU17" s="220">
        <v>100</v>
      </c>
      <c r="AV17" s="220">
        <v>100</v>
      </c>
      <c r="AW17" s="220">
        <v>100</v>
      </c>
      <c r="AX17" s="220">
        <f>SUM(AO17:AW17)</f>
        <v>900</v>
      </c>
      <c r="AY17" s="90"/>
      <c r="AZ17" s="90"/>
      <c r="BA17" s="32"/>
      <c r="BB17" s="31"/>
      <c r="BC17" s="90"/>
      <c r="BD17" s="90"/>
      <c r="BE17" s="90"/>
      <c r="BF17" s="31"/>
      <c r="BG17" s="90">
        <v>200</v>
      </c>
      <c r="BH17" s="168">
        <v>92.249208149479173</v>
      </c>
      <c r="BI17" s="90" t="s">
        <v>107</v>
      </c>
      <c r="BJ17" s="31"/>
      <c r="BK17" s="90">
        <f t="shared" si="0"/>
        <v>208.52</v>
      </c>
      <c r="BL17" s="168">
        <v>96.231005502132476</v>
      </c>
      <c r="BM17" s="90" t="s">
        <v>107</v>
      </c>
      <c r="BN17" s="31"/>
      <c r="BO17" s="90">
        <f t="shared" si="1"/>
        <v>217.402952</v>
      </c>
      <c r="BP17" s="168">
        <v>100.22086094879184</v>
      </c>
      <c r="BQ17" s="90" t="s">
        <v>107</v>
      </c>
      <c r="BR17" s="31"/>
      <c r="BS17" s="90">
        <f t="shared" si="2"/>
        <v>226.66431775519999</v>
      </c>
      <c r="BT17" s="168">
        <v>104.71971935215777</v>
      </c>
      <c r="BU17" s="90" t="s">
        <v>107</v>
      </c>
      <c r="BV17" s="31"/>
      <c r="BW17" s="90">
        <v>275</v>
      </c>
      <c r="BX17" s="168"/>
      <c r="BY17" s="90" t="s">
        <v>107</v>
      </c>
      <c r="BZ17" s="31"/>
      <c r="CA17" s="90">
        <f t="shared" si="4"/>
        <v>286.71499999999997</v>
      </c>
      <c r="CB17" s="168"/>
      <c r="CC17" s="90" t="s">
        <v>107</v>
      </c>
      <c r="CD17" s="31"/>
      <c r="CE17" s="90">
        <f t="shared" si="5"/>
        <v>298.929059</v>
      </c>
      <c r="CF17" s="168"/>
      <c r="CG17" s="90" t="s">
        <v>107</v>
      </c>
      <c r="CH17" s="31"/>
      <c r="CI17" s="90">
        <f>CE17*0.0426+CE17</f>
        <v>311.66343691340001</v>
      </c>
      <c r="CJ17" s="168"/>
      <c r="CK17" s="90" t="s">
        <v>107</v>
      </c>
      <c r="CL17" s="31"/>
      <c r="CM17" s="90">
        <f>CI17+CE17+CA17+BW17+BS17+BO17+BK17+BG17+BC17</f>
        <v>2024.8947656685998</v>
      </c>
      <c r="CN17" s="31" t="s">
        <v>7</v>
      </c>
      <c r="CO17" s="31" t="s">
        <v>9</v>
      </c>
      <c r="CP17" s="161" t="s">
        <v>85</v>
      </c>
      <c r="CQ17" s="83" t="s">
        <v>86</v>
      </c>
      <c r="CR17" s="83">
        <v>3387000</v>
      </c>
      <c r="CS17" s="163" t="s">
        <v>87</v>
      </c>
      <c r="CT17" s="31"/>
      <c r="CU17" s="31"/>
      <c r="CV17" s="32"/>
      <c r="CW17" s="32"/>
      <c r="CX17" s="32"/>
      <c r="CY17" s="32"/>
    </row>
    <row r="18" spans="1:103" ht="181.5">
      <c r="A18" s="179" t="s">
        <v>108</v>
      </c>
      <c r="B18" s="165"/>
      <c r="C18" s="179" t="s">
        <v>109</v>
      </c>
      <c r="D18" s="91"/>
      <c r="E18" s="179" t="s">
        <v>110</v>
      </c>
      <c r="F18" s="220" t="s">
        <v>111</v>
      </c>
      <c r="G18" s="31" t="s">
        <v>74</v>
      </c>
      <c r="H18" s="83" t="s">
        <v>102</v>
      </c>
      <c r="I18" s="83" t="s">
        <v>76</v>
      </c>
      <c r="J18" s="83"/>
      <c r="K18" s="301">
        <v>0.78910000000000002</v>
      </c>
      <c r="L18" s="83">
        <v>2021</v>
      </c>
      <c r="M18" s="89">
        <v>44644</v>
      </c>
      <c r="N18" s="89">
        <v>47118</v>
      </c>
      <c r="O18" s="88"/>
      <c r="P18" s="91"/>
      <c r="Q18" s="88"/>
      <c r="R18" s="91">
        <v>-0.05</v>
      </c>
      <c r="S18" s="91"/>
      <c r="T18" s="91">
        <v>-0.1</v>
      </c>
      <c r="U18" s="91"/>
      <c r="V18" s="91">
        <v>-0.15</v>
      </c>
      <c r="W18" s="91"/>
      <c r="X18" s="91">
        <v>-0.2</v>
      </c>
      <c r="Y18" s="91">
        <v>-0.2</v>
      </c>
      <c r="Z18" s="179" t="s">
        <v>125</v>
      </c>
      <c r="AA18" s="91">
        <v>0.06</v>
      </c>
      <c r="AB18" s="220" t="s">
        <v>126</v>
      </c>
      <c r="AC18" s="220" t="s">
        <v>127</v>
      </c>
      <c r="AD18" s="540" t="s">
        <v>128</v>
      </c>
      <c r="AE18" s="544" t="s">
        <v>124</v>
      </c>
      <c r="AF18" s="542" t="s">
        <v>74</v>
      </c>
      <c r="AG18" s="543" t="s">
        <v>82</v>
      </c>
      <c r="AH18" s="543" t="s">
        <v>83</v>
      </c>
      <c r="AI18" s="83"/>
      <c r="AJ18" s="31">
        <v>0</v>
      </c>
      <c r="AK18" s="32">
        <v>2019</v>
      </c>
      <c r="AL18" s="162">
        <v>44002</v>
      </c>
      <c r="AM18" s="166">
        <v>47118</v>
      </c>
      <c r="AN18" s="31">
        <v>0</v>
      </c>
      <c r="AO18" s="31">
        <v>10</v>
      </c>
      <c r="AP18" s="31">
        <v>10</v>
      </c>
      <c r="AQ18" s="31">
        <v>10</v>
      </c>
      <c r="AR18" s="31">
        <v>10</v>
      </c>
      <c r="AS18" s="31">
        <v>10</v>
      </c>
      <c r="AT18" s="31">
        <v>10</v>
      </c>
      <c r="AU18" s="31">
        <v>10</v>
      </c>
      <c r="AV18" s="31">
        <v>10</v>
      </c>
      <c r="AW18" s="31">
        <v>10</v>
      </c>
      <c r="AX18" s="31">
        <f>SUM(AO18:AW18)</f>
        <v>90</v>
      </c>
      <c r="AY18" s="90"/>
      <c r="AZ18" s="90"/>
      <c r="BA18" s="32"/>
      <c r="BB18" s="31"/>
      <c r="BC18" s="90">
        <v>90</v>
      </c>
      <c r="BD18" s="90">
        <v>15</v>
      </c>
      <c r="BE18" s="90" t="s">
        <v>84</v>
      </c>
      <c r="BF18" s="31">
        <v>1131</v>
      </c>
      <c r="BG18" s="90">
        <f>BC18*0.0426+BC18</f>
        <v>93.834000000000003</v>
      </c>
      <c r="BH18" s="168">
        <v>39.345964534082853</v>
      </c>
      <c r="BI18" s="90" t="s">
        <v>84</v>
      </c>
      <c r="BJ18" s="31"/>
      <c r="BK18" s="90">
        <f t="shared" si="0"/>
        <v>97.831328400000004</v>
      </c>
      <c r="BL18" s="168">
        <v>41.044273501304993</v>
      </c>
      <c r="BM18" s="546" t="s">
        <v>84</v>
      </c>
      <c r="BN18" s="31"/>
      <c r="BO18" s="90">
        <f t="shared" si="1"/>
        <v>101.99894298984</v>
      </c>
      <c r="BP18" s="168">
        <v>42.746019392131515</v>
      </c>
      <c r="BQ18" s="90" t="s">
        <v>84</v>
      </c>
      <c r="BR18" s="31"/>
      <c r="BS18" s="90">
        <f t="shared" si="2"/>
        <v>106.34409796120718</v>
      </c>
      <c r="BT18" s="168">
        <v>44.664864298592597</v>
      </c>
      <c r="BU18" s="90" t="s">
        <v>84</v>
      </c>
      <c r="BV18" s="31"/>
      <c r="BW18" s="90">
        <f t="shared" si="3"/>
        <v>110.8743565343546</v>
      </c>
      <c r="BX18" s="168"/>
      <c r="BY18" s="90" t="s">
        <v>84</v>
      </c>
      <c r="BZ18" s="31"/>
      <c r="CA18" s="90">
        <f t="shared" si="4"/>
        <v>115.59760412271811</v>
      </c>
      <c r="CB18" s="168"/>
      <c r="CC18" s="90" t="s">
        <v>84</v>
      </c>
      <c r="CD18" s="31"/>
      <c r="CE18" s="90">
        <f t="shared" si="5"/>
        <v>120.5220620583459</v>
      </c>
      <c r="CF18" s="168"/>
      <c r="CG18" s="90" t="s">
        <v>84</v>
      </c>
      <c r="CH18" s="31"/>
      <c r="CI18" s="90">
        <f>CE18*0.0426+CE18</f>
        <v>125.65630190203143</v>
      </c>
      <c r="CJ18" s="168"/>
      <c r="CK18" s="90" t="s">
        <v>84</v>
      </c>
      <c r="CL18" s="31"/>
      <c r="CM18" s="90">
        <f>CI18+CE18+CA18+BW18+BS18+BO18+BK18+BG18+BC18</f>
        <v>962.65869396849712</v>
      </c>
      <c r="CN18" s="31" t="s">
        <v>7</v>
      </c>
      <c r="CO18" s="31" t="s">
        <v>9</v>
      </c>
      <c r="CP18" s="161" t="s">
        <v>85</v>
      </c>
      <c r="CQ18" s="83" t="s">
        <v>86</v>
      </c>
      <c r="CR18" s="83">
        <v>3387000</v>
      </c>
      <c r="CS18" s="163" t="s">
        <v>87</v>
      </c>
      <c r="CT18" s="31" t="s">
        <v>129</v>
      </c>
      <c r="CU18" s="31" t="s">
        <v>130</v>
      </c>
      <c r="CV18" s="32" t="s">
        <v>131</v>
      </c>
      <c r="CW18" s="32" t="s">
        <v>132</v>
      </c>
      <c r="CX18" s="169" t="s">
        <v>133</v>
      </c>
      <c r="CY18" s="170"/>
    </row>
    <row r="19" spans="1:103" ht="181.5">
      <c r="A19" s="179" t="s">
        <v>108</v>
      </c>
      <c r="B19" s="165"/>
      <c r="C19" s="179" t="s">
        <v>109</v>
      </c>
      <c r="D19" s="91"/>
      <c r="E19" s="179" t="s">
        <v>110</v>
      </c>
      <c r="F19" s="220" t="s">
        <v>111</v>
      </c>
      <c r="G19" s="31" t="s">
        <v>74</v>
      </c>
      <c r="H19" s="83" t="s">
        <v>102</v>
      </c>
      <c r="I19" s="83" t="s">
        <v>76</v>
      </c>
      <c r="J19" s="83"/>
      <c r="K19" s="301">
        <v>0.78910000000000002</v>
      </c>
      <c r="L19" s="83">
        <v>2021</v>
      </c>
      <c r="M19" s="89">
        <v>44644</v>
      </c>
      <c r="N19" s="89">
        <v>47118</v>
      </c>
      <c r="O19" s="88"/>
      <c r="P19" s="91"/>
      <c r="Q19" s="88"/>
      <c r="R19" s="91">
        <v>-0.05</v>
      </c>
      <c r="S19" s="91"/>
      <c r="T19" s="91">
        <v>-0.1</v>
      </c>
      <c r="U19" s="91"/>
      <c r="V19" s="91">
        <v>-0.15</v>
      </c>
      <c r="W19" s="91"/>
      <c r="X19" s="91">
        <v>-0.2</v>
      </c>
      <c r="Y19" s="91">
        <v>-0.2</v>
      </c>
      <c r="Z19" s="179" t="s">
        <v>134</v>
      </c>
      <c r="AA19" s="91">
        <v>0.06</v>
      </c>
      <c r="AB19" s="220" t="s">
        <v>135</v>
      </c>
      <c r="AC19" s="220" t="s">
        <v>136</v>
      </c>
      <c r="AD19" s="540" t="s">
        <v>128</v>
      </c>
      <c r="AE19" s="544" t="s">
        <v>124</v>
      </c>
      <c r="AF19" s="542" t="s">
        <v>74</v>
      </c>
      <c r="AG19" s="543" t="s">
        <v>82</v>
      </c>
      <c r="AH19" s="543" t="s">
        <v>83</v>
      </c>
      <c r="AI19" s="83"/>
      <c r="AJ19" s="31">
        <v>0</v>
      </c>
      <c r="AK19" s="32">
        <v>2019</v>
      </c>
      <c r="AL19" s="162">
        <v>44230</v>
      </c>
      <c r="AM19" s="166">
        <v>47118</v>
      </c>
      <c r="AN19" s="31">
        <v>0</v>
      </c>
      <c r="AO19" s="31">
        <v>0</v>
      </c>
      <c r="AP19" s="31">
        <v>1</v>
      </c>
      <c r="AQ19" s="31">
        <v>1</v>
      </c>
      <c r="AR19" s="31">
        <v>1</v>
      </c>
      <c r="AS19" s="31">
        <v>1</v>
      </c>
      <c r="AT19" s="31">
        <v>1</v>
      </c>
      <c r="AU19" s="31">
        <v>1</v>
      </c>
      <c r="AV19" s="31">
        <v>1</v>
      </c>
      <c r="AW19" s="31">
        <v>1</v>
      </c>
      <c r="AX19" s="31">
        <f>SUM(AN19:AW19)</f>
        <v>8</v>
      </c>
      <c r="AY19" s="167"/>
      <c r="AZ19" s="90"/>
      <c r="BA19" s="32"/>
      <c r="BB19" s="31"/>
      <c r="BC19" s="90"/>
      <c r="BD19" s="168"/>
      <c r="BE19" s="90"/>
      <c r="BF19" s="31"/>
      <c r="BG19" s="90">
        <v>20</v>
      </c>
      <c r="BH19" s="168">
        <v>8.3862916499526516</v>
      </c>
      <c r="BI19" s="90" t="s">
        <v>107</v>
      </c>
      <c r="BJ19" s="31"/>
      <c r="BK19" s="90">
        <f t="shared" si="0"/>
        <v>20.852</v>
      </c>
      <c r="BL19" s="168">
        <v>8.7482732274665889</v>
      </c>
      <c r="BM19" s="90" t="s">
        <v>107</v>
      </c>
      <c r="BN19" s="31"/>
      <c r="BO19" s="90">
        <f t="shared" si="1"/>
        <v>21.740295199999998</v>
      </c>
      <c r="BP19" s="168">
        <v>9.1109873589810757</v>
      </c>
      <c r="BQ19" s="90" t="s">
        <v>107</v>
      </c>
      <c r="BR19" s="31"/>
      <c r="BS19" s="90">
        <f t="shared" si="2"/>
        <v>22.66643177552</v>
      </c>
      <c r="BT19" s="168">
        <v>9.5199744865597964</v>
      </c>
      <c r="BU19" s="90" t="s">
        <v>107</v>
      </c>
      <c r="BV19" s="31"/>
      <c r="BW19" s="90">
        <f t="shared" si="3"/>
        <v>23.632021769157152</v>
      </c>
      <c r="BX19" s="168"/>
      <c r="BY19" s="90" t="s">
        <v>107</v>
      </c>
      <c r="BZ19" s="31"/>
      <c r="CA19" s="90">
        <f t="shared" si="4"/>
        <v>24.638745896523247</v>
      </c>
      <c r="CB19" s="168"/>
      <c r="CC19" s="90" t="s">
        <v>107</v>
      </c>
      <c r="CD19" s="31"/>
      <c r="CE19" s="90">
        <f t="shared" si="5"/>
        <v>25.688356471715139</v>
      </c>
      <c r="CF19" s="168"/>
      <c r="CG19" s="90" t="s">
        <v>107</v>
      </c>
      <c r="CH19" s="31"/>
      <c r="CI19" s="90">
        <f>CE19*0.0426+CE19</f>
        <v>26.782680457410205</v>
      </c>
      <c r="CJ19" s="168"/>
      <c r="CK19" s="90" t="s">
        <v>107</v>
      </c>
      <c r="CL19" s="31"/>
      <c r="CM19" s="90">
        <f>CI19+CE19+CA19+BW19+BS19+BO19+BK19+BG19</f>
        <v>186.00053157032573</v>
      </c>
      <c r="CN19" s="31" t="s">
        <v>7</v>
      </c>
      <c r="CO19" s="31" t="s">
        <v>9</v>
      </c>
      <c r="CP19" s="161" t="s">
        <v>85</v>
      </c>
      <c r="CQ19" s="83" t="s">
        <v>86</v>
      </c>
      <c r="CR19" s="83">
        <v>3387000</v>
      </c>
      <c r="CS19" s="163" t="s">
        <v>87</v>
      </c>
      <c r="CT19" s="31"/>
      <c r="CU19" s="31"/>
      <c r="CV19" s="32"/>
      <c r="CW19" s="32"/>
      <c r="CX19" s="32"/>
      <c r="CY19" s="32"/>
    </row>
    <row r="20" spans="1:103" ht="181.5">
      <c r="A20" s="179" t="s">
        <v>108</v>
      </c>
      <c r="B20" s="165"/>
      <c r="C20" s="179" t="s">
        <v>109</v>
      </c>
      <c r="D20" s="91"/>
      <c r="E20" s="179" t="s">
        <v>110</v>
      </c>
      <c r="F20" s="220" t="s">
        <v>111</v>
      </c>
      <c r="G20" s="31" t="s">
        <v>74</v>
      </c>
      <c r="H20" s="83" t="s">
        <v>102</v>
      </c>
      <c r="I20" s="83" t="s">
        <v>76</v>
      </c>
      <c r="J20" s="83"/>
      <c r="K20" s="301">
        <v>0.78910000000000002</v>
      </c>
      <c r="L20" s="83">
        <v>2021</v>
      </c>
      <c r="M20" s="89">
        <v>44644</v>
      </c>
      <c r="N20" s="89">
        <v>47118</v>
      </c>
      <c r="O20" s="88"/>
      <c r="P20" s="91"/>
      <c r="Q20" s="88"/>
      <c r="R20" s="91">
        <v>-0.05</v>
      </c>
      <c r="S20" s="91"/>
      <c r="T20" s="91">
        <v>-0.1</v>
      </c>
      <c r="U20" s="91"/>
      <c r="V20" s="91">
        <v>-0.15</v>
      </c>
      <c r="W20" s="91"/>
      <c r="X20" s="91">
        <v>-0.2</v>
      </c>
      <c r="Y20" s="91">
        <v>-0.2</v>
      </c>
      <c r="Z20" s="179" t="s">
        <v>137</v>
      </c>
      <c r="AA20" s="91">
        <v>0.06</v>
      </c>
      <c r="AB20" s="220" t="s">
        <v>138</v>
      </c>
      <c r="AC20" s="220" t="s">
        <v>139</v>
      </c>
      <c r="AD20" s="540" t="s">
        <v>128</v>
      </c>
      <c r="AE20" s="544" t="s">
        <v>124</v>
      </c>
      <c r="AF20" s="542" t="s">
        <v>74</v>
      </c>
      <c r="AG20" s="543" t="s">
        <v>82</v>
      </c>
      <c r="AH20" s="543" t="s">
        <v>83</v>
      </c>
      <c r="AI20" s="83"/>
      <c r="AJ20" s="31">
        <v>1</v>
      </c>
      <c r="AK20" s="32">
        <v>2019</v>
      </c>
      <c r="AL20" s="162">
        <v>44045</v>
      </c>
      <c r="AM20" s="166">
        <v>47118</v>
      </c>
      <c r="AN20" s="31">
        <v>0</v>
      </c>
      <c r="AO20" s="31">
        <v>1</v>
      </c>
      <c r="AP20" s="31">
        <v>1</v>
      </c>
      <c r="AQ20" s="31">
        <v>1</v>
      </c>
      <c r="AR20" s="31">
        <v>1</v>
      </c>
      <c r="AS20" s="31">
        <v>1</v>
      </c>
      <c r="AT20" s="31">
        <v>1</v>
      </c>
      <c r="AU20" s="31">
        <v>1</v>
      </c>
      <c r="AV20" s="31">
        <v>1</v>
      </c>
      <c r="AW20" s="31">
        <v>1</v>
      </c>
      <c r="AX20" s="31">
        <f>SUM(AN20:AW20)</f>
        <v>9</v>
      </c>
      <c r="AY20" s="167"/>
      <c r="AZ20" s="167"/>
      <c r="BA20" s="90"/>
      <c r="BB20" s="31"/>
      <c r="BC20" s="90">
        <v>150</v>
      </c>
      <c r="BD20" s="90">
        <v>56</v>
      </c>
      <c r="BE20" s="90" t="s">
        <v>107</v>
      </c>
      <c r="BF20" s="31"/>
      <c r="BG20" s="90">
        <f>BC20*0.0426+BC20</f>
        <v>156.38999999999999</v>
      </c>
      <c r="BH20" s="168">
        <v>65.576607556804746</v>
      </c>
      <c r="BI20" s="90" t="s">
        <v>107</v>
      </c>
      <c r="BJ20" s="31"/>
      <c r="BK20" s="90">
        <f t="shared" si="0"/>
        <v>163.05221399999999</v>
      </c>
      <c r="BL20" s="168">
        <v>68.407122502174985</v>
      </c>
      <c r="BM20" s="90" t="s">
        <v>107</v>
      </c>
      <c r="BN20" s="31"/>
      <c r="BO20" s="90">
        <f t="shared" si="1"/>
        <v>169.99823831639998</v>
      </c>
      <c r="BP20" s="168">
        <v>71.243365653552516</v>
      </c>
      <c r="BQ20" s="90" t="s">
        <v>107</v>
      </c>
      <c r="BR20" s="31"/>
      <c r="BS20" s="90">
        <f t="shared" si="2"/>
        <v>177.24016326867863</v>
      </c>
      <c r="BT20" s="168">
        <v>74.441440497654312</v>
      </c>
      <c r="BU20" s="90" t="s">
        <v>107</v>
      </c>
      <c r="BV20" s="31"/>
      <c r="BW20" s="90">
        <f t="shared" si="3"/>
        <v>184.79059422392433</v>
      </c>
      <c r="BX20" s="168"/>
      <c r="BY20" s="90" t="s">
        <v>107</v>
      </c>
      <c r="BZ20" s="31"/>
      <c r="CA20" s="90">
        <f t="shared" si="4"/>
        <v>192.6626735378635</v>
      </c>
      <c r="CB20" s="168"/>
      <c r="CC20" s="90" t="s">
        <v>107</v>
      </c>
      <c r="CD20" s="31"/>
      <c r="CE20" s="90">
        <f t="shared" si="5"/>
        <v>200.87010343057648</v>
      </c>
      <c r="CF20" s="168"/>
      <c r="CG20" s="90" t="s">
        <v>107</v>
      </c>
      <c r="CH20" s="31"/>
      <c r="CI20" s="90">
        <f t="shared" ref="CI20:CI22" si="6">CE20*0.0426+CE20</f>
        <v>209.42716983671903</v>
      </c>
      <c r="CJ20" s="168"/>
      <c r="CK20" s="90" t="s">
        <v>107</v>
      </c>
      <c r="CL20" s="31"/>
      <c r="CM20" s="90">
        <f>CI20+CE20+CA20+BW20+BS20+BO20+BK20+BG20+BC20+AY20</f>
        <v>1604.4311566141619</v>
      </c>
      <c r="CN20" s="31" t="s">
        <v>7</v>
      </c>
      <c r="CO20" s="31" t="s">
        <v>9</v>
      </c>
      <c r="CP20" s="161" t="s">
        <v>85</v>
      </c>
      <c r="CQ20" s="83" t="s">
        <v>86</v>
      </c>
      <c r="CR20" s="83">
        <v>3387000</v>
      </c>
      <c r="CS20" s="163" t="s">
        <v>87</v>
      </c>
      <c r="CT20" s="31"/>
      <c r="CU20" s="31"/>
      <c r="CV20" s="32"/>
      <c r="CW20" s="32"/>
      <c r="CX20" s="32"/>
      <c r="CY20" s="32"/>
    </row>
    <row r="21" spans="1:103" ht="181.5">
      <c r="A21" s="179" t="s">
        <v>108</v>
      </c>
      <c r="B21" s="165"/>
      <c r="C21" s="179" t="s">
        <v>140</v>
      </c>
      <c r="D21" s="91">
        <v>0.06</v>
      </c>
      <c r="E21" s="179" t="s">
        <v>141</v>
      </c>
      <c r="F21" s="220" t="s">
        <v>142</v>
      </c>
      <c r="G21" s="31" t="s">
        <v>74</v>
      </c>
      <c r="H21" s="31" t="s">
        <v>82</v>
      </c>
      <c r="I21" s="31" t="s">
        <v>76</v>
      </c>
      <c r="J21" s="31"/>
      <c r="K21" s="32">
        <v>171</v>
      </c>
      <c r="L21" s="31">
        <v>2021</v>
      </c>
      <c r="M21" s="162">
        <v>44230</v>
      </c>
      <c r="N21" s="89">
        <v>46752</v>
      </c>
      <c r="O21" s="224"/>
      <c r="P21" s="224"/>
      <c r="Q21" s="225">
        <v>20</v>
      </c>
      <c r="R21" s="226"/>
      <c r="S21" s="225">
        <v>20</v>
      </c>
      <c r="T21" s="224"/>
      <c r="U21" s="225">
        <v>20</v>
      </c>
      <c r="V21" s="224"/>
      <c r="W21" s="225">
        <v>20</v>
      </c>
      <c r="X21" s="224"/>
      <c r="Y21" s="227">
        <v>80</v>
      </c>
      <c r="Z21" s="179" t="s">
        <v>143</v>
      </c>
      <c r="AA21" s="91">
        <v>0.06</v>
      </c>
      <c r="AB21" s="220" t="s">
        <v>144</v>
      </c>
      <c r="AC21" s="220" t="s">
        <v>145</v>
      </c>
      <c r="AD21" s="540" t="s">
        <v>128</v>
      </c>
      <c r="AE21" s="544" t="s">
        <v>124</v>
      </c>
      <c r="AF21" s="179" t="s">
        <v>74</v>
      </c>
      <c r="AG21" s="543" t="s">
        <v>82</v>
      </c>
      <c r="AH21" s="543" t="s">
        <v>83</v>
      </c>
      <c r="AI21" s="83"/>
      <c r="AJ21" s="31">
        <v>0</v>
      </c>
      <c r="AK21" s="32">
        <v>2019</v>
      </c>
      <c r="AL21" s="162">
        <v>44002</v>
      </c>
      <c r="AM21" s="162">
        <v>47118</v>
      </c>
      <c r="AN21" s="31">
        <v>0</v>
      </c>
      <c r="AO21" s="31">
        <v>4</v>
      </c>
      <c r="AP21" s="31">
        <v>4</v>
      </c>
      <c r="AQ21" s="31">
        <v>4</v>
      </c>
      <c r="AR21" s="31">
        <v>4</v>
      </c>
      <c r="AS21" s="31">
        <v>4</v>
      </c>
      <c r="AT21" s="31">
        <v>4</v>
      </c>
      <c r="AU21" s="31">
        <v>4</v>
      </c>
      <c r="AV21" s="31">
        <v>4</v>
      </c>
      <c r="AW21" s="31">
        <v>4</v>
      </c>
      <c r="AX21" s="31">
        <f>SUM(AN21:AW21)</f>
        <v>36</v>
      </c>
      <c r="AY21" s="90"/>
      <c r="AZ21" s="90"/>
      <c r="BA21" s="90"/>
      <c r="BB21" s="31"/>
      <c r="BC21" s="90">
        <v>36</v>
      </c>
      <c r="BD21" s="90">
        <v>36</v>
      </c>
      <c r="BE21" s="90" t="s">
        <v>84</v>
      </c>
      <c r="BF21" s="31">
        <v>1131</v>
      </c>
      <c r="BG21" s="90">
        <f>BC21*0.0426+BC21</f>
        <v>37.5336</v>
      </c>
      <c r="BH21" s="168">
        <v>15.73838581363314</v>
      </c>
      <c r="BI21" s="90" t="s">
        <v>84</v>
      </c>
      <c r="BJ21" s="31"/>
      <c r="BK21" s="90">
        <f t="shared" si="0"/>
        <v>39.132531360000002</v>
      </c>
      <c r="BL21" s="168">
        <v>16.417709400521996</v>
      </c>
      <c r="BM21" s="90" t="s">
        <v>84</v>
      </c>
      <c r="BN21" s="31"/>
      <c r="BO21" s="90">
        <f t="shared" si="1"/>
        <v>40.799577195936003</v>
      </c>
      <c r="BP21" s="168">
        <v>17.098407756852605</v>
      </c>
      <c r="BQ21" s="90" t="s">
        <v>84</v>
      </c>
      <c r="BR21" s="31"/>
      <c r="BS21" s="90">
        <f t="shared" si="2"/>
        <v>42.537639184482877</v>
      </c>
      <c r="BT21" s="168">
        <v>17.86594571943704</v>
      </c>
      <c r="BU21" s="90" t="s">
        <v>84</v>
      </c>
      <c r="BV21" s="31"/>
      <c r="BW21" s="90">
        <f t="shared" si="3"/>
        <v>44.349742613741846</v>
      </c>
      <c r="BX21" s="168"/>
      <c r="BY21" s="90" t="s">
        <v>84</v>
      </c>
      <c r="BZ21" s="31"/>
      <c r="CA21" s="90">
        <f t="shared" si="4"/>
        <v>46.239041649087248</v>
      </c>
      <c r="CB21" s="168"/>
      <c r="CC21" s="90" t="s">
        <v>84</v>
      </c>
      <c r="CD21" s="31"/>
      <c r="CE21" s="90">
        <f t="shared" si="5"/>
        <v>48.208824823338368</v>
      </c>
      <c r="CF21" s="168"/>
      <c r="CG21" s="90" t="s">
        <v>84</v>
      </c>
      <c r="CH21" s="31"/>
      <c r="CI21" s="90">
        <f t="shared" si="6"/>
        <v>50.262520760812585</v>
      </c>
      <c r="CJ21" s="168"/>
      <c r="CK21" s="90" t="s">
        <v>84</v>
      </c>
      <c r="CL21" s="31"/>
      <c r="CM21" s="90">
        <f>CI21+CE21+CA21+BW21+BS21+BO21+BK21+BG21+BC21+AY21</f>
        <v>385.06347758739889</v>
      </c>
      <c r="CN21" s="31" t="s">
        <v>7</v>
      </c>
      <c r="CO21" s="31" t="s">
        <v>9</v>
      </c>
      <c r="CP21" s="161" t="s">
        <v>85</v>
      </c>
      <c r="CQ21" s="83" t="s">
        <v>86</v>
      </c>
      <c r="CR21" s="83">
        <v>3387000</v>
      </c>
      <c r="CS21" s="163" t="s">
        <v>87</v>
      </c>
      <c r="CT21" s="31" t="s">
        <v>7</v>
      </c>
      <c r="CU21" s="31" t="s">
        <v>146</v>
      </c>
      <c r="CV21" s="32" t="s">
        <v>147</v>
      </c>
      <c r="CW21" s="32" t="s">
        <v>148</v>
      </c>
      <c r="CX21" s="32" t="s">
        <v>149</v>
      </c>
      <c r="CY21" s="32" t="s">
        <v>150</v>
      </c>
    </row>
    <row r="22" spans="1:103" ht="181.5">
      <c r="A22" s="179" t="s">
        <v>98</v>
      </c>
      <c r="B22" s="165"/>
      <c r="C22" s="179" t="s">
        <v>151</v>
      </c>
      <c r="D22" s="91">
        <v>0.18</v>
      </c>
      <c r="E22" s="179" t="s">
        <v>152</v>
      </c>
      <c r="F22" s="220" t="s">
        <v>153</v>
      </c>
      <c r="G22" s="31" t="s">
        <v>74</v>
      </c>
      <c r="H22" s="83" t="s">
        <v>75</v>
      </c>
      <c r="I22" s="83" t="s">
        <v>76</v>
      </c>
      <c r="J22" s="83"/>
      <c r="K22" s="32">
        <v>0.4516</v>
      </c>
      <c r="L22" s="83">
        <v>2023</v>
      </c>
      <c r="M22" s="162">
        <v>44962</v>
      </c>
      <c r="N22" s="89">
        <v>46752</v>
      </c>
      <c r="O22" s="88"/>
      <c r="P22" s="171"/>
      <c r="Q22" s="172"/>
      <c r="R22" s="88"/>
      <c r="S22" s="172" t="s">
        <v>154</v>
      </c>
      <c r="T22" s="88"/>
      <c r="U22" s="172" t="s">
        <v>155</v>
      </c>
      <c r="V22" s="88"/>
      <c r="W22" s="172" t="s">
        <v>156</v>
      </c>
      <c r="X22" s="91"/>
      <c r="Y22" s="172" t="s">
        <v>156</v>
      </c>
      <c r="Z22" s="179" t="s">
        <v>157</v>
      </c>
      <c r="AA22" s="173">
        <v>0.08</v>
      </c>
      <c r="AB22" s="179" t="s">
        <v>158</v>
      </c>
      <c r="AC22" s="220" t="s">
        <v>159</v>
      </c>
      <c r="AD22" s="540" t="s">
        <v>128</v>
      </c>
      <c r="AE22" s="544" t="s">
        <v>124</v>
      </c>
      <c r="AF22" s="179" t="s">
        <v>74</v>
      </c>
      <c r="AG22" s="543" t="s">
        <v>102</v>
      </c>
      <c r="AH22" s="543" t="s">
        <v>83</v>
      </c>
      <c r="AI22" s="83"/>
      <c r="AJ22" s="31">
        <v>0</v>
      </c>
      <c r="AK22" s="32">
        <v>2019</v>
      </c>
      <c r="AL22" s="162">
        <v>43863</v>
      </c>
      <c r="AM22" s="162">
        <v>47118</v>
      </c>
      <c r="AN22" s="218"/>
      <c r="AO22" s="221">
        <v>0.2</v>
      </c>
      <c r="AP22" s="221">
        <v>0.5</v>
      </c>
      <c r="AQ22" s="221">
        <v>0.6</v>
      </c>
      <c r="AR22" s="221">
        <v>0.75</v>
      </c>
      <c r="AS22" s="221">
        <v>0.85</v>
      </c>
      <c r="AT22" s="221">
        <v>0.95</v>
      </c>
      <c r="AU22" s="221">
        <v>1</v>
      </c>
      <c r="AV22" s="221">
        <v>1</v>
      </c>
      <c r="AW22" s="221">
        <v>1</v>
      </c>
      <c r="AX22" s="221">
        <v>1</v>
      </c>
      <c r="AY22" s="90"/>
      <c r="AZ22" s="168"/>
      <c r="BA22" s="32"/>
      <c r="BB22" s="31"/>
      <c r="BC22" s="90"/>
      <c r="BD22" s="90"/>
      <c r="BE22" s="90"/>
      <c r="BF22" s="31"/>
      <c r="BG22" s="90">
        <v>580</v>
      </c>
      <c r="BH22" s="168">
        <v>243.20245784862689</v>
      </c>
      <c r="BI22" s="90" t="s">
        <v>107</v>
      </c>
      <c r="BJ22" s="31"/>
      <c r="BK22" s="90">
        <f>58*0.0426+58</f>
        <v>60.470799999999997</v>
      </c>
      <c r="BL22" s="168">
        <v>25.369992359653107</v>
      </c>
      <c r="BM22" s="90" t="s">
        <v>107</v>
      </c>
      <c r="BN22" s="31"/>
      <c r="BO22" s="90">
        <f>(60*0.0426+60)+(30*0.042+ 30)</f>
        <v>93.816000000000003</v>
      </c>
      <c r="BP22" s="168">
        <v>39.316687386570933</v>
      </c>
      <c r="BQ22" s="90" t="s">
        <v>107</v>
      </c>
      <c r="BR22" s="31"/>
      <c r="BS22" s="90">
        <f>62*0.0426+62</f>
        <v>64.641199999999998</v>
      </c>
      <c r="BT22" s="168">
        <v>27.149512586503764</v>
      </c>
      <c r="BU22" s="90" t="s">
        <v>107</v>
      </c>
      <c r="BV22" s="90"/>
      <c r="BW22" s="90">
        <v>102</v>
      </c>
      <c r="BX22" s="168"/>
      <c r="BY22" s="90" t="s">
        <v>107</v>
      </c>
      <c r="BZ22" s="31"/>
      <c r="CA22" s="90">
        <v>30</v>
      </c>
      <c r="CB22" s="168"/>
      <c r="CC22" s="90" t="s">
        <v>107</v>
      </c>
      <c r="CD22" s="31"/>
      <c r="CE22" s="90">
        <f t="shared" si="5"/>
        <v>31.277999999999999</v>
      </c>
      <c r="CF22" s="168"/>
      <c r="CG22" s="90" t="s">
        <v>107</v>
      </c>
      <c r="CH22" s="31"/>
      <c r="CI22" s="90">
        <f t="shared" si="6"/>
        <v>32.610442800000001</v>
      </c>
      <c r="CJ22" s="168"/>
      <c r="CK22" s="90" t="s">
        <v>107</v>
      </c>
      <c r="CL22" s="31"/>
      <c r="CM22" s="90">
        <f>CI22+CE22+CA22+BW22+BS22+BO22+BK22+BG22+BC22+AY22</f>
        <v>994.8164428</v>
      </c>
      <c r="CN22" s="31" t="s">
        <v>7</v>
      </c>
      <c r="CO22" s="31" t="s">
        <v>9</v>
      </c>
      <c r="CP22" s="161" t="s">
        <v>85</v>
      </c>
      <c r="CQ22" s="83" t="s">
        <v>86</v>
      </c>
      <c r="CR22" s="83">
        <v>3387000</v>
      </c>
      <c r="CS22" s="163" t="s">
        <v>87</v>
      </c>
      <c r="CT22" s="31"/>
      <c r="CU22" s="31"/>
      <c r="CV22" s="32"/>
      <c r="CW22" s="32"/>
      <c r="CX22" s="32"/>
      <c r="CY22" s="32"/>
    </row>
    <row r="23" spans="1:103" ht="181.5">
      <c r="A23" s="179" t="s">
        <v>98</v>
      </c>
      <c r="B23" s="165"/>
      <c r="C23" s="179" t="s">
        <v>151</v>
      </c>
      <c r="D23" s="31"/>
      <c r="E23" s="179" t="s">
        <v>152</v>
      </c>
      <c r="F23" s="220" t="s">
        <v>153</v>
      </c>
      <c r="G23" s="31" t="s">
        <v>74</v>
      </c>
      <c r="H23" s="83" t="s">
        <v>75</v>
      </c>
      <c r="I23" s="83" t="s">
        <v>76</v>
      </c>
      <c r="J23" s="83"/>
      <c r="K23" s="32">
        <v>0.4516</v>
      </c>
      <c r="L23" s="83">
        <v>2023</v>
      </c>
      <c r="M23" s="162">
        <v>44962</v>
      </c>
      <c r="N23" s="89">
        <v>46752</v>
      </c>
      <c r="O23" s="88"/>
      <c r="P23" s="91"/>
      <c r="Q23" s="172"/>
      <c r="R23" s="88"/>
      <c r="S23" s="172" t="s">
        <v>154</v>
      </c>
      <c r="T23" s="88"/>
      <c r="U23" s="172" t="s">
        <v>155</v>
      </c>
      <c r="V23" s="88"/>
      <c r="W23" s="172" t="s">
        <v>156</v>
      </c>
      <c r="X23" s="91"/>
      <c r="Y23" s="172" t="s">
        <v>156</v>
      </c>
      <c r="Z23" s="179" t="s">
        <v>160</v>
      </c>
      <c r="AA23" s="173">
        <v>0.1</v>
      </c>
      <c r="AB23" s="220" t="s">
        <v>161</v>
      </c>
      <c r="AC23" s="220" t="s">
        <v>162</v>
      </c>
      <c r="AD23" s="540" t="s">
        <v>128</v>
      </c>
      <c r="AE23" s="544" t="s">
        <v>124</v>
      </c>
      <c r="AF23" s="179" t="s">
        <v>74</v>
      </c>
      <c r="AG23" s="543" t="s">
        <v>102</v>
      </c>
      <c r="AH23" s="543" t="s">
        <v>83</v>
      </c>
      <c r="AI23" s="83"/>
      <c r="AJ23" s="31">
        <v>0</v>
      </c>
      <c r="AK23" s="32">
        <v>2018</v>
      </c>
      <c r="AL23" s="222">
        <v>43666</v>
      </c>
      <c r="AM23" s="222">
        <v>45657</v>
      </c>
      <c r="AN23" s="218">
        <v>0.02</v>
      </c>
      <c r="AO23" s="221">
        <v>0.1</v>
      </c>
      <c r="AP23" s="221">
        <v>0.7</v>
      </c>
      <c r="AQ23" s="221">
        <v>0.9</v>
      </c>
      <c r="AR23" s="221">
        <v>1</v>
      </c>
      <c r="AS23" s="221">
        <v>1</v>
      </c>
      <c r="AT23" s="221">
        <v>1</v>
      </c>
      <c r="AU23" s="221">
        <v>1</v>
      </c>
      <c r="AV23" s="221">
        <v>1</v>
      </c>
      <c r="AW23" s="221">
        <v>1</v>
      </c>
      <c r="AX23" s="221">
        <v>1</v>
      </c>
      <c r="AY23" s="90">
        <v>86</v>
      </c>
      <c r="AZ23" s="90">
        <v>0</v>
      </c>
      <c r="BA23" s="90" t="s">
        <v>84</v>
      </c>
      <c r="BB23" s="31">
        <v>1131</v>
      </c>
      <c r="BC23" s="90">
        <v>50</v>
      </c>
      <c r="BD23" s="90">
        <v>50</v>
      </c>
      <c r="BE23" s="90" t="s">
        <v>107</v>
      </c>
      <c r="BF23" s="31"/>
      <c r="BG23" s="90">
        <v>907</v>
      </c>
      <c r="BH23" s="168">
        <v>380.31832632535276</v>
      </c>
      <c r="BI23" s="90" t="s">
        <v>107</v>
      </c>
      <c r="BJ23" s="31"/>
      <c r="BK23" s="90">
        <v>182</v>
      </c>
      <c r="BL23" s="168">
        <v>76.356499491603643</v>
      </c>
      <c r="BM23" s="90" t="s">
        <v>107</v>
      </c>
      <c r="BN23" s="31"/>
      <c r="BO23" s="90">
        <v>90</v>
      </c>
      <c r="BP23" s="168">
        <v>37.717466794484778</v>
      </c>
      <c r="BQ23" s="90" t="s">
        <v>107</v>
      </c>
      <c r="BR23" s="31"/>
      <c r="BS23" s="90">
        <v>0</v>
      </c>
      <c r="BT23" s="168">
        <v>0</v>
      </c>
      <c r="BU23" s="90" t="s">
        <v>107</v>
      </c>
      <c r="BV23" s="31"/>
      <c r="BW23" s="90">
        <v>0</v>
      </c>
      <c r="BX23" s="168"/>
      <c r="BY23" s="90" t="s">
        <v>107</v>
      </c>
      <c r="BZ23" s="31"/>
      <c r="CA23" s="90">
        <v>0</v>
      </c>
      <c r="CB23" s="168"/>
      <c r="CC23" s="90" t="s">
        <v>107</v>
      </c>
      <c r="CD23" s="31"/>
      <c r="CE23" s="90">
        <v>0</v>
      </c>
      <c r="CF23" s="168"/>
      <c r="CG23" s="90" t="s">
        <v>107</v>
      </c>
      <c r="CH23" s="31"/>
      <c r="CI23" s="90">
        <v>0</v>
      </c>
      <c r="CJ23" s="168"/>
      <c r="CK23" s="90" t="s">
        <v>107</v>
      </c>
      <c r="CL23" s="31"/>
      <c r="CM23" s="90">
        <f>CI23+CE23+CA23+BW23+BS23+BO23+BC23+AZ2525+BK23+BG23+AY23</f>
        <v>1315</v>
      </c>
      <c r="CN23" s="31" t="s">
        <v>7</v>
      </c>
      <c r="CO23" s="31" t="s">
        <v>9</v>
      </c>
      <c r="CP23" s="161" t="s">
        <v>85</v>
      </c>
      <c r="CQ23" s="83" t="s">
        <v>86</v>
      </c>
      <c r="CR23" s="83">
        <v>3387000</v>
      </c>
      <c r="CS23" s="163" t="s">
        <v>87</v>
      </c>
      <c r="CT23" s="31"/>
      <c r="CU23" s="31"/>
      <c r="CV23" s="32"/>
      <c r="CW23" s="32"/>
      <c r="CX23" s="32"/>
      <c r="CY23" s="32"/>
    </row>
    <row r="24" spans="1:103" ht="181.5">
      <c r="A24" s="179" t="s">
        <v>98</v>
      </c>
      <c r="B24" s="174"/>
      <c r="C24" s="179" t="s">
        <v>163</v>
      </c>
      <c r="D24" s="173">
        <v>0.06</v>
      </c>
      <c r="E24" s="179" t="s">
        <v>164</v>
      </c>
      <c r="F24" s="179" t="s">
        <v>165</v>
      </c>
      <c r="G24" s="31" t="s">
        <v>74</v>
      </c>
      <c r="H24" s="31" t="s">
        <v>102</v>
      </c>
      <c r="I24" s="31" t="s">
        <v>76</v>
      </c>
      <c r="J24" s="31"/>
      <c r="K24" s="32">
        <v>0</v>
      </c>
      <c r="L24" s="31">
        <v>2022</v>
      </c>
      <c r="M24" s="162">
        <v>44597</v>
      </c>
      <c r="N24" s="89">
        <v>47118</v>
      </c>
      <c r="O24" s="298"/>
      <c r="P24" s="224"/>
      <c r="Q24" s="175"/>
      <c r="R24" s="175">
        <v>0.85</v>
      </c>
      <c r="S24" s="175">
        <v>0.86</v>
      </c>
      <c r="T24" s="175">
        <v>0.87</v>
      </c>
      <c r="U24" s="175">
        <v>0.88</v>
      </c>
      <c r="V24" s="175">
        <v>0.89</v>
      </c>
      <c r="W24" s="299">
        <v>0.9</v>
      </c>
      <c r="X24" s="175">
        <v>0.91</v>
      </c>
      <c r="Y24" s="175">
        <v>0.91</v>
      </c>
      <c r="Z24" s="179" t="s">
        <v>166</v>
      </c>
      <c r="AA24" s="173">
        <v>0.06</v>
      </c>
      <c r="AB24" s="220" t="s">
        <v>167</v>
      </c>
      <c r="AC24" s="220" t="s">
        <v>168</v>
      </c>
      <c r="AD24" s="540" t="s">
        <v>128</v>
      </c>
      <c r="AE24" s="544" t="s">
        <v>124</v>
      </c>
      <c r="AF24" s="179" t="s">
        <v>74</v>
      </c>
      <c r="AG24" s="543" t="s">
        <v>102</v>
      </c>
      <c r="AH24" s="543" t="s">
        <v>83</v>
      </c>
      <c r="AI24" s="83"/>
      <c r="AJ24" s="31">
        <v>0</v>
      </c>
      <c r="AK24" s="32">
        <v>2019</v>
      </c>
      <c r="AL24" s="162">
        <v>44105</v>
      </c>
      <c r="AM24" s="162">
        <v>47118</v>
      </c>
      <c r="AN24" s="91">
        <v>0</v>
      </c>
      <c r="AO24" s="173">
        <v>0.5</v>
      </c>
      <c r="AP24" s="173">
        <v>0.6</v>
      </c>
      <c r="AQ24" s="173">
        <v>0.7</v>
      </c>
      <c r="AR24" s="173">
        <v>0.75</v>
      </c>
      <c r="AS24" s="173">
        <v>0.8</v>
      </c>
      <c r="AT24" s="173">
        <v>0.85</v>
      </c>
      <c r="AU24" s="173">
        <v>0.9</v>
      </c>
      <c r="AV24" s="173">
        <v>0.95</v>
      </c>
      <c r="AW24" s="173">
        <v>1</v>
      </c>
      <c r="AX24" s="173">
        <v>1</v>
      </c>
      <c r="AY24" s="90"/>
      <c r="AZ24" s="90"/>
      <c r="BA24" s="90"/>
      <c r="BB24" s="31"/>
      <c r="BC24" s="90">
        <v>70</v>
      </c>
      <c r="BD24" s="90">
        <v>15</v>
      </c>
      <c r="BE24" s="90" t="s">
        <v>107</v>
      </c>
      <c r="BF24" s="31"/>
      <c r="BG24" s="176">
        <v>143</v>
      </c>
      <c r="BH24" s="168">
        <v>59.961985297161462</v>
      </c>
      <c r="BI24" s="90" t="s">
        <v>107</v>
      </c>
      <c r="BJ24" s="31"/>
      <c r="BK24" s="176">
        <v>149</v>
      </c>
      <c r="BL24" s="168">
        <v>62.511639693675505</v>
      </c>
      <c r="BM24" s="90" t="s">
        <v>107</v>
      </c>
      <c r="BN24" s="31"/>
      <c r="BO24" s="176">
        <v>155</v>
      </c>
      <c r="BP24" s="168">
        <v>64.95785947939045</v>
      </c>
      <c r="BQ24" s="90" t="s">
        <v>107</v>
      </c>
      <c r="BR24" s="31"/>
      <c r="BS24" s="176">
        <v>162</v>
      </c>
      <c r="BT24" s="168">
        <v>68.040522747313005</v>
      </c>
      <c r="BU24" s="90" t="s">
        <v>107</v>
      </c>
      <c r="BV24" s="31"/>
      <c r="BW24" s="176">
        <v>169</v>
      </c>
      <c r="BX24" s="168"/>
      <c r="BY24" s="90" t="s">
        <v>107</v>
      </c>
      <c r="BZ24" s="31"/>
      <c r="CA24" s="176">
        <v>176</v>
      </c>
      <c r="CB24" s="168"/>
      <c r="CC24" s="90" t="s">
        <v>107</v>
      </c>
      <c r="CD24" s="31"/>
      <c r="CE24" s="176">
        <v>183</v>
      </c>
      <c r="CF24" s="168"/>
      <c r="CG24" s="90" t="s">
        <v>107</v>
      </c>
      <c r="CH24" s="31"/>
      <c r="CI24" s="176">
        <v>191</v>
      </c>
      <c r="CJ24" s="168"/>
      <c r="CK24" s="90" t="s">
        <v>107</v>
      </c>
      <c r="CL24" s="31"/>
      <c r="CM24" s="90">
        <f>CI24+CE24+CA24+BW24+BS24+BO24+BK24+BG24+BC24</f>
        <v>1398</v>
      </c>
      <c r="CN24" s="31" t="s">
        <v>7</v>
      </c>
      <c r="CO24" s="31" t="s">
        <v>9</v>
      </c>
      <c r="CP24" s="161" t="s">
        <v>85</v>
      </c>
      <c r="CQ24" s="83" t="s">
        <v>86</v>
      </c>
      <c r="CR24" s="83">
        <v>3387002</v>
      </c>
      <c r="CS24" s="163" t="s">
        <v>87</v>
      </c>
      <c r="CT24" s="31" t="s">
        <v>169</v>
      </c>
      <c r="CU24" s="31" t="s">
        <v>170</v>
      </c>
      <c r="CV24" s="32" t="s">
        <v>171</v>
      </c>
      <c r="CW24" s="32" t="s">
        <v>172</v>
      </c>
      <c r="CX24" s="32" t="s">
        <v>173</v>
      </c>
      <c r="CY24" s="177" t="s">
        <v>174</v>
      </c>
    </row>
    <row r="25" spans="1:103" ht="198">
      <c r="A25" s="32" t="s">
        <v>175</v>
      </c>
      <c r="B25" s="91">
        <v>0.18</v>
      </c>
      <c r="C25" s="179" t="s">
        <v>176</v>
      </c>
      <c r="D25" s="91">
        <v>0.18</v>
      </c>
      <c r="E25" s="179" t="s">
        <v>177</v>
      </c>
      <c r="F25" s="220" t="s">
        <v>178</v>
      </c>
      <c r="G25" s="31" t="s">
        <v>74</v>
      </c>
      <c r="H25" s="83" t="s">
        <v>82</v>
      </c>
      <c r="I25" s="83" t="s">
        <v>76</v>
      </c>
      <c r="J25" s="83"/>
      <c r="K25" s="220">
        <v>1</v>
      </c>
      <c r="L25" s="31">
        <v>2018</v>
      </c>
      <c r="M25" s="162">
        <v>43620</v>
      </c>
      <c r="N25" s="162">
        <v>47118</v>
      </c>
      <c r="O25" s="88">
        <v>2</v>
      </c>
      <c r="P25" s="31">
        <v>4</v>
      </c>
      <c r="Q25" s="31">
        <v>4</v>
      </c>
      <c r="R25" s="31">
        <v>5</v>
      </c>
      <c r="S25" s="31">
        <v>5</v>
      </c>
      <c r="T25" s="31">
        <v>6</v>
      </c>
      <c r="U25" s="31">
        <v>6</v>
      </c>
      <c r="V25" s="31">
        <v>7</v>
      </c>
      <c r="W25" s="31">
        <v>7</v>
      </c>
      <c r="X25" s="31">
        <v>7</v>
      </c>
      <c r="Y25" s="31">
        <f>SUM(O25:X25)</f>
        <v>53</v>
      </c>
      <c r="Z25" s="179" t="s">
        <v>179</v>
      </c>
      <c r="AA25" s="173">
        <v>0.06</v>
      </c>
      <c r="AB25" s="220" t="s">
        <v>180</v>
      </c>
      <c r="AC25" s="220" t="s">
        <v>181</v>
      </c>
      <c r="AD25" s="540" t="s">
        <v>128</v>
      </c>
      <c r="AE25" s="544" t="s">
        <v>124</v>
      </c>
      <c r="AF25" s="179" t="s">
        <v>74</v>
      </c>
      <c r="AG25" s="543" t="s">
        <v>102</v>
      </c>
      <c r="AH25" s="543" t="s">
        <v>83</v>
      </c>
      <c r="AI25" s="178"/>
      <c r="AJ25" s="31">
        <v>0</v>
      </c>
      <c r="AK25" s="32">
        <v>2019</v>
      </c>
      <c r="AL25" s="162">
        <v>43986</v>
      </c>
      <c r="AM25" s="162">
        <v>47118</v>
      </c>
      <c r="AN25" s="91">
        <v>0</v>
      </c>
      <c r="AO25" s="91">
        <v>0.1</v>
      </c>
      <c r="AP25" s="91">
        <v>0.2</v>
      </c>
      <c r="AQ25" s="91">
        <v>0.3</v>
      </c>
      <c r="AR25" s="91">
        <v>0.4</v>
      </c>
      <c r="AS25" s="91">
        <v>0.5</v>
      </c>
      <c r="AT25" s="91">
        <v>0.6</v>
      </c>
      <c r="AU25" s="91">
        <v>0.7</v>
      </c>
      <c r="AV25" s="91">
        <v>0.8</v>
      </c>
      <c r="AW25" s="173">
        <v>1</v>
      </c>
      <c r="AX25" s="173">
        <v>1</v>
      </c>
      <c r="AY25" s="90"/>
      <c r="AZ25" s="90"/>
      <c r="BA25" s="90"/>
      <c r="BB25" s="31"/>
      <c r="BC25" s="90">
        <v>190</v>
      </c>
      <c r="BD25" s="90">
        <v>15</v>
      </c>
      <c r="BE25" s="90" t="s">
        <v>107</v>
      </c>
      <c r="BF25" s="31">
        <v>1131</v>
      </c>
      <c r="BG25" s="90">
        <f>BC25*0.0426+BC25</f>
        <v>198.09399999999999</v>
      </c>
      <c r="BH25" s="168">
        <v>83.063702905286021</v>
      </c>
      <c r="BI25" s="90" t="s">
        <v>107</v>
      </c>
      <c r="BJ25" s="31"/>
      <c r="BK25" s="90">
        <f>BG25*0.0426+BG25</f>
        <v>206.5328044</v>
      </c>
      <c r="BL25" s="168">
        <v>86.649021836088323</v>
      </c>
      <c r="BM25" s="90" t="s">
        <v>107</v>
      </c>
      <c r="BN25" s="31"/>
      <c r="BO25" s="90">
        <f>BK25*0.0426+BK25</f>
        <v>215.33110186744</v>
      </c>
      <c r="BP25" s="168">
        <v>90.241596494499873</v>
      </c>
      <c r="BQ25" s="90" t="s">
        <v>107</v>
      </c>
      <c r="BR25" s="31"/>
      <c r="BS25" s="90">
        <f>BO25*0.0426+BO25</f>
        <v>224.50420680699295</v>
      </c>
      <c r="BT25" s="168">
        <v>94.292491297028818</v>
      </c>
      <c r="BU25" s="90" t="s">
        <v>107</v>
      </c>
      <c r="BV25" s="31"/>
      <c r="BW25" s="90">
        <f>BS25*0.0426+BS25</f>
        <v>234.06808601697085</v>
      </c>
      <c r="BX25" s="168"/>
      <c r="BY25" s="90" t="s">
        <v>107</v>
      </c>
      <c r="BZ25" s="31"/>
      <c r="CA25" s="90">
        <f>BW25*0.0426+BW25</f>
        <v>244.0393864812938</v>
      </c>
      <c r="CB25" s="168"/>
      <c r="CC25" s="90" t="s">
        <v>107</v>
      </c>
      <c r="CD25" s="31"/>
      <c r="CE25" s="90">
        <f>CA25*0.0426+CA25</f>
        <v>254.43546434539692</v>
      </c>
      <c r="CF25" s="168"/>
      <c r="CG25" s="90" t="s">
        <v>107</v>
      </c>
      <c r="CH25" s="31"/>
      <c r="CI25" s="90">
        <f>CE25*0.0426+CE25</f>
        <v>265.2744151265108</v>
      </c>
      <c r="CJ25" s="168"/>
      <c r="CK25" s="90" t="s">
        <v>107</v>
      </c>
      <c r="CL25" s="31"/>
      <c r="CM25" s="90">
        <f>CI25+CE25+CA25+BW25+BS25+BO25+BK25+BG25+BC25+AY25</f>
        <v>2032.2794650446056</v>
      </c>
      <c r="CN25" s="31" t="s">
        <v>7</v>
      </c>
      <c r="CO25" s="31" t="s">
        <v>9</v>
      </c>
      <c r="CP25" s="161" t="s">
        <v>85</v>
      </c>
      <c r="CQ25" s="83" t="s">
        <v>86</v>
      </c>
      <c r="CR25" s="83">
        <v>3387000</v>
      </c>
      <c r="CS25" s="163" t="s">
        <v>87</v>
      </c>
      <c r="CT25" s="31"/>
      <c r="CU25" s="31"/>
      <c r="CV25" s="32"/>
      <c r="CW25" s="32"/>
      <c r="CX25" s="32"/>
      <c r="CY25" s="32"/>
    </row>
    <row r="26" spans="1:103" ht="181.5">
      <c r="A26" s="179" t="s">
        <v>175</v>
      </c>
      <c r="B26" s="165"/>
      <c r="C26" s="179" t="s">
        <v>176</v>
      </c>
      <c r="D26" s="31"/>
      <c r="E26" s="179" t="s">
        <v>182</v>
      </c>
      <c r="F26" s="220" t="s">
        <v>178</v>
      </c>
      <c r="G26" s="31" t="s">
        <v>74</v>
      </c>
      <c r="H26" s="83" t="s">
        <v>82</v>
      </c>
      <c r="I26" s="83" t="s">
        <v>76</v>
      </c>
      <c r="J26" s="83"/>
      <c r="K26" s="220">
        <v>1</v>
      </c>
      <c r="L26" s="31">
        <v>2018</v>
      </c>
      <c r="M26" s="162">
        <v>43620</v>
      </c>
      <c r="N26" s="162">
        <v>47118</v>
      </c>
      <c r="O26" s="88">
        <v>2</v>
      </c>
      <c r="P26" s="31">
        <v>4</v>
      </c>
      <c r="Q26" s="31">
        <v>4</v>
      </c>
      <c r="R26" s="31">
        <v>5</v>
      </c>
      <c r="S26" s="31">
        <v>5</v>
      </c>
      <c r="T26" s="31">
        <v>6</v>
      </c>
      <c r="U26" s="31">
        <v>6</v>
      </c>
      <c r="V26" s="31">
        <v>7</v>
      </c>
      <c r="W26" s="31">
        <v>7</v>
      </c>
      <c r="X26" s="31">
        <v>7</v>
      </c>
      <c r="Y26" s="31">
        <f>SUM(O26:X26)</f>
        <v>53</v>
      </c>
      <c r="Z26" s="179" t="s">
        <v>183</v>
      </c>
      <c r="AA26" s="173">
        <v>0.06</v>
      </c>
      <c r="AB26" s="220" t="s">
        <v>184</v>
      </c>
      <c r="AC26" s="220" t="s">
        <v>185</v>
      </c>
      <c r="AD26" s="540" t="s">
        <v>128</v>
      </c>
      <c r="AE26" s="544" t="s">
        <v>124</v>
      </c>
      <c r="AF26" s="179" t="s">
        <v>74</v>
      </c>
      <c r="AG26" s="543" t="s">
        <v>102</v>
      </c>
      <c r="AH26" s="543" t="s">
        <v>83</v>
      </c>
      <c r="AI26" s="83"/>
      <c r="AJ26" s="178">
        <v>0.5</v>
      </c>
      <c r="AK26" s="32">
        <v>2018</v>
      </c>
      <c r="AL26" s="222">
        <v>43475</v>
      </c>
      <c r="AM26" s="162">
        <v>47118</v>
      </c>
      <c r="AN26" s="173">
        <v>0.6</v>
      </c>
      <c r="AO26" s="173">
        <v>0.7</v>
      </c>
      <c r="AP26" s="173">
        <v>0.8</v>
      </c>
      <c r="AQ26" s="173">
        <v>0.9</v>
      </c>
      <c r="AR26" s="173">
        <v>1</v>
      </c>
      <c r="AS26" s="173">
        <v>1</v>
      </c>
      <c r="AT26" s="173">
        <v>1</v>
      </c>
      <c r="AU26" s="173">
        <v>1</v>
      </c>
      <c r="AV26" s="173">
        <v>1</v>
      </c>
      <c r="AW26" s="173">
        <v>1</v>
      </c>
      <c r="AX26" s="173">
        <v>1</v>
      </c>
      <c r="AY26" s="90">
        <v>210</v>
      </c>
      <c r="AZ26" s="90">
        <v>210</v>
      </c>
      <c r="BA26" s="90" t="s">
        <v>107</v>
      </c>
      <c r="BB26" s="31">
        <v>1131</v>
      </c>
      <c r="BC26" s="90">
        <v>215</v>
      </c>
      <c r="BD26" s="90">
        <v>45</v>
      </c>
      <c r="BE26" s="90" t="s">
        <v>107</v>
      </c>
      <c r="BF26" s="31">
        <v>1131</v>
      </c>
      <c r="BG26" s="90">
        <f>BC26*0.0426+BC26</f>
        <v>224.15899999999999</v>
      </c>
      <c r="BH26" s="168">
        <v>93.993137498086824</v>
      </c>
      <c r="BI26" s="90" t="s">
        <v>107</v>
      </c>
      <c r="BJ26" s="31"/>
      <c r="BK26" s="90">
        <f>BG26*0.0426+BG26</f>
        <v>233.70817339999999</v>
      </c>
      <c r="BL26" s="168">
        <v>98.050208919784154</v>
      </c>
      <c r="BM26" s="90" t="s">
        <v>107</v>
      </c>
      <c r="BN26" s="31"/>
      <c r="BO26" s="90">
        <v>65</v>
      </c>
      <c r="BP26" s="168">
        <v>27.240392684905675</v>
      </c>
      <c r="BQ26" s="90" t="s">
        <v>107</v>
      </c>
      <c r="BR26" s="31"/>
      <c r="BS26" s="90">
        <f>BO26*0.0426+BO26</f>
        <v>67.769000000000005</v>
      </c>
      <c r="BT26" s="168">
        <v>28.46319867939911</v>
      </c>
      <c r="BU26" s="90" t="s">
        <v>107</v>
      </c>
      <c r="BV26" s="31"/>
      <c r="BW26" s="90">
        <f>BS26*0.0426+BS26</f>
        <v>70.6559594</v>
      </c>
      <c r="BX26" s="168"/>
      <c r="BY26" s="90" t="s">
        <v>107</v>
      </c>
      <c r="BZ26" s="31"/>
      <c r="CA26" s="90">
        <f>BW26*0.0426+BW26</f>
        <v>73.665903270439998</v>
      </c>
      <c r="CB26" s="168"/>
      <c r="CC26" s="90" t="s">
        <v>107</v>
      </c>
      <c r="CD26" s="31"/>
      <c r="CE26" s="90">
        <f>CA26*0.0426+CA26</f>
        <v>76.80407074976074</v>
      </c>
      <c r="CF26" s="168"/>
      <c r="CG26" s="90" t="s">
        <v>107</v>
      </c>
      <c r="CH26" s="31"/>
      <c r="CI26" s="90">
        <f>CE26*0.0426+CE26</f>
        <v>80.075924163700549</v>
      </c>
      <c r="CJ26" s="168"/>
      <c r="CK26" s="90" t="s">
        <v>107</v>
      </c>
      <c r="CL26" s="31"/>
      <c r="CM26" s="90">
        <f>CI26+CE26+CA26+BW26+BS26+BO26+BK26+BG26+BC26+AY26</f>
        <v>1316.8380309839013</v>
      </c>
      <c r="CN26" s="31" t="s">
        <v>7</v>
      </c>
      <c r="CO26" s="31" t="s">
        <v>9</v>
      </c>
      <c r="CP26" s="161" t="s">
        <v>85</v>
      </c>
      <c r="CQ26" s="83" t="s">
        <v>86</v>
      </c>
      <c r="CR26" s="83">
        <v>3387000</v>
      </c>
      <c r="CS26" s="163" t="s">
        <v>87</v>
      </c>
      <c r="CT26" s="31"/>
      <c r="CU26" s="31"/>
      <c r="CV26" s="32"/>
      <c r="CW26" s="32"/>
      <c r="CX26" s="32"/>
      <c r="CY26" s="32"/>
    </row>
    <row r="27" spans="1:103" ht="181.5">
      <c r="A27" s="179" t="s">
        <v>175</v>
      </c>
      <c r="B27" s="165"/>
      <c r="C27" s="179" t="s">
        <v>176</v>
      </c>
      <c r="D27" s="31"/>
      <c r="E27" s="179" t="s">
        <v>182</v>
      </c>
      <c r="F27" s="220" t="s">
        <v>178</v>
      </c>
      <c r="G27" s="31" t="s">
        <v>74</v>
      </c>
      <c r="H27" s="83" t="s">
        <v>82</v>
      </c>
      <c r="I27" s="83" t="s">
        <v>76</v>
      </c>
      <c r="J27" s="83"/>
      <c r="K27" s="220">
        <v>1</v>
      </c>
      <c r="L27" s="31">
        <v>2018</v>
      </c>
      <c r="M27" s="162">
        <v>43620</v>
      </c>
      <c r="N27" s="162">
        <v>47118</v>
      </c>
      <c r="O27" s="88">
        <v>2</v>
      </c>
      <c r="P27" s="31">
        <v>4</v>
      </c>
      <c r="Q27" s="31">
        <v>4</v>
      </c>
      <c r="R27" s="31">
        <v>5</v>
      </c>
      <c r="S27" s="31">
        <v>5</v>
      </c>
      <c r="T27" s="31">
        <v>6</v>
      </c>
      <c r="U27" s="31">
        <v>6</v>
      </c>
      <c r="V27" s="31">
        <v>7</v>
      </c>
      <c r="W27" s="31">
        <v>7</v>
      </c>
      <c r="X27" s="31">
        <v>7</v>
      </c>
      <c r="Y27" s="31">
        <f>SUM(O27:X27)</f>
        <v>53</v>
      </c>
      <c r="Z27" s="179" t="s">
        <v>186</v>
      </c>
      <c r="AA27" s="173">
        <v>0.06</v>
      </c>
      <c r="AB27" s="220" t="s">
        <v>187</v>
      </c>
      <c r="AC27" s="220" t="s">
        <v>188</v>
      </c>
      <c r="AD27" s="540" t="s">
        <v>128</v>
      </c>
      <c r="AE27" s="544" t="s">
        <v>124</v>
      </c>
      <c r="AF27" s="179" t="s">
        <v>74</v>
      </c>
      <c r="AG27" s="543" t="s">
        <v>82</v>
      </c>
      <c r="AH27" s="543" t="s">
        <v>83</v>
      </c>
      <c r="AI27" s="161"/>
      <c r="AJ27" s="32">
        <v>0</v>
      </c>
      <c r="AK27" s="32">
        <v>2018</v>
      </c>
      <c r="AL27" s="222">
        <v>43595</v>
      </c>
      <c r="AM27" s="162">
        <v>47118</v>
      </c>
      <c r="AN27" s="32">
        <v>4</v>
      </c>
      <c r="AO27" s="32">
        <v>4</v>
      </c>
      <c r="AP27" s="32">
        <v>5</v>
      </c>
      <c r="AQ27" s="32">
        <v>5</v>
      </c>
      <c r="AR27" s="32">
        <v>5</v>
      </c>
      <c r="AS27" s="32">
        <v>6</v>
      </c>
      <c r="AT27" s="32">
        <v>6</v>
      </c>
      <c r="AU27" s="32">
        <v>6</v>
      </c>
      <c r="AV27" s="32">
        <v>6</v>
      </c>
      <c r="AW27" s="32">
        <v>6</v>
      </c>
      <c r="AX27" s="32">
        <f>SUM(AN27:AW27)</f>
        <v>53</v>
      </c>
      <c r="AY27" s="168">
        <v>40</v>
      </c>
      <c r="AZ27" s="168">
        <v>40</v>
      </c>
      <c r="BA27" s="90" t="s">
        <v>107</v>
      </c>
      <c r="BB27" s="31">
        <v>1131</v>
      </c>
      <c r="BC27" s="168">
        <f>AY27+(AY27/100*4.26)</f>
        <v>41.704000000000001</v>
      </c>
      <c r="BD27" s="168">
        <f>AZ27+(AZ27/100*4.26)</f>
        <v>41.704000000000001</v>
      </c>
      <c r="BE27" s="90" t="s">
        <v>107</v>
      </c>
      <c r="BF27" s="32">
        <v>1131</v>
      </c>
      <c r="BG27" s="168">
        <f>BC27+(BC27/100*4.26)</f>
        <v>43.480590399999997</v>
      </c>
      <c r="BH27" s="168">
        <v>18.232045610326569</v>
      </c>
      <c r="BI27" s="90" t="s">
        <v>107</v>
      </c>
      <c r="BJ27" s="32"/>
      <c r="BK27" s="168">
        <f>BG27+(BG27/100*4.26)</f>
        <v>45.332863551039999</v>
      </c>
      <c r="BL27" s="168">
        <v>19.019004245538039</v>
      </c>
      <c r="BM27" s="90" t="s">
        <v>107</v>
      </c>
      <c r="BN27" s="32"/>
      <c r="BO27" s="168">
        <f>BK27+(BK27/100*4.26)</f>
        <v>47.264043538314304</v>
      </c>
      <c r="BP27" s="168">
        <v>19.807555474771696</v>
      </c>
      <c r="BQ27" s="90" t="s">
        <v>107</v>
      </c>
      <c r="BR27" s="32"/>
      <c r="BS27" s="168">
        <f>BO27+(BO27/100*4.26)</f>
        <v>49.277491793046494</v>
      </c>
      <c r="BT27" s="168">
        <v>20.696705563427841</v>
      </c>
      <c r="BU27" s="90" t="s">
        <v>107</v>
      </c>
      <c r="BV27" s="32"/>
      <c r="BW27" s="168">
        <f>BS27+(BS27/100*4.26)</f>
        <v>51.376712943430277</v>
      </c>
      <c r="BX27" s="168"/>
      <c r="BY27" s="90" t="s">
        <v>107</v>
      </c>
      <c r="BZ27" s="32"/>
      <c r="CA27" s="168">
        <f>BW27+(BW27/100*4.26)</f>
        <v>53.56536091482041</v>
      </c>
      <c r="CB27" s="168"/>
      <c r="CC27" s="90" t="s">
        <v>107</v>
      </c>
      <c r="CD27" s="32"/>
      <c r="CE27" s="168">
        <f>CA27*0.0426+CA27</f>
        <v>55.847245289791758</v>
      </c>
      <c r="CF27" s="168"/>
      <c r="CG27" s="90" t="s">
        <v>107</v>
      </c>
      <c r="CH27" s="32"/>
      <c r="CI27" s="168">
        <f>CE27*0.0426+CE27</f>
        <v>58.226337939136883</v>
      </c>
      <c r="CJ27" s="168"/>
      <c r="CK27" s="90" t="s">
        <v>107</v>
      </c>
      <c r="CL27" s="32"/>
      <c r="CM27" s="168">
        <f>CI27+CE27+CA27+BW27+BS27+BO27+BK27+BG27+BC27+AY27</f>
        <v>486.07464636958014</v>
      </c>
      <c r="CN27" s="31" t="s">
        <v>7</v>
      </c>
      <c r="CO27" s="31" t="s">
        <v>9</v>
      </c>
      <c r="CP27" s="161" t="s">
        <v>85</v>
      </c>
      <c r="CQ27" s="83" t="s">
        <v>86</v>
      </c>
      <c r="CR27" s="83">
        <v>3387000</v>
      </c>
      <c r="CS27" s="163" t="s">
        <v>87</v>
      </c>
      <c r="CT27" s="31" t="s">
        <v>7</v>
      </c>
      <c r="CU27" s="31" t="s">
        <v>9</v>
      </c>
      <c r="CV27" s="161" t="s">
        <v>189</v>
      </c>
      <c r="CW27" s="83" t="s">
        <v>190</v>
      </c>
      <c r="CX27" s="163" t="s">
        <v>191</v>
      </c>
      <c r="CY27" s="177" t="s">
        <v>192</v>
      </c>
    </row>
    <row r="28" spans="1:103">
      <c r="A28" s="3" t="s">
        <v>193</v>
      </c>
      <c r="B28" s="94"/>
      <c r="D28" s="94"/>
      <c r="AA28" s="94">
        <f>SUM(AA13:AA27)</f>
        <v>1.0000000000000002</v>
      </c>
      <c r="AY28" s="93">
        <f>SUM(AY13:AY27)</f>
        <v>336</v>
      </c>
      <c r="BC28" s="93">
        <f>SUM(BC13:BC27)</f>
        <v>1110.704</v>
      </c>
      <c r="BD28" s="93">
        <f>SUM(BD13:BD27)</f>
        <v>393.70400000000001</v>
      </c>
      <c r="BG28" s="93">
        <f>SUM(BG13:BG27)</f>
        <v>4391.9619904000001</v>
      </c>
      <c r="BH28" s="93">
        <f>SUM(BH13:BH27)</f>
        <v>1849.9999999999998</v>
      </c>
      <c r="BK28" s="93">
        <f>SUM(BK13:BK27)</f>
        <v>1707.2261711910401</v>
      </c>
      <c r="BL28" s="93">
        <f>SUM(BL13:BL27)</f>
        <v>724.99999999999989</v>
      </c>
      <c r="BO28" s="93">
        <f>SUM(BO13:BO27)</f>
        <v>1531.6514084169382</v>
      </c>
      <c r="BP28" s="93">
        <f>SUM(BP13:BP27)</f>
        <v>651.00000000000023</v>
      </c>
      <c r="BS28" s="93">
        <f>SUM(BS13:BS27)</f>
        <v>3010.6435968155001</v>
      </c>
      <c r="BT28" s="93">
        <f>SUM(BT13:BT27)</f>
        <v>1273.9999999999998</v>
      </c>
      <c r="BW28" s="93">
        <f>SUM(BW13:BW27)</f>
        <v>1606.6454812282684</v>
      </c>
      <c r="CA28" s="93">
        <f>SUM(CA13:CA27)</f>
        <v>1599.1293787285927</v>
      </c>
      <c r="CE28" s="93">
        <f>SUM(CE13:CE27)</f>
        <v>3266.9140902624308</v>
      </c>
      <c r="CI28" s="93">
        <f>SUM(CI13:CI27)</f>
        <v>1737.8622305076103</v>
      </c>
      <c r="CL28" s="93"/>
      <c r="CM28" s="93">
        <f>SUM(CM13:CM27)</f>
        <v>20298.738347550378</v>
      </c>
    </row>
    <row r="29" spans="1:103">
      <c r="BN29" s="93">
        <f>BC28+BG28+BK28+BO28</f>
        <v>8741.5435700079779</v>
      </c>
    </row>
    <row r="30" spans="1:103">
      <c r="BC30" s="93"/>
      <c r="BG30" s="93"/>
      <c r="BN30" s="93">
        <f>BT28+BP28+BL28+BH28+BD28</f>
        <v>4893.7039999999997</v>
      </c>
      <c r="BO30" s="93"/>
      <c r="CM30" s="93"/>
    </row>
    <row r="31" spans="1:103">
      <c r="BC31" s="93"/>
    </row>
    <row r="32" spans="1:103">
      <c r="BG32" s="93"/>
    </row>
  </sheetData>
  <autoFilter ref="A11:CY30" xr:uid="{00000000-0009-0000-0000-000000000000}">
    <filterColumn colId="10" showButton="0"/>
    <filterColumn colId="12"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35" showButton="0"/>
    <filterColumn colId="37" showButton="0"/>
    <filterColumn colId="39" showButton="0"/>
    <filterColumn colId="40" showButton="0"/>
    <filterColumn colId="41" showButton="0"/>
    <filterColumn colId="42" showButton="0"/>
    <filterColumn colId="43" showButton="0"/>
    <filterColumn colId="44" showButton="0"/>
    <filterColumn colId="45" showButton="0"/>
    <filterColumn colId="46" showButton="0"/>
    <filterColumn colId="47" showButton="0"/>
    <filterColumn colId="50" showButton="0"/>
    <filterColumn colId="51" showButton="0"/>
    <filterColumn colId="52" showButton="0"/>
    <filterColumn colId="54" showButton="0"/>
    <filterColumn colId="55" showButton="0"/>
    <filterColumn colId="56" showButton="0"/>
    <filterColumn colId="58" showButton="0"/>
    <filterColumn colId="59" showButton="0"/>
    <filterColumn colId="60" showButton="0"/>
    <filterColumn colId="62" showButton="0"/>
    <filterColumn colId="63" showButton="0"/>
    <filterColumn colId="64" showButton="0"/>
    <filterColumn colId="66" showButton="0"/>
    <filterColumn colId="67" showButton="0"/>
    <filterColumn colId="68" showButton="0"/>
    <filterColumn colId="70" showButton="0"/>
    <filterColumn colId="71" showButton="0"/>
    <filterColumn colId="72" showButton="0"/>
    <filterColumn colId="74" showButton="0"/>
    <filterColumn colId="75" showButton="0"/>
    <filterColumn colId="76" showButton="0"/>
    <filterColumn colId="78" showButton="0"/>
    <filterColumn colId="79" showButton="0"/>
    <filterColumn colId="80" showButton="0"/>
    <filterColumn colId="82" showButton="0"/>
    <filterColumn colId="83" showButton="0"/>
    <filterColumn colId="84" showButton="0"/>
    <filterColumn colId="86" showButton="0"/>
    <filterColumn colId="87" showButton="0"/>
    <filterColumn colId="88" showButton="0"/>
  </autoFilter>
  <mergeCells count="75">
    <mergeCell ref="AX10:AX12"/>
    <mergeCell ref="C11:C12"/>
    <mergeCell ref="Z11:Z12"/>
    <mergeCell ref="Z10:AK10"/>
    <mergeCell ref="AA11:AA12"/>
    <mergeCell ref="Y11:Y12"/>
    <mergeCell ref="AJ11:AK11"/>
    <mergeCell ref="AI11:AI12"/>
    <mergeCell ref="AE11:AE12"/>
    <mergeCell ref="AL10:AM11"/>
    <mergeCell ref="AF11:AF12"/>
    <mergeCell ref="J11:J12"/>
    <mergeCell ref="B10:B12"/>
    <mergeCell ref="AD11:AD12"/>
    <mergeCell ref="H11:H12"/>
    <mergeCell ref="C10:Y10"/>
    <mergeCell ref="K11:L11"/>
    <mergeCell ref="CN11:CN12"/>
    <mergeCell ref="CS11:CS12"/>
    <mergeCell ref="A3:C3"/>
    <mergeCell ref="CN8:CY8"/>
    <mergeCell ref="D6:CY6"/>
    <mergeCell ref="D5:CY5"/>
    <mergeCell ref="D4:CY4"/>
    <mergeCell ref="D3:CY3"/>
    <mergeCell ref="BD8:CL8"/>
    <mergeCell ref="X8:Z8"/>
    <mergeCell ref="AD8:AF8"/>
    <mergeCell ref="AO8:AX8"/>
    <mergeCell ref="AY8:BB8"/>
    <mergeCell ref="A10:A12"/>
    <mergeCell ref="AB11:AB12"/>
    <mergeCell ref="AC11:AC12"/>
    <mergeCell ref="CO11:CO12"/>
    <mergeCell ref="CM11:CM12"/>
    <mergeCell ref="CX11:CX12"/>
    <mergeCell ref="B7:E7"/>
    <mergeCell ref="B8:D8"/>
    <mergeCell ref="F8:J8"/>
    <mergeCell ref="AG11:AG12"/>
    <mergeCell ref="E11:E12"/>
    <mergeCell ref="F11:F12"/>
    <mergeCell ref="D11:D12"/>
    <mergeCell ref="G11:G12"/>
    <mergeCell ref="I11:I12"/>
    <mergeCell ref="O11:X11"/>
    <mergeCell ref="AH11:AH12"/>
    <mergeCell ref="CN10:CS10"/>
    <mergeCell ref="AN10:AW11"/>
    <mergeCell ref="BS11:BV11"/>
    <mergeCell ref="BW11:BZ11"/>
    <mergeCell ref="CA11:CD11"/>
    <mergeCell ref="CE11:CH11"/>
    <mergeCell ref="CI11:CL11"/>
    <mergeCell ref="AY11:BB11"/>
    <mergeCell ref="BC11:BF11"/>
    <mergeCell ref="BG11:BJ11"/>
    <mergeCell ref="BK11:BN11"/>
    <mergeCell ref="BO11:BR11"/>
    <mergeCell ref="A2:CY2"/>
    <mergeCell ref="A1:CY1"/>
    <mergeCell ref="G7:I7"/>
    <mergeCell ref="J7:CY7"/>
    <mergeCell ref="CT11:CT12"/>
    <mergeCell ref="CU11:CU12"/>
    <mergeCell ref="CV11:CV12"/>
    <mergeCell ref="CW11:CW12"/>
    <mergeCell ref="A9:CY9"/>
    <mergeCell ref="CY11:CY12"/>
    <mergeCell ref="CT10:CY10"/>
    <mergeCell ref="CR11:CR12"/>
    <mergeCell ref="M11:N11"/>
    <mergeCell ref="CP11:CP12"/>
    <mergeCell ref="CQ11:CQ12"/>
    <mergeCell ref="AY10:CL10"/>
  </mergeCells>
  <dataValidations xWindow="645" yWindow="544" count="70">
    <dataValidation allowBlank="1" showInputMessage="1" showErrorMessage="1" prompt="Escriba los objetivos específicos de la política._x000a__x000a_Tenga en cuenta que estos objetivos están ligados a las estrategias, ejes temáticos o líneas de acción definidos en la estructura programática de la política." sqref="A10:A12" xr:uid="{00000000-0002-0000-0000-000000000000}"/>
    <dataValidation allowBlank="1" showInputMessage="1" showErrorMessage="1" prompt="Defina la ponderación de cada objetivo de acuerdo a su nivel de importancia para el cumplimiento del objetivo general._x000a_Esta ponderación debe ser la sumatoria de la importancia relativa de los indicadores de resultado." sqref="B10:B12" xr:uid="{00000000-0002-0000-0000-000001000000}"/>
    <dataValidation allowBlank="1" showInputMessage="1" showErrorMessage="1" prompt="Escriba el nombre del indicador. _x000a_Debe evidenciar con precisión la propiedad a medir, y debe guardar coherencia con la fórmula de cálculo._x000a_Se pueden establecer más de un indicador de resultado." sqref="E11:E12" xr:uid="{00000000-0002-0000-0000-000002000000}"/>
    <dataValidation allowBlank="1" showInputMessage="1" showErrorMessage="1" prompt="Escriba la fórmula de cálculo del indicador. _x000a_Variables usadas para la medición del indicador, debe ser explicita la unidad de medida." sqref="F11:F12 AC11:AC12" xr:uid="{00000000-0002-0000-0000-000003000000}"/>
    <dataValidation allowBlank="1" showInputMessage="1" showErrorMessage="1" prompt="La ponderación de cada indicador estará definida de acuerdo a su nivel de importancia para el cumplimiento del objetivo general y como sumatoria de la ponderación otorgada a los indicadores de producto." sqref="D11:D12" xr:uid="{00000000-0002-0000-0000-000004000000}"/>
    <dataValidation allowBlank="1" showInputMessage="1" showErrorMessage="1" prompt="Marco de referencia cuantitativo de la situación actual que se pretende modificar._x000a_Debe estar expresada en la misma unidad de medida de la meta. Todos los indicadores que se van a medir deben tener línea base." sqref="AJ11:AK11 K11:L11" xr:uid="{00000000-0002-0000-0000-000005000000}"/>
    <dataValidation allowBlank="1" showInputMessage="1" showErrorMessage="1" prompt="Escriba el valor de la meta para cada vigencia de forma acumulada._x000a__x000a_Elimine o adicione columnas de acuerdo al tiempo de ejecución de la política pública._x000a__x000a_Tenga en cuenta las fechas de inicio y finalización." sqref="AN10" xr:uid="{00000000-0002-0000-0000-000006000000}"/>
    <dataValidation allowBlank="1" showInputMessage="1" showErrorMessage="1" prompt="Totalice la meta de resultado a alcanzar al final de la vigencia de la política pública. Tenga en cuenta el tipo de anualización determinado." sqref="Y11:Y12" xr:uid="{00000000-0002-0000-0000-000007000000}"/>
    <dataValidation allowBlank="1" showInputMessage="1" showErrorMessage="1" prompt="Escriba el nombre del indicador. _x000a_Debe evidenciar con precisión la propiedad a medir, y debe guardar coherencia con la fórmula._x000a_Solo se puede tener un indicador por producto o acción." sqref="AB11:AB12" xr:uid="{00000000-0002-0000-0000-000008000000}"/>
    <dataValidation allowBlank="1" showInputMessage="1" showErrorMessage="1" prompt="Formato DD/MM/AAAA_x000a_Escriba la fecha de inicio de ejecución del producto._x000a_" sqref="AL12" xr:uid="{00000000-0002-0000-0000-000009000000}"/>
    <dataValidation allowBlank="1" showInputMessage="1" showErrorMessage="1" prompt="Formato DD/MM/AAAA_x000a_Escriba la fecha de finalización de ejecución del producto._x000a__x000a_" sqref="AM12" xr:uid="{00000000-0002-0000-0000-00000A000000}"/>
    <dataValidation allowBlank="1" showInputMessage="1" showErrorMessage="1" prompt="Cifras en millones de pesos.  Corresponde al valor con el que se cuenta y se asigna a la implementación de la acción. _x000a_No necesariamente corresponderá al costo." sqref="BD12 BH12 BL12 BP12 BT12 BX12 CB12 CF12 CJ12" xr:uid="{00000000-0002-0000-0000-00000B000000}"/>
    <dataValidation allowBlank="1" showInputMessage="1" showErrorMessage="1" prompt="Seleccione de la lista desplegable, la entidad responsable de la ejecución del producto o acción." sqref="CN11:CO12" xr:uid="{00000000-0002-0000-0000-00000C000000}"/>
    <dataValidation allowBlank="1" showInputMessage="1" showErrorMessage="1" prompt="Escriba la Dirección, Subdirección, Grupo o Unidad responsable de la ejecución del producto o acción._x000a_Utilice nombres completos." sqref="CP11:CP12" xr:uid="{00000000-0002-0000-0000-00000D000000}"/>
    <dataValidation allowBlank="1" showInputMessage="1" showErrorMessage="1" prompt="Escriba el nombre completo de la persona responsable de la ejecución del producto." sqref="CQ11:CR12" xr:uid="{00000000-0002-0000-0000-00000E000000}"/>
    <dataValidation allowBlank="1" showInputMessage="1" showErrorMessage="1" prompt="Escriba el numero telefónico, número de extensión, correo electrónico de la persona de contacto relacionada en la columna anterior." sqref="CS11:CS12" xr:uid="{00000000-0002-0000-0000-00000F000000}"/>
    <dataValidation allowBlank="1" showInputMessage="1" showErrorMessage="1" prompt="Escriba el nombre de la Política Pública._x000a_Use mayúscula sostenida." sqref="A2" xr:uid="{00000000-0002-0000-0000-000010000000}"/>
    <dataValidation allowBlank="1" showInputMessage="1" showErrorMessage="1" prompt="Formato DD/MM/AAAA._x000a_Si es política pública vigente coloque la fecha de aprobación del acto administrativo._x000a_En caso que sean documentos CONPES D.C., la Secretaría Técnica coloca la fecha de aprobación." sqref="A4" xr:uid="{00000000-0002-0000-0000-000011000000}"/>
    <dataValidation allowBlank="1" showInputMessage="1" showErrorMessage="1" prompt="Formato DD/MM/AAAA._x000a_Esta casilla se utiliza en caso de modificación del plan de acción. Difiere de la casilla Fecha de corte de seguimiento." sqref="A5" xr:uid="{00000000-0002-0000-0000-000012000000}"/>
    <dataValidation allowBlank="1" showInputMessage="1" showErrorMessage="1" prompt="Formato DD/MM/AAAA_x000a_Reportar los avances de las acciones de la política y el cumplimiento de sus objetivos, de acuerdo a los cortes establecidos por el CONPES, diciembre y junio de cada año." sqref="A6" xr:uid="{00000000-0002-0000-0000-000013000000}"/>
    <dataValidation allowBlank="1" showInputMessage="1" showErrorMessage="1" prompt="Seleccione de la lista. Identifique los sectores corresponsables, utilice una columna para cada sector con su respectiva entidad." sqref="A8 AM8 O8:W8" xr:uid="{00000000-0002-0000-0000-000014000000}"/>
    <dataValidation allowBlank="1" showInputMessage="1" showErrorMessage="1" prompt="Seleccione de la lista desplegable la entidad al que corresponde el documento CONPES D.C." sqref="E8 BC8 AC8 BG8 BK8 BO8 BS8 BW8 CA8 CE8 CI8" xr:uid="{00000000-0002-0000-0000-000015000000}"/>
    <dataValidation allowBlank="1" showInputMessage="1" showErrorMessage="1" prompt="Seleccione de la lista desplegable el sector líder de la política pública._x000a_" sqref="A7" xr:uid="{00000000-0002-0000-0000-000016000000}"/>
    <dataValidation allowBlank="1" showInputMessage="1" showErrorMessage="1" prompt="Seleccione de la lista desplegable la entidad líder de la política pública." sqref="F7" xr:uid="{00000000-0002-0000-0000-000017000000}"/>
    <dataValidation type="date" allowBlank="1" showInputMessage="1" showErrorMessage="1" sqref="B4:C6" xr:uid="{00000000-0002-0000-0000-000018000000}">
      <formula1>36526</formula1>
      <formula2>55153</formula2>
    </dataValidation>
    <dataValidation allowBlank="1" showInputMessage="1" showErrorMessage="1" prompt="Es la interpretación cuantitativa del objetivo de la intervención pública. _x000a_Escriba el valor de la meta para cada vigencia de forma acumulada._x000a_Elimine o adicione columnas de acuerdo al tiempo de ejecución de la política pública." sqref="O11:X11" xr:uid="{00000000-0002-0000-0000-000019000000}"/>
    <dataValidation allowBlank="1" showInputMessage="1" showErrorMessage="1" prompt="Defina el Resultado que quiere alcanzar a través de la medición." sqref="C11:C12" xr:uid="{00000000-0002-0000-0000-00001A000000}"/>
    <dataValidation type="custom" allowBlank="1" showInputMessage="1" showErrorMessage="1" sqref="AC27 AB13:AB21 AB23:AB27 Z13:Z27 C13:C27" xr:uid="{00000000-0002-0000-0000-00001B000000}">
      <formula1>ISTEXT(C13)</formula1>
    </dataValidation>
    <dataValidation allowBlank="1" showInputMessage="1" showErrorMessage="1" prompt="Defina el Producto que quiere alcanzar a través de la medición." sqref="Z11:Z12" xr:uid="{00000000-0002-0000-0000-00001C000000}"/>
    <dataValidation allowBlank="1" showInputMessage="1" showErrorMessage="1" prompt="Aplica para documentos de política aprobados por el CONPES D.C." sqref="A3:C3" xr:uid="{00000000-0002-0000-0000-00001D000000}"/>
    <dataValidation allowBlank="1" showInputMessage="1" showErrorMessage="1" prompt="Seleccione de la lista desplegable._x000a_Fórmula a través de la cual se acumulan los avances, de tal forma que sea posible determinar el avance del indicador. _x000a__x000a_" sqref="AG11:AG12 H11:H12" xr:uid="{00000000-0002-0000-0000-00001E000000}"/>
    <dataValidation allowBlank="1" showInputMessage="1" showErrorMessage="1" prompt="Revisar si este indicador corresponde a un indicador del PDD. Tomarlo del listado de indicadores del plan que se encuentra en la caja de herramientas._x000a__x000a_" sqref="I11:I12 AH11:AH12" xr:uid="{00000000-0002-0000-0000-00001F000000}"/>
    <dataValidation allowBlank="1" showInputMessage="1" showErrorMessage="1" prompt="Cifras en millones de pesos. Corresponde al valor de implementar la acción._x000a_Cifras en millones de pesos." sqref="AY12 BC12 BG12 BK12 BO12 BS12 BW12 CA12 CE12 CI12" xr:uid="{00000000-0002-0000-0000-000020000000}"/>
    <dataValidation allowBlank="1" showInputMessage="1" showErrorMessage="1" prompt="Cifras en millones de pesos. Corresponde al valor con el que se cuenta y se asigna a la implementación de la acción. _x000a_No necesariamente corresponderá al costo." sqref="AZ12" xr:uid="{00000000-0002-0000-0000-000021000000}"/>
    <dataValidation allowBlank="1" showInputMessage="1" showErrorMessage="1" prompt="Totalice la meta de producto a alcanzar al final de la vigencia de la política pública. Tenga en cuenta el tipo de anualización determinado." sqref="AX10:AX12" xr:uid="{00000000-0002-0000-0000-000022000000}"/>
    <dataValidation allowBlank="1" showInputMessage="1" showErrorMessage="1" prompt="Indique los sectores separados por ; que son corresponsables en el cumplimiento del producto (indicador)" sqref="CT11:CT12" xr:uid="{00000000-0002-0000-0000-000023000000}"/>
    <dataValidation allowBlank="1" showInputMessage="1" showErrorMessage="1" prompt="Indique las entidades que son corresponsables con el cumplimiento del producto (indicador), separándolas con un ;" sqref="CU11:CU12" xr:uid="{00000000-0002-0000-0000-000024000000}"/>
    <dataValidation allowBlank="1" showInputMessage="1" showErrorMessage="1" prompt="Escriba la Dirección, Subdirección, Grupo o Unidad corresponsables de la ejecución del producto._x000a_Utilice nombres completos no abreviaciones." sqref="CV11:CV12" xr:uid="{00000000-0002-0000-0000-000025000000}"/>
    <dataValidation allowBlank="1" showInputMessage="1" showErrorMessage="1" prompt="Escriba el nombre completo de la persona corresponsable de la ejecución del producto, separados por ;." sqref="CW11:CW12" xr:uid="{00000000-0002-0000-0000-000026000000}"/>
    <dataValidation allowBlank="1" showInputMessage="1" showErrorMessage="1" prompt="Escriba el teléfono de contacto de las personas responsables de la ejecución del producto, separados por ;." sqref="CX11:CX12" xr:uid="{00000000-0002-0000-0000-000027000000}"/>
    <dataValidation allowBlank="1" showInputMessage="1" showErrorMessage="1" prompt="Escriba los correos electrónicos de las personas corresponsables de contacto relacionadas en la columna anterior." sqref="CY11:CY12" xr:uid="{00000000-0002-0000-0000-000028000000}"/>
    <dataValidation allowBlank="1" showInputMessage="1" showErrorMessage="1" prompt="Determine si el indicador responde a un enfoque (Derechos Humanos, Género, Diferencial, Poblacional, Ambiental y Territorial). Si responde a más de enfoque separelos por (;)" sqref="AF11:AF12" xr:uid="{00000000-0002-0000-0000-000029000000}"/>
    <dataValidation type="custom" allowBlank="1" showInputMessage="1" showErrorMessage="1" prompt="Escriba el Objetivo general de la política pública." sqref="A9" xr:uid="{00000000-0002-0000-0000-00002A000000}">
      <formula1>ISTEXT(A9)</formula1>
    </dataValidation>
    <dataValidation allowBlank="1" showInputMessage="1" showErrorMessage="1" prompt="Identifique el ODS a que le apunta el indicador de producto. Seleccione de la lista desplegable." sqref="AD11:AD12" xr:uid="{00000000-0002-0000-0000-00002B000000}"/>
    <dataValidation allowBlank="1" showInputMessage="1" showErrorMessage="1" prompt="Identifique la meta ODS a que le apunta el indicador de producto. Seleccione de la lista desplegable." sqref="AE11:AE12" xr:uid="{00000000-0002-0000-0000-00002C000000}"/>
    <dataValidation allowBlank="1" showInputMessage="1" showErrorMessage="1" prompt="Determine si el indicador responde a un enfoque (Derechos Humanos, Género, Diferencial, Poblacional, Ambiental y Territorial). Si responde a más de enfoque separelos por ;" sqref="G11:G12" xr:uid="{00000000-0002-0000-0000-00002D000000}"/>
    <dataValidation type="list" allowBlank="1" showInputMessage="1" showErrorMessage="1" sqref="G7:I7" xr:uid="{00000000-0002-0000-0000-00002E000000}">
      <formula1>INDIRECT($B$7)</formula1>
    </dataValidation>
    <dataValidation type="list" allowBlank="1" showInputMessage="1" showErrorMessage="1" sqref="F8:L8" xr:uid="{00000000-0002-0000-0000-00002F000000}">
      <formula1>INDIRECT($B$8)</formula1>
    </dataValidation>
    <dataValidation type="list" allowBlank="1" showInputMessage="1" showErrorMessage="1" prompt="Seleccione de la lista desplegable la entidad al que corresponde el documento CONPES D.C." sqref="AD8:AF8" xr:uid="{00000000-0002-0000-0000-000030000000}">
      <formula1>INDIRECT($X$8)</formula1>
    </dataValidation>
    <dataValidation allowBlank="1" showInputMessage="1" showErrorMessage="1" prompt="Identifique la fuente de financiación (Funcionamiento, Inversión, Cooperaciòn, Crédito, etc. )" sqref="BA12 BE12 BI12 BM12 BQ12 BU12 BY12 CC12 CG12 CK12" xr:uid="{00000000-0002-0000-0000-000031000000}"/>
    <dataValidation allowBlank="1" showInputMessage="1" showErrorMessage="1" prompt="Si la fuente de financiación es inversión, identifique el código del proyecto." sqref="BB12 BF12 BJ12 BN12 BR12 BV12 BZ12 CD12 CH12 CL12" xr:uid="{00000000-0002-0000-0000-000032000000}"/>
    <dataValidation allowBlank="1" showInputMessage="1" showErrorMessage="1" prompt="Si corresponde a un indicador del PDD, identifique el código de la meta el cual se encuentra en el listado de indicadores del plan que se encuentra en la caja de herramientas._x000a__x000a_" sqref="AI11:AI12 J11:J12" xr:uid="{00000000-0002-0000-0000-000033000000}"/>
    <dataValidation allowBlank="1" showInputMessage="1" showErrorMessage="1" prompt="Formato DD/MM/AAAA_x000a_Escriba la fecha de inicio de ejecución del resultado._x000a_" sqref="M12" xr:uid="{00000000-0002-0000-0000-000034000000}"/>
    <dataValidation allowBlank="1" showInputMessage="1" showErrorMessage="1" prompt="Formato DD/MM/AAAA_x000a_Escriba la fecha de finalización de ejecución del resultado._x000a__x000a_" sqref="N12" xr:uid="{00000000-0002-0000-0000-000035000000}"/>
    <dataValidation allowBlank="1" showInputMessage="1" showErrorMessage="1" prompt="Período que tomará lograr el resultado o producto." sqref="M11:N11 AL10" xr:uid="{00000000-0002-0000-0000-000036000000}"/>
    <dataValidation type="list" allowBlank="1" showInputMessage="1" showErrorMessage="1" sqref="AE13 CO13:CO27 CU13:CU27" xr:uid="{00000000-0002-0000-0000-000037000000}">
      <formula1>INDIRECT(AD13)</formula1>
    </dataValidation>
    <dataValidation type="list" allowBlank="1" showInputMessage="1" showErrorMessage="1" sqref="BD8:BF8 BH8:BJ8 BL8:BN8 BP8:BR8 BT8:BV8 BX8:BZ8 CB8:CD8 CF8:CH8 CJ8:CM8" xr:uid="{00000000-0002-0000-0000-000038000000}">
      <formula1>INDIRECT($AO$8)</formula1>
    </dataValidation>
    <dataValidation allowBlank="1" showInputMessage="1" showErrorMessage="1" prompt="Cifras en millones de pesos" sqref="AY10:CM10" xr:uid="{00000000-0002-0000-0000-000039000000}"/>
    <dataValidation type="date" allowBlank="1" showInputMessage="1" showErrorMessage="1" sqref="M25:N27 AL13:AM27" xr:uid="{00000000-0002-0000-0000-00003A000000}">
      <formula1>36526</formula1>
      <formula2>58806</formula2>
    </dataValidation>
    <dataValidation type="whole" allowBlank="1" showInputMessage="1" showErrorMessage="1" sqref="B26:B27 B16:B24" xr:uid="{00000000-0002-0000-0000-00003B000000}">
      <formula1>1</formula1>
      <formula2>100</formula2>
    </dataValidation>
    <dataValidation type="custom" allowBlank="1" showInputMessage="1" showErrorMessage="1" error="La celda debe contener solo texto" sqref="AB22 CV27 F24 CP13:CP27 E13:E27" xr:uid="{00000000-0002-0000-0000-00003C000000}">
      <formula1>ISTEXT(E13)</formula1>
    </dataValidation>
    <dataValidation type="whole" allowBlank="1" showInputMessage="1" showErrorMessage="1" sqref="L25:L27 AK13:AK27 M21:M24" xr:uid="{00000000-0002-0000-0000-00003D000000}">
      <formula1>2000</formula1>
      <formula2>500000000</formula2>
    </dataValidation>
    <dataValidation type="whole" allowBlank="1" showInputMessage="1" showErrorMessage="1" sqref="AJ13:AJ25 AJ27 K25:K27" xr:uid="{00000000-0002-0000-0000-00003E000000}">
      <formula1>0</formula1>
      <formula2>500000000</formula2>
    </dataValidation>
    <dataValidation allowBlank="1" showInputMessage="1" sqref="BM13:BM27 BQ13:BQ27 CC13:CC27 BU13:BU27 BI13:BI27 BY13:BY27 CG13:CG27 CK13:CK27 BE13:BE27 BA13:BA27" xr:uid="{00000000-0002-0000-0000-00003F000000}"/>
    <dataValidation type="list" allowBlank="1" showInputMessage="1" showErrorMessage="1" sqref="X8:Z8 AO8:AX8" xr:uid="{00000000-0002-0000-0000-000040000000}">
      <formula1>$I$4:$I$15</formula1>
    </dataValidation>
    <dataValidation type="custom" allowBlank="1" showInputMessage="1" showErrorMessage="1" error="La celda es de solo texto" sqref="A13:A27" xr:uid="{00000000-0002-0000-0000-000041000000}">
      <formula1>ISTEXT(A13)</formula1>
    </dataValidation>
    <dataValidation type="list" allowBlank="1" showInputMessage="1" showErrorMessage="1" sqref="AE14:AE27" xr:uid="{00000000-0002-0000-0000-000042000000}">
      <formula1>INDIRECT($AD14)</formula1>
    </dataValidation>
    <dataValidation type="list" allowBlank="1" showInputMessage="1" showErrorMessage="1" sqref="H13:H14 CT13:CT27 AD13:AD27 I13:I27 AG27 AG13:AG20 AG22:AG24 B7:E7 B8:D8 CN13:CN27 H22:H23" xr:uid="{00000000-0002-0000-0000-000043000000}">
      <formula1>#REF!</formula1>
    </dataValidation>
    <dataValidation type="list" allowBlank="1" showInputMessage="1" showErrorMessage="1" sqref="H25:H27 G13:G27 H15:H21" xr:uid="{00000000-0002-0000-0000-000044000000}"/>
    <dataValidation type="list" allowBlank="1" showInputMessage="1" showErrorMessage="1" sqref="AF21:AG21 AG25:AG26 AF22:AF27" xr:uid="{00000000-0002-0000-0000-000045000000}"/>
  </dataValidations>
  <hyperlinks>
    <hyperlink ref="CS13" r:id="rId1" xr:uid="{00000000-0004-0000-0000-000000000000}"/>
    <hyperlink ref="CS14" r:id="rId2" xr:uid="{00000000-0004-0000-0000-000001000000}"/>
    <hyperlink ref="CS15" r:id="rId3" xr:uid="{00000000-0004-0000-0000-000002000000}"/>
    <hyperlink ref="CS16" r:id="rId4" xr:uid="{00000000-0004-0000-0000-000003000000}"/>
    <hyperlink ref="CS17" r:id="rId5" xr:uid="{00000000-0004-0000-0000-000004000000}"/>
    <hyperlink ref="CS18" r:id="rId6" xr:uid="{00000000-0004-0000-0000-000005000000}"/>
    <hyperlink ref="CS19" r:id="rId7" xr:uid="{00000000-0004-0000-0000-000006000000}"/>
    <hyperlink ref="CS21" r:id="rId8" xr:uid="{00000000-0004-0000-0000-000007000000}"/>
    <hyperlink ref="CS22" r:id="rId9" xr:uid="{00000000-0004-0000-0000-000008000000}"/>
    <hyperlink ref="CS23" r:id="rId10" xr:uid="{00000000-0004-0000-0000-000009000000}"/>
    <hyperlink ref="CS25" r:id="rId11" xr:uid="{00000000-0004-0000-0000-00000A000000}"/>
    <hyperlink ref="CS26" r:id="rId12" xr:uid="{00000000-0004-0000-0000-00000B000000}"/>
    <hyperlink ref="CS20" r:id="rId13" xr:uid="{00000000-0004-0000-0000-00000C000000}"/>
    <hyperlink ref="CS27" r:id="rId14" xr:uid="{00000000-0004-0000-0000-00000D000000}"/>
    <hyperlink ref="CY27" r:id="rId15" xr:uid="{00000000-0004-0000-0000-00000E000000}"/>
    <hyperlink ref="CY14" r:id="rId16" xr:uid="{00000000-0004-0000-0000-00000F000000}"/>
    <hyperlink ref="CS24" r:id="rId17" xr:uid="{00000000-0004-0000-0000-000010000000}"/>
    <hyperlink ref="CY24" r:id="rId18" xr:uid="{00000000-0004-0000-0000-000011000000}"/>
    <hyperlink ref="CY21" r:id="rId19" display="mailto:escuela@participacionbogota.gov.co" xr:uid="{00000000-0004-0000-0000-000012000000}"/>
  </hyperlinks>
  <pageMargins left="0.7" right="0.7" top="0.75" bottom="0.75" header="0.3" footer="0.3"/>
  <pageSetup paperSize="9" orientation="portrait" horizontalDpi="1200" verticalDpi="1200"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M58"/>
  <sheetViews>
    <sheetView zoomScale="80" zoomScaleNormal="80" workbookViewId="0">
      <selection activeCell="C11" sqref="C11:M11"/>
    </sheetView>
  </sheetViews>
  <sheetFormatPr baseColWidth="10" defaultColWidth="11.42578125" defaultRowHeight="15.75"/>
  <cols>
    <col min="1" max="1" width="25.140625" style="4" customWidth="1"/>
    <col min="2" max="2" width="39.140625" style="28" customWidth="1"/>
    <col min="3" max="16384" width="11.42578125" style="4"/>
  </cols>
  <sheetData>
    <row r="1" spans="1:13" ht="16.5" thickBot="1">
      <c r="A1" s="34"/>
      <c r="B1" s="35" t="s">
        <v>194</v>
      </c>
      <c r="C1" s="36"/>
      <c r="D1" s="36"/>
      <c r="E1" s="36"/>
      <c r="F1" s="36"/>
      <c r="G1" s="36"/>
      <c r="H1" s="36"/>
      <c r="I1" s="36"/>
      <c r="J1" s="36"/>
      <c r="K1" s="36"/>
      <c r="L1" s="36"/>
      <c r="M1" s="37"/>
    </row>
    <row r="2" spans="1:13" s="147" customFormat="1" ht="42.75" customHeight="1">
      <c r="A2" s="149" t="s">
        <v>195</v>
      </c>
      <c r="B2" s="148" t="s">
        <v>196</v>
      </c>
      <c r="C2" s="376" t="s">
        <v>197</v>
      </c>
      <c r="D2" s="377"/>
      <c r="E2" s="377"/>
      <c r="F2" s="377"/>
      <c r="G2" s="377"/>
      <c r="H2" s="377"/>
      <c r="I2" s="377"/>
      <c r="J2" s="377"/>
      <c r="K2" s="377"/>
      <c r="L2" s="377"/>
      <c r="M2" s="378"/>
    </row>
    <row r="3" spans="1:13" ht="108" customHeight="1">
      <c r="A3" s="134"/>
      <c r="B3" s="103" t="s">
        <v>198</v>
      </c>
      <c r="C3" s="379" t="s">
        <v>199</v>
      </c>
      <c r="D3" s="380"/>
      <c r="E3" s="380"/>
      <c r="F3" s="380"/>
      <c r="G3" s="380"/>
      <c r="H3" s="380"/>
      <c r="I3" s="380"/>
      <c r="J3" s="380"/>
      <c r="K3" s="380"/>
      <c r="L3" s="380"/>
      <c r="M3" s="381"/>
    </row>
    <row r="4" spans="1:13">
      <c r="A4" s="134"/>
      <c r="B4" s="195" t="s">
        <v>200</v>
      </c>
      <c r="C4" s="146"/>
      <c r="D4" s="186" t="s">
        <v>201</v>
      </c>
      <c r="E4" s="186"/>
      <c r="F4" s="186"/>
      <c r="G4" s="186"/>
      <c r="H4" s="186"/>
      <c r="I4" s="186"/>
      <c r="J4" s="186"/>
      <c r="K4" s="186"/>
      <c r="L4" s="186"/>
      <c r="M4" s="187"/>
    </row>
    <row r="5" spans="1:13">
      <c r="A5" s="134"/>
      <c r="B5" s="86" t="s">
        <v>202</v>
      </c>
      <c r="C5" s="186"/>
      <c r="D5" s="186"/>
      <c r="E5" s="186"/>
      <c r="F5" s="186"/>
      <c r="G5" s="186"/>
      <c r="H5" s="186"/>
      <c r="I5" s="186"/>
      <c r="J5" s="186"/>
      <c r="K5" s="186"/>
      <c r="L5" s="186"/>
      <c r="M5" s="187"/>
    </row>
    <row r="6" spans="1:13">
      <c r="A6" s="134"/>
      <c r="B6" s="195" t="s">
        <v>203</v>
      </c>
      <c r="C6" s="186"/>
      <c r="D6" s="186"/>
      <c r="E6" s="186"/>
      <c r="F6" s="186"/>
      <c r="G6" s="186"/>
      <c r="H6" s="186"/>
      <c r="I6" s="186"/>
      <c r="J6" s="186"/>
      <c r="K6" s="186"/>
      <c r="L6" s="186"/>
      <c r="M6" s="187"/>
    </row>
    <row r="7" spans="1:13">
      <c r="A7" s="134"/>
      <c r="B7" s="103" t="s">
        <v>204</v>
      </c>
      <c r="C7" s="145"/>
      <c r="D7" s="199" t="s">
        <v>7</v>
      </c>
      <c r="E7" s="199"/>
      <c r="F7" s="199"/>
      <c r="G7" s="144"/>
      <c r="H7" s="143" t="s">
        <v>46</v>
      </c>
      <c r="I7" s="142"/>
      <c r="J7" s="382" t="s">
        <v>9</v>
      </c>
      <c r="K7" s="382"/>
      <c r="L7" s="382"/>
      <c r="M7" s="200"/>
    </row>
    <row r="8" spans="1:13" ht="15.75" customHeight="1">
      <c r="A8" s="134"/>
      <c r="B8" s="141" t="s">
        <v>205</v>
      </c>
      <c r="D8" s="79"/>
      <c r="E8" s="79"/>
      <c r="F8" s="79"/>
      <c r="G8" s="79"/>
      <c r="H8" s="140"/>
      <c r="I8" s="140"/>
      <c r="J8" s="140"/>
      <c r="K8" s="140"/>
      <c r="L8" s="139"/>
      <c r="M8" s="138"/>
    </row>
    <row r="9" spans="1:13">
      <c r="A9" s="134"/>
      <c r="B9" s="137"/>
      <c r="C9" s="136"/>
      <c r="D9" s="77"/>
      <c r="E9" s="118"/>
      <c r="F9" s="77"/>
      <c r="G9" s="77"/>
      <c r="H9" s="118"/>
      <c r="I9" s="77"/>
      <c r="J9" s="77"/>
      <c r="K9" s="118"/>
      <c r="L9" s="120"/>
      <c r="M9" s="135"/>
    </row>
    <row r="10" spans="1:13">
      <c r="A10" s="134"/>
      <c r="B10" s="133"/>
      <c r="C10" s="105" t="s">
        <v>206</v>
      </c>
      <c r="D10" s="105"/>
      <c r="E10" s="132"/>
      <c r="F10" s="105" t="s">
        <v>206</v>
      </c>
      <c r="G10" s="105"/>
      <c r="H10" s="132"/>
      <c r="I10" s="105" t="s">
        <v>206</v>
      </c>
      <c r="J10" s="105"/>
      <c r="K10" s="132"/>
      <c r="M10" s="104"/>
    </row>
    <row r="11" spans="1:13" ht="87.75" customHeight="1">
      <c r="A11" s="131"/>
      <c r="B11" s="103" t="s">
        <v>207</v>
      </c>
      <c r="C11" s="384" t="s">
        <v>208</v>
      </c>
      <c r="D11" s="385"/>
      <c r="E11" s="385"/>
      <c r="F11" s="385"/>
      <c r="G11" s="385"/>
      <c r="H11" s="385"/>
      <c r="I11" s="385"/>
      <c r="J11" s="385"/>
      <c r="K11" s="385"/>
      <c r="L11" s="385"/>
      <c r="M11" s="386"/>
    </row>
    <row r="12" spans="1:13">
      <c r="A12" s="405" t="s">
        <v>209</v>
      </c>
      <c r="B12" s="103" t="s">
        <v>210</v>
      </c>
      <c r="C12" s="130"/>
      <c r="D12" s="33"/>
      <c r="E12" s="33"/>
      <c r="F12" s="33"/>
      <c r="G12" s="33"/>
      <c r="H12" s="33"/>
      <c r="I12" s="33"/>
      <c r="J12" s="33"/>
      <c r="K12" s="33"/>
      <c r="M12" s="104"/>
    </row>
    <row r="13" spans="1:13" ht="33.75" customHeight="1">
      <c r="A13" s="406"/>
      <c r="B13" s="103" t="s">
        <v>31</v>
      </c>
      <c r="C13" s="394" t="s">
        <v>74</v>
      </c>
      <c r="D13" s="395"/>
      <c r="E13" s="395"/>
      <c r="F13" s="395"/>
      <c r="G13" s="33"/>
      <c r="H13" s="33"/>
      <c r="I13" s="33"/>
      <c r="J13" s="33"/>
      <c r="K13" s="33"/>
      <c r="M13" s="104"/>
    </row>
    <row r="14" spans="1:13" ht="83.25" customHeight="1">
      <c r="A14" s="406"/>
      <c r="B14" s="103" t="s">
        <v>211</v>
      </c>
      <c r="C14" s="376" t="s">
        <v>73</v>
      </c>
      <c r="D14" s="377"/>
      <c r="E14" s="377"/>
      <c r="F14" s="377"/>
      <c r="G14" s="377"/>
      <c r="H14" s="377"/>
      <c r="I14" s="377"/>
      <c r="J14" s="377"/>
      <c r="K14" s="377"/>
      <c r="L14" s="377"/>
      <c r="M14" s="129"/>
    </row>
    <row r="15" spans="1:13" ht="8.25" customHeight="1">
      <c r="A15" s="406"/>
      <c r="B15" s="397" t="s">
        <v>212</v>
      </c>
      <c r="C15" s="128"/>
      <c r="D15" s="5"/>
      <c r="E15" s="5"/>
      <c r="F15" s="5"/>
      <c r="G15" s="5"/>
      <c r="H15" s="5"/>
      <c r="I15" s="5"/>
      <c r="J15" s="5"/>
      <c r="K15" s="5"/>
      <c r="L15" s="5"/>
      <c r="M15" s="6"/>
    </row>
    <row r="16" spans="1:13" ht="9" customHeight="1">
      <c r="A16" s="406"/>
      <c r="B16" s="398"/>
      <c r="C16" s="127"/>
      <c r="D16" s="7"/>
      <c r="E16" s="126"/>
      <c r="F16" s="7"/>
      <c r="G16" s="126"/>
      <c r="H16" s="7"/>
      <c r="I16" s="126"/>
      <c r="J16" s="7"/>
      <c r="K16" s="126"/>
      <c r="L16" s="126"/>
      <c r="M16" s="8"/>
    </row>
    <row r="17" spans="1:13">
      <c r="A17" s="406"/>
      <c r="B17" s="398"/>
      <c r="C17" s="10" t="s">
        <v>213</v>
      </c>
      <c r="D17" s="9"/>
      <c r="E17" s="10" t="s">
        <v>214</v>
      </c>
      <c r="F17" s="9"/>
      <c r="G17" s="10" t="s">
        <v>215</v>
      </c>
      <c r="H17" s="9"/>
      <c r="I17" s="10" t="s">
        <v>216</v>
      </c>
      <c r="J17" s="9"/>
      <c r="K17" s="10" t="s">
        <v>217</v>
      </c>
      <c r="L17" s="125"/>
      <c r="M17" s="124"/>
    </row>
    <row r="18" spans="1:13">
      <c r="A18" s="406"/>
      <c r="B18" s="398"/>
      <c r="C18" s="10" t="s">
        <v>218</v>
      </c>
      <c r="D18" s="11"/>
      <c r="E18" s="10" t="s">
        <v>219</v>
      </c>
      <c r="F18" s="12"/>
      <c r="G18" s="10" t="s">
        <v>220</v>
      </c>
      <c r="H18" s="12"/>
      <c r="I18" s="10" t="s">
        <v>221</v>
      </c>
      <c r="J18" s="12" t="s">
        <v>222</v>
      </c>
      <c r="K18" s="10" t="s">
        <v>223</v>
      </c>
      <c r="L18" s="125"/>
      <c r="M18" s="124"/>
    </row>
    <row r="19" spans="1:13">
      <c r="A19" s="406"/>
      <c r="B19" s="398"/>
      <c r="C19" s="10" t="s">
        <v>224</v>
      </c>
      <c r="D19" s="11"/>
      <c r="E19" s="10" t="s">
        <v>225</v>
      </c>
      <c r="F19" s="11"/>
      <c r="G19" s="10"/>
      <c r="H19" s="17"/>
      <c r="I19" s="10"/>
      <c r="J19" s="17"/>
      <c r="K19" s="10"/>
      <c r="L19" s="123"/>
      <c r="M19" s="189"/>
    </row>
    <row r="20" spans="1:13">
      <c r="A20" s="406"/>
      <c r="B20" s="398"/>
      <c r="C20" s="10" t="s">
        <v>226</v>
      </c>
      <c r="D20" s="12"/>
      <c r="E20" s="10" t="s">
        <v>227</v>
      </c>
      <c r="F20" s="390"/>
      <c r="G20" s="390"/>
      <c r="H20" s="390"/>
      <c r="I20" s="390"/>
      <c r="J20" s="390"/>
      <c r="K20" s="193"/>
      <c r="L20" s="193"/>
      <c r="M20" s="122"/>
    </row>
    <row r="21" spans="1:13" ht="9.75" customHeight="1">
      <c r="A21" s="406"/>
      <c r="B21" s="399"/>
      <c r="C21" s="13"/>
      <c r="D21" s="13"/>
      <c r="E21" s="13"/>
      <c r="F21" s="13"/>
      <c r="G21" s="13"/>
      <c r="H21" s="13"/>
      <c r="I21" s="13"/>
      <c r="J21" s="13"/>
      <c r="K21" s="13"/>
      <c r="L21" s="13"/>
      <c r="M21" s="14"/>
    </row>
    <row r="22" spans="1:13">
      <c r="A22" s="406"/>
      <c r="B22" s="397" t="s">
        <v>228</v>
      </c>
      <c r="C22" s="15"/>
      <c r="D22" s="15"/>
      <c r="E22" s="15"/>
      <c r="F22" s="15"/>
      <c r="G22" s="15"/>
      <c r="H22" s="15"/>
      <c r="I22" s="15"/>
      <c r="J22" s="15"/>
      <c r="K22" s="15"/>
      <c r="M22" s="104"/>
    </row>
    <row r="23" spans="1:13">
      <c r="A23" s="406"/>
      <c r="B23" s="398"/>
      <c r="C23" s="10" t="s">
        <v>229</v>
      </c>
      <c r="D23" s="12"/>
      <c r="E23" s="213"/>
      <c r="F23" s="10" t="s">
        <v>230</v>
      </c>
      <c r="G23" s="11"/>
      <c r="H23" s="213"/>
      <c r="I23" s="10" t="s">
        <v>231</v>
      </c>
      <c r="J23" s="11"/>
      <c r="K23" s="213" t="s">
        <v>232</v>
      </c>
      <c r="L23" s="300" t="s">
        <v>233</v>
      </c>
      <c r="M23" s="104"/>
    </row>
    <row r="24" spans="1:13">
      <c r="A24" s="406"/>
      <c r="B24" s="398"/>
      <c r="C24" s="10" t="s">
        <v>234</v>
      </c>
      <c r="D24" s="16"/>
      <c r="E24" s="121"/>
      <c r="F24" s="10" t="s">
        <v>235</v>
      </c>
      <c r="G24" s="12"/>
      <c r="H24" s="120"/>
      <c r="I24" s="119" t="s">
        <v>236</v>
      </c>
      <c r="J24" s="12"/>
      <c r="K24" s="118"/>
      <c r="M24" s="104"/>
    </row>
    <row r="25" spans="1:13">
      <c r="A25" s="406"/>
      <c r="B25" s="398"/>
      <c r="C25" s="17"/>
      <c r="D25" s="17"/>
      <c r="E25" s="17"/>
      <c r="F25" s="17"/>
      <c r="G25" s="17"/>
      <c r="H25" s="17"/>
      <c r="I25" s="17"/>
      <c r="J25" s="17"/>
      <c r="K25" s="17"/>
      <c r="M25" s="104"/>
    </row>
    <row r="26" spans="1:13">
      <c r="A26" s="406"/>
      <c r="B26" s="194" t="s">
        <v>237</v>
      </c>
      <c r="C26" s="213"/>
      <c r="D26" s="213"/>
      <c r="E26" s="213"/>
      <c r="F26" s="213"/>
      <c r="G26" s="213"/>
      <c r="H26" s="213"/>
      <c r="I26" s="213"/>
      <c r="J26" s="213"/>
      <c r="K26" s="213"/>
      <c r="L26" s="213"/>
      <c r="M26" s="214"/>
    </row>
    <row r="27" spans="1:13" ht="78" customHeight="1">
      <c r="A27" s="406"/>
      <c r="B27" s="194"/>
      <c r="C27" s="117" t="s">
        <v>238</v>
      </c>
      <c r="D27" s="18" t="s">
        <v>239</v>
      </c>
      <c r="E27" s="213"/>
      <c r="F27" s="19" t="s">
        <v>240</v>
      </c>
      <c r="G27" s="12">
        <v>2021</v>
      </c>
      <c r="H27" s="213"/>
      <c r="I27" s="19" t="s">
        <v>241</v>
      </c>
      <c r="J27" s="387" t="s">
        <v>242</v>
      </c>
      <c r="K27" s="388"/>
      <c r="L27" s="389"/>
      <c r="M27" s="214"/>
    </row>
    <row r="28" spans="1:13">
      <c r="A28" s="406"/>
      <c r="B28" s="195"/>
      <c r="C28" s="13"/>
      <c r="D28" s="13"/>
      <c r="E28" s="13"/>
      <c r="F28" s="13"/>
      <c r="G28" s="13"/>
      <c r="H28" s="13"/>
      <c r="I28" s="13"/>
      <c r="J28" s="13"/>
      <c r="K28" s="13"/>
      <c r="L28" s="13"/>
      <c r="M28" s="14"/>
    </row>
    <row r="29" spans="1:13">
      <c r="A29" s="406"/>
      <c r="B29" s="397" t="s">
        <v>243</v>
      </c>
      <c r="C29" s="20"/>
      <c r="D29" s="20"/>
      <c r="E29" s="20"/>
      <c r="F29" s="20"/>
      <c r="G29" s="20"/>
      <c r="H29" s="20"/>
      <c r="I29" s="20"/>
      <c r="J29" s="20"/>
      <c r="K29" s="20"/>
      <c r="M29" s="104"/>
    </row>
    <row r="30" spans="1:13">
      <c r="A30" s="406"/>
      <c r="B30" s="398"/>
      <c r="C30" s="213" t="s">
        <v>244</v>
      </c>
      <c r="D30" s="21">
        <v>2022</v>
      </c>
      <c r="E30" s="116"/>
      <c r="F30" s="213" t="s">
        <v>245</v>
      </c>
      <c r="G30" s="22" t="s">
        <v>246</v>
      </c>
      <c r="H30" s="116"/>
      <c r="I30" s="19"/>
      <c r="J30" s="116"/>
      <c r="K30" s="116"/>
      <c r="M30" s="104"/>
    </row>
    <row r="31" spans="1:13">
      <c r="A31" s="406"/>
      <c r="B31" s="399"/>
      <c r="C31" s="13"/>
      <c r="D31" s="23"/>
      <c r="E31" s="24"/>
      <c r="F31" s="13"/>
      <c r="G31" s="24"/>
      <c r="H31" s="24"/>
      <c r="I31" s="25"/>
      <c r="J31" s="24"/>
      <c r="K31" s="24"/>
      <c r="M31" s="104"/>
    </row>
    <row r="32" spans="1:13">
      <c r="A32" s="406"/>
      <c r="B32" s="194" t="s">
        <v>247</v>
      </c>
      <c r="C32" s="115"/>
      <c r="D32" s="115"/>
      <c r="E32" s="115"/>
      <c r="F32" s="115"/>
      <c r="G32" s="115"/>
      <c r="H32" s="115"/>
      <c r="I32" s="115"/>
      <c r="J32" s="115"/>
      <c r="K32" s="115"/>
      <c r="L32" s="115"/>
      <c r="M32" s="26"/>
    </row>
    <row r="33" spans="1:13">
      <c r="A33" s="406"/>
      <c r="B33" s="194"/>
      <c r="C33" s="111"/>
      <c r="D33" s="113" t="s">
        <v>248</v>
      </c>
      <c r="E33" s="113"/>
      <c r="F33" s="113" t="s">
        <v>249</v>
      </c>
      <c r="G33" s="113"/>
      <c r="H33" s="114" t="s">
        <v>250</v>
      </c>
      <c r="I33" s="114"/>
      <c r="J33" s="114" t="s">
        <v>251</v>
      </c>
      <c r="K33" s="113"/>
      <c r="L33" s="113" t="s">
        <v>252</v>
      </c>
      <c r="M33" s="26"/>
    </row>
    <row r="34" spans="1:13" ht="16.5">
      <c r="A34" s="406"/>
      <c r="B34" s="194"/>
      <c r="C34" s="111"/>
      <c r="D34" s="112"/>
      <c r="E34" s="1"/>
      <c r="F34" s="198"/>
      <c r="G34" s="1"/>
      <c r="H34" s="112"/>
      <c r="I34" s="1"/>
      <c r="J34" s="392">
        <v>-0.05</v>
      </c>
      <c r="K34" s="393"/>
      <c r="L34" s="112"/>
      <c r="M34" s="197"/>
    </row>
    <row r="35" spans="1:13">
      <c r="A35" s="406"/>
      <c r="B35" s="194"/>
      <c r="C35" s="111"/>
      <c r="D35" s="113" t="s">
        <v>253</v>
      </c>
      <c r="E35" s="113"/>
      <c r="F35" s="113" t="s">
        <v>254</v>
      </c>
      <c r="G35" s="113"/>
      <c r="H35" s="114" t="s">
        <v>255</v>
      </c>
      <c r="I35" s="114"/>
      <c r="J35" s="114" t="s">
        <v>256</v>
      </c>
      <c r="K35" s="113"/>
      <c r="L35" s="113" t="s">
        <v>257</v>
      </c>
      <c r="M35" s="8"/>
    </row>
    <row r="36" spans="1:13" ht="16.5">
      <c r="A36" s="406"/>
      <c r="B36" s="194"/>
      <c r="C36" s="111"/>
      <c r="D36" s="392">
        <v>-0.1</v>
      </c>
      <c r="E36" s="393"/>
      <c r="F36" s="112"/>
      <c r="G36" s="1"/>
      <c r="H36" s="392">
        <v>-0.15</v>
      </c>
      <c r="I36" s="393"/>
      <c r="J36" s="112"/>
      <c r="K36" s="196"/>
      <c r="L36" s="391">
        <v>-0.2</v>
      </c>
      <c r="M36" s="391"/>
    </row>
    <row r="37" spans="1:13">
      <c r="A37" s="406"/>
      <c r="B37" s="194"/>
      <c r="C37" s="111"/>
      <c r="D37" s="113" t="s">
        <v>258</v>
      </c>
      <c r="E37" s="113"/>
      <c r="F37" s="113" t="s">
        <v>259</v>
      </c>
      <c r="G37" s="113"/>
      <c r="H37" s="114" t="s">
        <v>260</v>
      </c>
      <c r="I37" s="114"/>
      <c r="J37" s="114" t="s">
        <v>261</v>
      </c>
      <c r="K37" s="113"/>
      <c r="L37" s="113" t="s">
        <v>262</v>
      </c>
      <c r="M37" s="8"/>
    </row>
    <row r="38" spans="1:13">
      <c r="A38" s="406"/>
      <c r="B38" s="194"/>
      <c r="C38" s="111"/>
      <c r="D38" s="198"/>
      <c r="E38" s="1"/>
      <c r="F38" s="112"/>
      <c r="G38" s="1"/>
      <c r="H38" s="112"/>
      <c r="I38" s="1"/>
      <c r="J38" s="112"/>
      <c r="K38" s="1"/>
      <c r="L38" s="112"/>
      <c r="M38" s="197"/>
    </row>
    <row r="39" spans="1:13">
      <c r="A39" s="406"/>
      <c r="B39" s="194"/>
      <c r="C39" s="111"/>
      <c r="D39" s="196" t="s">
        <v>262</v>
      </c>
      <c r="E39" s="196"/>
      <c r="F39" s="196" t="s">
        <v>263</v>
      </c>
      <c r="G39" s="196"/>
      <c r="H39" s="196"/>
      <c r="I39" s="196"/>
      <c r="J39" s="196"/>
      <c r="K39" s="196"/>
      <c r="L39" s="196"/>
      <c r="M39" s="197"/>
    </row>
    <row r="40" spans="1:13">
      <c r="A40" s="406"/>
      <c r="B40" s="194"/>
      <c r="C40" s="111"/>
      <c r="D40" s="198"/>
      <c r="E40" s="1"/>
      <c r="F40" s="408">
        <v>-0.2</v>
      </c>
      <c r="G40" s="409"/>
      <c r="H40" s="383"/>
      <c r="I40" s="383"/>
      <c r="J40" s="2"/>
      <c r="K40" s="196"/>
      <c r="L40" s="2"/>
      <c r="M40" s="197"/>
    </row>
    <row r="41" spans="1:13" ht="18" customHeight="1">
      <c r="A41" s="406"/>
      <c r="B41" s="397" t="s">
        <v>264</v>
      </c>
      <c r="C41" s="110"/>
      <c r="D41" s="110"/>
      <c r="E41" s="110"/>
      <c r="F41" s="110"/>
      <c r="G41" s="110"/>
      <c r="H41" s="110"/>
      <c r="I41" s="110"/>
      <c r="J41" s="110"/>
      <c r="K41" s="110"/>
      <c r="M41" s="104"/>
    </row>
    <row r="42" spans="1:13">
      <c r="A42" s="406"/>
      <c r="B42" s="398"/>
      <c r="D42" s="109" t="s">
        <v>265</v>
      </c>
      <c r="E42" s="27" t="s">
        <v>76</v>
      </c>
      <c r="F42" s="400" t="s">
        <v>266</v>
      </c>
      <c r="G42" s="401"/>
      <c r="H42" s="401"/>
      <c r="I42" s="401"/>
      <c r="J42" s="401"/>
      <c r="K42" s="108"/>
      <c r="M42" s="104"/>
    </row>
    <row r="43" spans="1:13">
      <c r="A43" s="406"/>
      <c r="B43" s="398"/>
      <c r="D43" s="107"/>
      <c r="E43" s="11" t="s">
        <v>222</v>
      </c>
      <c r="F43" s="400"/>
      <c r="G43" s="401"/>
      <c r="H43" s="401"/>
      <c r="I43" s="401"/>
      <c r="J43" s="401"/>
      <c r="K43" s="106"/>
      <c r="M43" s="104"/>
    </row>
    <row r="44" spans="1:13">
      <c r="A44" s="406"/>
      <c r="B44" s="399"/>
      <c r="C44" s="105"/>
      <c r="D44" s="105"/>
      <c r="E44" s="105"/>
      <c r="F44" s="105"/>
      <c r="G44" s="105"/>
      <c r="H44" s="105"/>
      <c r="I44" s="105"/>
      <c r="J44" s="105"/>
      <c r="K44" s="105"/>
      <c r="M44" s="104"/>
    </row>
    <row r="45" spans="1:13" ht="90.75" customHeight="1">
      <c r="A45" s="406"/>
      <c r="B45" s="103" t="s">
        <v>267</v>
      </c>
      <c r="C45" s="410" t="s">
        <v>268</v>
      </c>
      <c r="D45" s="411"/>
      <c r="E45" s="411"/>
      <c r="F45" s="411"/>
      <c r="G45" s="411"/>
      <c r="H45" s="411"/>
      <c r="I45" s="411"/>
      <c r="J45" s="411"/>
      <c r="K45" s="411"/>
      <c r="L45" s="411"/>
      <c r="M45" s="412"/>
    </row>
    <row r="46" spans="1:13" ht="15.75" customHeight="1">
      <c r="A46" s="406"/>
      <c r="B46" s="103" t="s">
        <v>269</v>
      </c>
      <c r="C46" s="376" t="s">
        <v>270</v>
      </c>
      <c r="D46" s="377"/>
      <c r="E46" s="377"/>
      <c r="F46" s="377"/>
      <c r="G46" s="377"/>
      <c r="H46" s="377"/>
      <c r="I46" s="377"/>
      <c r="J46" s="377"/>
      <c r="K46" s="377"/>
      <c r="L46" s="377"/>
      <c r="M46" s="378"/>
    </row>
    <row r="47" spans="1:13">
      <c r="A47" s="406"/>
      <c r="B47" s="103" t="s">
        <v>271</v>
      </c>
      <c r="C47" s="376" t="s">
        <v>272</v>
      </c>
      <c r="D47" s="377"/>
      <c r="E47" s="377"/>
      <c r="F47" s="377"/>
      <c r="G47" s="377"/>
      <c r="H47" s="377"/>
      <c r="I47" s="377"/>
      <c r="J47" s="377"/>
      <c r="K47" s="377"/>
      <c r="L47" s="377"/>
      <c r="M47" s="378"/>
    </row>
    <row r="48" spans="1:13">
      <c r="A48" s="407"/>
      <c r="B48" s="103" t="s">
        <v>273</v>
      </c>
      <c r="C48" s="396">
        <v>44896</v>
      </c>
      <c r="D48" s="377"/>
      <c r="E48" s="377"/>
      <c r="F48" s="377"/>
      <c r="G48" s="377"/>
      <c r="H48" s="377"/>
      <c r="I48" s="377"/>
      <c r="J48" s="377"/>
      <c r="K48" s="377"/>
      <c r="L48" s="377"/>
      <c r="M48" s="378"/>
    </row>
    <row r="49" spans="1:13" ht="15.75" customHeight="1">
      <c r="A49" s="413" t="s">
        <v>274</v>
      </c>
      <c r="B49" s="101" t="s">
        <v>275</v>
      </c>
      <c r="C49" s="416" t="s">
        <v>276</v>
      </c>
      <c r="D49" s="403"/>
      <c r="E49" s="403"/>
      <c r="F49" s="403"/>
      <c r="G49" s="403"/>
      <c r="H49" s="403"/>
      <c r="I49" s="403"/>
      <c r="J49" s="403"/>
      <c r="K49" s="403"/>
      <c r="L49" s="403"/>
      <c r="M49" s="404"/>
    </row>
    <row r="50" spans="1:13" ht="15.75" customHeight="1">
      <c r="A50" s="414"/>
      <c r="B50" s="101" t="s">
        <v>277</v>
      </c>
      <c r="C50" s="403" t="s">
        <v>278</v>
      </c>
      <c r="D50" s="403"/>
      <c r="E50" s="403"/>
      <c r="F50" s="403"/>
      <c r="G50" s="403"/>
      <c r="H50" s="403"/>
      <c r="I50" s="403"/>
      <c r="J50" s="403"/>
      <c r="K50" s="403"/>
      <c r="L50" s="403"/>
      <c r="M50" s="404"/>
    </row>
    <row r="51" spans="1:13" ht="15.75" customHeight="1">
      <c r="A51" s="414"/>
      <c r="B51" s="101" t="s">
        <v>279</v>
      </c>
      <c r="C51" s="403" t="s">
        <v>280</v>
      </c>
      <c r="D51" s="403"/>
      <c r="E51" s="403"/>
      <c r="F51" s="403"/>
      <c r="G51" s="403"/>
      <c r="H51" s="403"/>
      <c r="I51" s="403"/>
      <c r="J51" s="403"/>
      <c r="K51" s="403"/>
      <c r="L51" s="403"/>
      <c r="M51" s="404"/>
    </row>
    <row r="52" spans="1:13" ht="15.75" customHeight="1">
      <c r="A52" s="414"/>
      <c r="B52" s="102" t="s">
        <v>281</v>
      </c>
      <c r="C52" s="403" t="s">
        <v>270</v>
      </c>
      <c r="D52" s="403"/>
      <c r="E52" s="403"/>
      <c r="F52" s="403"/>
      <c r="G52" s="403"/>
      <c r="H52" s="403"/>
      <c r="I52" s="403"/>
      <c r="J52" s="403"/>
      <c r="K52" s="403"/>
      <c r="L52" s="403"/>
      <c r="M52" s="404"/>
    </row>
    <row r="53" spans="1:13" ht="15.75" customHeight="1">
      <c r="A53" s="414"/>
      <c r="B53" s="101" t="s">
        <v>282</v>
      </c>
      <c r="C53" s="402" t="s">
        <v>87</v>
      </c>
      <c r="D53" s="403"/>
      <c r="E53" s="403"/>
      <c r="F53" s="403"/>
      <c r="G53" s="403"/>
      <c r="H53" s="403"/>
      <c r="I53" s="403"/>
      <c r="J53" s="403"/>
      <c r="K53" s="403"/>
      <c r="L53" s="403"/>
      <c r="M53" s="404"/>
    </row>
    <row r="54" spans="1:13" ht="16.5" thickBot="1">
      <c r="A54" s="415"/>
      <c r="B54" s="101" t="s">
        <v>283</v>
      </c>
      <c r="C54" s="403">
        <v>3387000</v>
      </c>
      <c r="D54" s="403"/>
      <c r="E54" s="403"/>
      <c r="F54" s="403"/>
      <c r="G54" s="403"/>
      <c r="H54" s="403"/>
      <c r="I54" s="403"/>
      <c r="J54" s="403"/>
      <c r="K54" s="403"/>
      <c r="L54" s="403"/>
      <c r="M54" s="404"/>
    </row>
    <row r="55" spans="1:13" ht="15.75" customHeight="1">
      <c r="A55" s="413" t="s">
        <v>284</v>
      </c>
      <c r="B55" s="100" t="s">
        <v>285</v>
      </c>
      <c r="C55" s="403" t="s">
        <v>286</v>
      </c>
      <c r="D55" s="403"/>
      <c r="E55" s="403"/>
      <c r="F55" s="403"/>
      <c r="G55" s="403"/>
      <c r="H55" s="403"/>
      <c r="I55" s="403"/>
      <c r="J55" s="403"/>
      <c r="K55" s="403"/>
      <c r="L55" s="403"/>
      <c r="M55" s="404"/>
    </row>
    <row r="56" spans="1:13" ht="30" customHeight="1">
      <c r="A56" s="414"/>
      <c r="B56" s="100" t="s">
        <v>287</v>
      </c>
      <c r="C56" s="403" t="s">
        <v>288</v>
      </c>
      <c r="D56" s="403"/>
      <c r="E56" s="403"/>
      <c r="F56" s="403"/>
      <c r="G56" s="403"/>
      <c r="H56" s="403"/>
      <c r="I56" s="403"/>
      <c r="J56" s="403"/>
      <c r="K56" s="403"/>
      <c r="L56" s="403"/>
      <c r="M56" s="404"/>
    </row>
    <row r="57" spans="1:13" ht="30" customHeight="1" thickBot="1">
      <c r="A57" s="414"/>
      <c r="B57" s="99" t="s">
        <v>46</v>
      </c>
      <c r="C57" s="403" t="s">
        <v>280</v>
      </c>
      <c r="D57" s="403"/>
      <c r="E57" s="403"/>
      <c r="F57" s="403"/>
      <c r="G57" s="403"/>
      <c r="H57" s="403"/>
      <c r="I57" s="403"/>
      <c r="J57" s="403"/>
      <c r="K57" s="403"/>
      <c r="L57" s="403"/>
      <c r="M57" s="404"/>
    </row>
    <row r="58" spans="1:13" ht="16.5" thickBot="1">
      <c r="A58" s="98" t="s">
        <v>289</v>
      </c>
      <c r="B58" s="97"/>
      <c r="C58" s="417"/>
      <c r="D58" s="418"/>
      <c r="E58" s="418"/>
      <c r="F58" s="418"/>
      <c r="G58" s="418"/>
      <c r="H58" s="418"/>
      <c r="I58" s="418"/>
      <c r="J58" s="418"/>
      <c r="K58" s="418"/>
      <c r="L58" s="418"/>
      <c r="M58" s="419"/>
    </row>
  </sheetData>
  <mergeCells count="37">
    <mergeCell ref="A55:A57"/>
    <mergeCell ref="C55:M55"/>
    <mergeCell ref="C56:M56"/>
    <mergeCell ref="C57:M57"/>
    <mergeCell ref="C58:M58"/>
    <mergeCell ref="C53:M53"/>
    <mergeCell ref="C54:M54"/>
    <mergeCell ref="A12:A48"/>
    <mergeCell ref="B15:B21"/>
    <mergeCell ref="B22:B25"/>
    <mergeCell ref="B29:B31"/>
    <mergeCell ref="F40:G40"/>
    <mergeCell ref="C14:L14"/>
    <mergeCell ref="C45:M45"/>
    <mergeCell ref="C46:M46"/>
    <mergeCell ref="A49:A54"/>
    <mergeCell ref="C49:M49"/>
    <mergeCell ref="C50:M50"/>
    <mergeCell ref="C51:M51"/>
    <mergeCell ref="C52:M52"/>
    <mergeCell ref="D36:E36"/>
    <mergeCell ref="C47:M47"/>
    <mergeCell ref="C48:M48"/>
    <mergeCell ref="B41:B44"/>
    <mergeCell ref="F42:F43"/>
    <mergeCell ref="G42:J43"/>
    <mergeCell ref="C2:M2"/>
    <mergeCell ref="C3:M3"/>
    <mergeCell ref="J7:L7"/>
    <mergeCell ref="H40:I40"/>
    <mergeCell ref="C11:M11"/>
    <mergeCell ref="J27:L27"/>
    <mergeCell ref="F20:J20"/>
    <mergeCell ref="L36:M36"/>
    <mergeCell ref="H36:I36"/>
    <mergeCell ref="J34:K34"/>
    <mergeCell ref="C13:F13"/>
  </mergeCells>
  <dataValidations count="4">
    <dataValidation allowBlank="1" showInputMessage="1" showErrorMessage="1" prompt="Incluir una ficha por cada indicador, ya sea de producto o de resultado" sqref="B1" xr:uid="{00000000-0002-0000-0100-000000000000}"/>
    <dataValidation allowBlank="1" showInputMessage="1" showErrorMessage="1" prompt="Selecciones de la lista desplegable" sqref="B12:B13" xr:uid="{00000000-0002-0000-0100-000001000000}"/>
    <dataValidation allowBlank="1" showInputMessage="1" showErrorMessage="1" prompt="Seleccione de la lista desplegable" sqref="B4 B7 H7" xr:uid="{00000000-0002-0000-0100-000002000000}"/>
    <dataValidation type="list" allowBlank="1" showInputMessage="1" showErrorMessage="1" sqref="I7" xr:uid="{00000000-0002-0000-0100-000003000000}">
      <formula1>INDIRECT(C7)</formula1>
    </dataValidation>
  </dataValidations>
  <hyperlinks>
    <hyperlink ref="C53" r:id="rId1" xr:uid="{00000000-0004-0000-0100-000000000000}"/>
  </hyperlinks>
  <pageMargins left="0.7" right="0.7" top="0.75" bottom="0.75" header="0.3" footer="0.3"/>
  <pageSetup paperSize="9"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M62"/>
  <sheetViews>
    <sheetView topLeftCell="A12" zoomScale="85" zoomScaleNormal="85" workbookViewId="0">
      <selection activeCell="B16" sqref="B16"/>
    </sheetView>
  </sheetViews>
  <sheetFormatPr baseColWidth="10" defaultColWidth="11.42578125" defaultRowHeight="15.75"/>
  <cols>
    <col min="1" max="1" width="25.140625" style="4" customWidth="1"/>
    <col min="2" max="2" width="39.140625" style="28" customWidth="1"/>
    <col min="3" max="16384" width="11.42578125" style="4"/>
  </cols>
  <sheetData>
    <row r="1" spans="1:13" ht="16.5" thickBot="1">
      <c r="A1" s="34"/>
      <c r="B1" s="35" t="s">
        <v>290</v>
      </c>
      <c r="C1" s="36"/>
      <c r="D1" s="36"/>
      <c r="E1" s="36"/>
      <c r="F1" s="36"/>
      <c r="G1" s="36"/>
      <c r="H1" s="36"/>
      <c r="I1" s="36"/>
      <c r="J1" s="36"/>
      <c r="K1" s="36"/>
      <c r="L1" s="36"/>
      <c r="M1" s="37"/>
    </row>
    <row r="2" spans="1:13" ht="41.25" customHeight="1">
      <c r="A2" s="459" t="s">
        <v>195</v>
      </c>
      <c r="B2" s="148" t="s">
        <v>196</v>
      </c>
      <c r="C2" s="423" t="s">
        <v>78</v>
      </c>
      <c r="D2" s="424"/>
      <c r="E2" s="424"/>
      <c r="F2" s="424"/>
      <c r="G2" s="424"/>
      <c r="H2" s="424"/>
      <c r="I2" s="424"/>
      <c r="J2" s="424"/>
      <c r="K2" s="424"/>
      <c r="L2" s="424"/>
      <c r="M2" s="425"/>
    </row>
    <row r="3" spans="1:13" ht="31.5">
      <c r="A3" s="460"/>
      <c r="B3" s="103" t="s">
        <v>291</v>
      </c>
      <c r="C3" s="416" t="s">
        <v>292</v>
      </c>
      <c r="D3" s="403"/>
      <c r="E3" s="403"/>
      <c r="F3" s="403"/>
      <c r="G3" s="403"/>
      <c r="H3" s="403"/>
      <c r="I3" s="403"/>
      <c r="J3" s="403"/>
      <c r="K3" s="403"/>
      <c r="L3" s="403"/>
      <c r="M3" s="404"/>
    </row>
    <row r="4" spans="1:13" ht="94.5" customHeight="1">
      <c r="A4" s="460"/>
      <c r="B4" s="195" t="s">
        <v>33</v>
      </c>
      <c r="C4" s="186" t="s">
        <v>83</v>
      </c>
      <c r="D4" s="436" t="s">
        <v>34</v>
      </c>
      <c r="E4" s="437"/>
      <c r="F4" s="426" t="s">
        <v>293</v>
      </c>
      <c r="G4" s="427"/>
      <c r="H4" s="427"/>
      <c r="I4" s="427"/>
      <c r="J4" s="427"/>
      <c r="K4" s="427"/>
      <c r="L4" s="427"/>
      <c r="M4" s="428"/>
    </row>
    <row r="5" spans="1:13">
      <c r="A5" s="460"/>
      <c r="B5" s="86" t="s">
        <v>202</v>
      </c>
      <c r="C5" s="429" t="s">
        <v>294</v>
      </c>
      <c r="D5" s="430"/>
      <c r="E5" s="430"/>
      <c r="F5" s="430"/>
      <c r="G5" s="430"/>
      <c r="H5" s="430"/>
      <c r="I5" s="430"/>
      <c r="J5" s="430"/>
      <c r="K5" s="430"/>
      <c r="L5" s="430"/>
      <c r="M5" s="431"/>
    </row>
    <row r="6" spans="1:13">
      <c r="A6" s="460"/>
      <c r="B6" s="195" t="s">
        <v>203</v>
      </c>
      <c r="C6" s="429" t="s">
        <v>295</v>
      </c>
      <c r="D6" s="430"/>
      <c r="E6" s="430"/>
      <c r="F6" s="430"/>
      <c r="G6" s="430"/>
      <c r="H6" s="430"/>
      <c r="I6" s="430"/>
      <c r="J6" s="430"/>
      <c r="K6" s="430"/>
      <c r="L6" s="430"/>
      <c r="M6" s="431"/>
    </row>
    <row r="7" spans="1:13">
      <c r="A7" s="460"/>
      <c r="B7" s="103" t="s">
        <v>204</v>
      </c>
      <c r="C7" s="438" t="s">
        <v>7</v>
      </c>
      <c r="D7" s="439"/>
      <c r="E7" s="73"/>
      <c r="F7" s="73"/>
      <c r="G7" s="74"/>
      <c r="H7" s="41" t="s">
        <v>46</v>
      </c>
      <c r="I7" s="440" t="s">
        <v>296</v>
      </c>
      <c r="J7" s="439"/>
      <c r="K7" s="439"/>
      <c r="L7" s="439"/>
      <c r="M7" s="441"/>
    </row>
    <row r="8" spans="1:13">
      <c r="A8" s="460"/>
      <c r="B8" s="453" t="s">
        <v>205</v>
      </c>
      <c r="C8" s="206"/>
      <c r="D8" s="207"/>
      <c r="E8" s="207"/>
      <c r="F8" s="207"/>
      <c r="G8" s="207"/>
      <c r="H8" s="207"/>
      <c r="I8" s="207"/>
      <c r="J8" s="207"/>
      <c r="K8" s="207"/>
      <c r="L8" s="75"/>
      <c r="M8" s="76"/>
    </row>
    <row r="9" spans="1:13">
      <c r="A9" s="460"/>
      <c r="B9" s="454"/>
      <c r="C9" s="445"/>
      <c r="D9" s="446"/>
      <c r="E9" s="118"/>
      <c r="F9" s="446"/>
      <c r="G9" s="446"/>
      <c r="H9" s="118"/>
      <c r="I9" s="446"/>
      <c r="J9" s="446"/>
      <c r="K9" s="118"/>
      <c r="L9" s="121"/>
      <c r="M9" s="70"/>
    </row>
    <row r="10" spans="1:13">
      <c r="A10" s="460"/>
      <c r="B10" s="456"/>
      <c r="C10" s="445" t="s">
        <v>206</v>
      </c>
      <c r="D10" s="446"/>
      <c r="E10" s="201"/>
      <c r="F10" s="446" t="s">
        <v>206</v>
      </c>
      <c r="G10" s="446"/>
      <c r="H10" s="201"/>
      <c r="I10" s="446" t="s">
        <v>206</v>
      </c>
      <c r="J10" s="446"/>
      <c r="K10" s="201"/>
      <c r="L10" s="77"/>
      <c r="M10" s="78"/>
    </row>
    <row r="11" spans="1:13" ht="51.75" customHeight="1">
      <c r="A11" s="460"/>
      <c r="B11" s="103" t="s">
        <v>207</v>
      </c>
      <c r="C11" s="448" t="s">
        <v>297</v>
      </c>
      <c r="D11" s="449"/>
      <c r="E11" s="449"/>
      <c r="F11" s="449"/>
      <c r="G11" s="449"/>
      <c r="H11" s="449"/>
      <c r="I11" s="449"/>
      <c r="J11" s="449"/>
      <c r="K11" s="449"/>
      <c r="L11" s="449"/>
      <c r="M11" s="450"/>
    </row>
    <row r="12" spans="1:13" ht="31.5">
      <c r="A12" s="460"/>
      <c r="B12" s="103" t="s">
        <v>298</v>
      </c>
      <c r="C12" s="376" t="s">
        <v>299</v>
      </c>
      <c r="D12" s="377"/>
      <c r="E12" s="377"/>
      <c r="F12" s="377"/>
      <c r="G12" s="377"/>
      <c r="H12" s="377"/>
      <c r="I12" s="377"/>
      <c r="J12" s="377"/>
      <c r="K12" s="377"/>
      <c r="L12" s="377"/>
      <c r="M12" s="80"/>
    </row>
    <row r="13" spans="1:13" ht="85.5" customHeight="1">
      <c r="A13" s="460"/>
      <c r="B13" s="103" t="s">
        <v>300</v>
      </c>
      <c r="C13" s="376" t="s">
        <v>301</v>
      </c>
      <c r="D13" s="377"/>
      <c r="E13" s="377"/>
      <c r="F13" s="377"/>
      <c r="G13" s="377"/>
      <c r="H13" s="377"/>
      <c r="I13" s="377"/>
      <c r="J13" s="377"/>
      <c r="K13" s="377"/>
      <c r="L13" s="377"/>
      <c r="M13" s="378"/>
    </row>
    <row r="14" spans="1:13" ht="44.25" customHeight="1">
      <c r="A14" s="460"/>
      <c r="B14" s="453" t="s">
        <v>302</v>
      </c>
      <c r="C14" s="451" t="s">
        <v>80</v>
      </c>
      <c r="D14" s="388"/>
      <c r="E14" s="57" t="s">
        <v>303</v>
      </c>
      <c r="F14" s="442" t="s">
        <v>81</v>
      </c>
      <c r="G14" s="443"/>
      <c r="H14" s="443"/>
      <c r="I14" s="443"/>
      <c r="J14" s="443"/>
      <c r="K14" s="443"/>
      <c r="L14" s="443"/>
      <c r="M14" s="444"/>
    </row>
    <row r="15" spans="1:13">
      <c r="A15" s="460"/>
      <c r="B15" s="454"/>
      <c r="C15" s="451"/>
      <c r="D15" s="388"/>
      <c r="E15" s="388"/>
      <c r="F15" s="388"/>
      <c r="G15" s="388"/>
      <c r="H15" s="388"/>
      <c r="I15" s="388"/>
      <c r="J15" s="388"/>
      <c r="K15" s="388"/>
      <c r="L15" s="388"/>
      <c r="M15" s="452"/>
    </row>
    <row r="16" spans="1:13">
      <c r="A16" s="461" t="s">
        <v>209</v>
      </c>
      <c r="B16" s="103" t="s">
        <v>31</v>
      </c>
      <c r="C16" s="451" t="s">
        <v>304</v>
      </c>
      <c r="D16" s="388"/>
      <c r="E16" s="388"/>
      <c r="F16" s="388"/>
      <c r="G16" s="388"/>
      <c r="H16" s="388"/>
      <c r="I16" s="388"/>
      <c r="J16" s="388"/>
      <c r="K16" s="388"/>
      <c r="L16" s="388"/>
      <c r="M16" s="452"/>
    </row>
    <row r="17" spans="1:13" ht="36.75" customHeight="1">
      <c r="A17" s="462"/>
      <c r="B17" s="103" t="s">
        <v>211</v>
      </c>
      <c r="C17" s="451" t="s">
        <v>79</v>
      </c>
      <c r="D17" s="388"/>
      <c r="E17" s="388"/>
      <c r="F17" s="388"/>
      <c r="G17" s="388"/>
      <c r="H17" s="388"/>
      <c r="I17" s="388"/>
      <c r="J17" s="388"/>
      <c r="K17" s="388"/>
      <c r="L17" s="388"/>
      <c r="M17" s="452"/>
    </row>
    <row r="18" spans="1:13" ht="8.25" customHeight="1">
      <c r="A18" s="462"/>
      <c r="B18" s="453" t="s">
        <v>212</v>
      </c>
      <c r="C18" s="81"/>
      <c r="D18" s="5"/>
      <c r="E18" s="5"/>
      <c r="F18" s="5"/>
      <c r="G18" s="5"/>
      <c r="H18" s="5"/>
      <c r="I18" s="5"/>
      <c r="J18" s="5"/>
      <c r="K18" s="5"/>
      <c r="L18" s="5"/>
      <c r="M18" s="6"/>
    </row>
    <row r="19" spans="1:13" ht="9" customHeight="1">
      <c r="A19" s="462"/>
      <c r="B19" s="454"/>
      <c r="C19" s="44"/>
      <c r="D19" s="7"/>
      <c r="E19" s="126"/>
      <c r="F19" s="7"/>
      <c r="G19" s="126"/>
      <c r="H19" s="7"/>
      <c r="I19" s="126"/>
      <c r="J19" s="7"/>
      <c r="K19" s="126"/>
      <c r="L19" s="126"/>
      <c r="M19" s="8"/>
    </row>
    <row r="20" spans="1:13">
      <c r="A20" s="462"/>
      <c r="B20" s="454"/>
      <c r="C20" s="45" t="s">
        <v>213</v>
      </c>
      <c r="D20" s="9"/>
      <c r="E20" s="10" t="s">
        <v>214</v>
      </c>
      <c r="F20" s="9"/>
      <c r="G20" s="10" t="s">
        <v>215</v>
      </c>
      <c r="H20" s="9"/>
      <c r="I20" s="10" t="s">
        <v>216</v>
      </c>
      <c r="J20" s="84"/>
      <c r="K20" s="10"/>
      <c r="L20" s="10"/>
      <c r="M20" s="189"/>
    </row>
    <row r="21" spans="1:13">
      <c r="A21" s="462"/>
      <c r="B21" s="454"/>
      <c r="C21" s="45" t="s">
        <v>218</v>
      </c>
      <c r="D21" s="11"/>
      <c r="E21" s="10" t="s">
        <v>219</v>
      </c>
      <c r="F21" s="12"/>
      <c r="G21" s="10" t="s">
        <v>220</v>
      </c>
      <c r="H21" s="12"/>
      <c r="I21" s="10"/>
      <c r="J21" s="188"/>
      <c r="K21" s="10"/>
      <c r="L21" s="10"/>
      <c r="M21" s="189"/>
    </row>
    <row r="22" spans="1:13">
      <c r="A22" s="462"/>
      <c r="B22" s="454"/>
      <c r="C22" s="45" t="s">
        <v>224</v>
      </c>
      <c r="D22" s="11"/>
      <c r="E22" s="10" t="s">
        <v>225</v>
      </c>
      <c r="F22" s="11"/>
      <c r="G22" s="10"/>
      <c r="H22" s="188"/>
      <c r="I22" s="10"/>
      <c r="J22" s="188"/>
      <c r="K22" s="10"/>
      <c r="L22" s="10"/>
      <c r="M22" s="189"/>
    </row>
    <row r="23" spans="1:13">
      <c r="A23" s="462"/>
      <c r="B23" s="454"/>
      <c r="C23" s="45" t="s">
        <v>226</v>
      </c>
      <c r="D23" s="12" t="s">
        <v>222</v>
      </c>
      <c r="E23" s="10" t="s">
        <v>227</v>
      </c>
      <c r="F23" s="208" t="s">
        <v>305</v>
      </c>
      <c r="G23" s="208"/>
      <c r="H23" s="208"/>
      <c r="I23" s="208"/>
      <c r="J23" s="208"/>
      <c r="K23" s="208"/>
      <c r="L23" s="208"/>
      <c r="M23" s="82"/>
    </row>
    <row r="24" spans="1:13" ht="9.75" customHeight="1">
      <c r="A24" s="462"/>
      <c r="B24" s="456"/>
      <c r="C24" s="46"/>
      <c r="D24" s="13"/>
      <c r="E24" s="13"/>
      <c r="F24" s="13"/>
      <c r="G24" s="13"/>
      <c r="H24" s="13"/>
      <c r="I24" s="13"/>
      <c r="J24" s="13"/>
      <c r="K24" s="13"/>
      <c r="L24" s="13"/>
      <c r="M24" s="14"/>
    </row>
    <row r="25" spans="1:13">
      <c r="A25" s="462"/>
      <c r="B25" s="453" t="s">
        <v>228</v>
      </c>
      <c r="C25" s="47"/>
      <c r="D25" s="15"/>
      <c r="E25" s="15"/>
      <c r="F25" s="15"/>
      <c r="G25" s="15"/>
      <c r="H25" s="15"/>
      <c r="I25" s="15"/>
      <c r="J25" s="15"/>
      <c r="K25" s="15"/>
      <c r="L25" s="75"/>
      <c r="M25" s="76"/>
    </row>
    <row r="26" spans="1:13">
      <c r="A26" s="462"/>
      <c r="B26" s="454"/>
      <c r="C26" s="45" t="s">
        <v>229</v>
      </c>
      <c r="D26" s="12"/>
      <c r="E26" s="213"/>
      <c r="F26" s="10" t="s">
        <v>230</v>
      </c>
      <c r="G26" s="11"/>
      <c r="H26" s="213"/>
      <c r="I26" s="10" t="s">
        <v>231</v>
      </c>
      <c r="J26" s="11" t="s">
        <v>222</v>
      </c>
      <c r="K26" s="213"/>
      <c r="L26" s="121"/>
      <c r="M26" s="70"/>
    </row>
    <row r="27" spans="1:13">
      <c r="A27" s="462"/>
      <c r="B27" s="454"/>
      <c r="C27" s="45" t="s">
        <v>234</v>
      </c>
      <c r="D27" s="16"/>
      <c r="E27" s="121"/>
      <c r="F27" s="10" t="s">
        <v>235</v>
      </c>
      <c r="G27" s="12"/>
      <c r="H27" s="121"/>
      <c r="I27" s="119"/>
      <c r="J27" s="121"/>
      <c r="K27" s="118"/>
      <c r="L27" s="121"/>
      <c r="M27" s="70"/>
    </row>
    <row r="28" spans="1:13">
      <c r="A28" s="462"/>
      <c r="B28" s="456"/>
      <c r="C28" s="48"/>
      <c r="D28" s="17"/>
      <c r="E28" s="17"/>
      <c r="F28" s="17"/>
      <c r="G28" s="17"/>
      <c r="H28" s="17"/>
      <c r="I28" s="17"/>
      <c r="J28" s="17"/>
      <c r="K28" s="17"/>
      <c r="L28" s="77"/>
      <c r="M28" s="78"/>
    </row>
    <row r="29" spans="1:13">
      <c r="A29" s="462"/>
      <c r="B29" s="87" t="s">
        <v>237</v>
      </c>
      <c r="C29" s="49"/>
      <c r="D29" s="33"/>
      <c r="E29" s="33"/>
      <c r="F29" s="33"/>
      <c r="G29" s="33"/>
      <c r="H29" s="33"/>
      <c r="I29" s="33"/>
      <c r="J29" s="33"/>
      <c r="K29" s="33"/>
      <c r="L29" s="33"/>
      <c r="M29" s="50"/>
    </row>
    <row r="30" spans="1:13">
      <c r="A30" s="462"/>
      <c r="B30" s="87"/>
      <c r="C30" s="51" t="s">
        <v>238</v>
      </c>
      <c r="D30" s="18">
        <v>0</v>
      </c>
      <c r="E30" s="213"/>
      <c r="F30" s="19" t="s">
        <v>240</v>
      </c>
      <c r="G30" s="12">
        <v>2019</v>
      </c>
      <c r="H30" s="213"/>
      <c r="I30" s="19" t="s">
        <v>241</v>
      </c>
      <c r="J30" s="190"/>
      <c r="K30" s="191"/>
      <c r="L30" s="192"/>
      <c r="M30" s="214"/>
    </row>
    <row r="31" spans="1:13">
      <c r="A31" s="462"/>
      <c r="B31" s="86"/>
      <c r="C31" s="46"/>
      <c r="D31" s="13"/>
      <c r="E31" s="13"/>
      <c r="F31" s="13"/>
      <c r="G31" s="13"/>
      <c r="H31" s="13"/>
      <c r="I31" s="13"/>
      <c r="J31" s="13"/>
      <c r="K31" s="13"/>
      <c r="L31" s="13"/>
      <c r="M31" s="14"/>
    </row>
    <row r="32" spans="1:13">
      <c r="A32" s="462"/>
      <c r="B32" s="453" t="s">
        <v>243</v>
      </c>
      <c r="C32" s="52"/>
      <c r="D32" s="20"/>
      <c r="E32" s="20"/>
      <c r="F32" s="20"/>
      <c r="G32" s="20"/>
      <c r="H32" s="20"/>
      <c r="I32" s="20"/>
      <c r="J32" s="20"/>
      <c r="K32" s="20"/>
      <c r="L32" s="75"/>
      <c r="M32" s="76"/>
    </row>
    <row r="33" spans="1:13">
      <c r="A33" s="462"/>
      <c r="B33" s="454"/>
      <c r="C33" s="212" t="s">
        <v>244</v>
      </c>
      <c r="D33" s="21">
        <v>2020</v>
      </c>
      <c r="E33" s="116"/>
      <c r="F33" s="213" t="s">
        <v>245</v>
      </c>
      <c r="G33" s="22" t="s">
        <v>246</v>
      </c>
      <c r="H33" s="116"/>
      <c r="I33" s="19"/>
      <c r="J33" s="116"/>
      <c r="K33" s="116"/>
      <c r="L33" s="121"/>
      <c r="M33" s="70"/>
    </row>
    <row r="34" spans="1:13">
      <c r="A34" s="462"/>
      <c r="B34" s="456"/>
      <c r="C34" s="46"/>
      <c r="D34" s="23"/>
      <c r="E34" s="24"/>
      <c r="F34" s="13"/>
      <c r="G34" s="24"/>
      <c r="H34" s="24"/>
      <c r="I34" s="25"/>
      <c r="J34" s="24"/>
      <c r="K34" s="24"/>
      <c r="L34" s="77"/>
      <c r="M34" s="78"/>
    </row>
    <row r="35" spans="1:13">
      <c r="A35" s="462"/>
      <c r="B35" s="453" t="s">
        <v>247</v>
      </c>
      <c r="C35" s="53"/>
      <c r="D35" s="95"/>
      <c r="E35" s="95"/>
      <c r="F35" s="95"/>
      <c r="G35" s="95"/>
      <c r="H35" s="95"/>
      <c r="I35" s="95"/>
      <c r="J35" s="95"/>
      <c r="K35" s="95"/>
      <c r="L35" s="95"/>
      <c r="M35" s="54"/>
    </row>
    <row r="36" spans="1:13">
      <c r="A36" s="462"/>
      <c r="B36" s="454"/>
      <c r="C36" s="55"/>
      <c r="D36" s="113" t="s">
        <v>248</v>
      </c>
      <c r="E36" s="113"/>
      <c r="F36" s="113" t="s">
        <v>249</v>
      </c>
      <c r="G36" s="113"/>
      <c r="H36" s="156" t="s">
        <v>250</v>
      </c>
      <c r="I36" s="156"/>
      <c r="J36" s="156" t="s">
        <v>251</v>
      </c>
      <c r="K36" s="113"/>
      <c r="L36" s="113" t="s">
        <v>252</v>
      </c>
      <c r="M36" s="26"/>
    </row>
    <row r="37" spans="1:13">
      <c r="A37" s="462"/>
      <c r="B37" s="454"/>
      <c r="C37" s="55"/>
      <c r="D37" s="209">
        <v>0</v>
      </c>
      <c r="E37" s="1"/>
      <c r="F37" s="209">
        <v>3</v>
      </c>
      <c r="G37" s="1"/>
      <c r="H37" s="209">
        <v>4</v>
      </c>
      <c r="I37" s="1"/>
      <c r="J37" s="209">
        <v>4</v>
      </c>
      <c r="K37" s="1"/>
      <c r="L37" s="209">
        <v>4</v>
      </c>
      <c r="M37" s="197"/>
    </row>
    <row r="38" spans="1:13">
      <c r="A38" s="462"/>
      <c r="B38" s="454"/>
      <c r="C38" s="55"/>
      <c r="D38" s="113" t="s">
        <v>253</v>
      </c>
      <c r="E38" s="113"/>
      <c r="F38" s="113" t="s">
        <v>254</v>
      </c>
      <c r="G38" s="113"/>
      <c r="H38" s="114" t="s">
        <v>255</v>
      </c>
      <c r="I38" s="114"/>
      <c r="J38" s="114" t="s">
        <v>256</v>
      </c>
      <c r="K38" s="113"/>
      <c r="L38" s="113" t="s">
        <v>257</v>
      </c>
      <c r="M38" s="8"/>
    </row>
    <row r="39" spans="1:13">
      <c r="A39" s="462"/>
      <c r="B39" s="454"/>
      <c r="C39" s="55"/>
      <c r="D39" s="209">
        <v>4</v>
      </c>
      <c r="E39" s="1"/>
      <c r="F39" s="209">
        <v>4</v>
      </c>
      <c r="G39" s="1"/>
      <c r="H39" s="209">
        <v>4</v>
      </c>
      <c r="I39" s="1"/>
      <c r="J39" s="209">
        <v>4</v>
      </c>
      <c r="K39" s="1"/>
      <c r="L39" s="209">
        <v>4</v>
      </c>
      <c r="M39" s="197"/>
    </row>
    <row r="40" spans="1:13">
      <c r="A40" s="462"/>
      <c r="B40" s="454"/>
      <c r="C40" s="55"/>
      <c r="D40" s="113" t="s">
        <v>258</v>
      </c>
      <c r="E40" s="113"/>
      <c r="F40" s="113" t="s">
        <v>259</v>
      </c>
      <c r="G40" s="113"/>
      <c r="H40" s="114" t="s">
        <v>260</v>
      </c>
      <c r="I40" s="114"/>
      <c r="J40" s="114" t="s">
        <v>261</v>
      </c>
      <c r="K40" s="113"/>
      <c r="L40" s="113" t="s">
        <v>262</v>
      </c>
      <c r="M40" s="8"/>
    </row>
    <row r="41" spans="1:13">
      <c r="A41" s="462"/>
      <c r="B41" s="454"/>
      <c r="C41" s="55"/>
      <c r="D41" s="198"/>
      <c r="E41" s="1"/>
      <c r="F41" s="198"/>
      <c r="G41" s="1"/>
      <c r="H41" s="198"/>
      <c r="I41" s="1"/>
      <c r="J41" s="198"/>
      <c r="K41" s="1"/>
      <c r="L41" s="198"/>
      <c r="M41" s="197"/>
    </row>
    <row r="42" spans="1:13">
      <c r="A42" s="462"/>
      <c r="B42" s="454"/>
      <c r="C42" s="55"/>
      <c r="D42" s="2" t="s">
        <v>262</v>
      </c>
      <c r="E42" s="196"/>
      <c r="F42" s="2" t="s">
        <v>263</v>
      </c>
      <c r="G42" s="196"/>
      <c r="H42" s="2"/>
      <c r="I42" s="196"/>
      <c r="J42" s="2"/>
      <c r="K42" s="196"/>
      <c r="L42" s="2"/>
      <c r="M42" s="197"/>
    </row>
    <row r="43" spans="1:13">
      <c r="A43" s="462"/>
      <c r="B43" s="454"/>
      <c r="C43" s="55"/>
      <c r="D43" s="198"/>
      <c r="E43" s="1"/>
      <c r="F43" s="457">
        <v>35</v>
      </c>
      <c r="G43" s="458"/>
      <c r="H43" s="383"/>
      <c r="I43" s="383"/>
      <c r="J43" s="2"/>
      <c r="K43" s="196"/>
      <c r="L43" s="2"/>
      <c r="M43" s="197"/>
    </row>
    <row r="44" spans="1:13">
      <c r="A44" s="462"/>
      <c r="B44" s="454"/>
      <c r="C44" s="56"/>
      <c r="D44" s="2"/>
      <c r="E44" s="196"/>
      <c r="F44" s="2"/>
      <c r="G44" s="196"/>
      <c r="H44" s="96"/>
      <c r="I44" s="42"/>
      <c r="J44" s="96"/>
      <c r="K44" s="42"/>
      <c r="L44" s="96"/>
      <c r="M44" s="43"/>
    </row>
    <row r="45" spans="1:13" ht="18" customHeight="1">
      <c r="A45" s="462"/>
      <c r="B45" s="453" t="s">
        <v>264</v>
      </c>
      <c r="C45" s="47"/>
      <c r="D45" s="15"/>
      <c r="E45" s="15"/>
      <c r="F45" s="15"/>
      <c r="G45" s="15"/>
      <c r="H45" s="15"/>
      <c r="I45" s="15"/>
      <c r="J45" s="15"/>
      <c r="K45" s="15"/>
      <c r="L45" s="121"/>
      <c r="M45" s="70"/>
    </row>
    <row r="46" spans="1:13">
      <c r="A46" s="462"/>
      <c r="B46" s="454"/>
      <c r="C46" s="71"/>
      <c r="D46" s="109" t="s">
        <v>265</v>
      </c>
      <c r="E46" s="27" t="s">
        <v>76</v>
      </c>
      <c r="F46" s="447" t="s">
        <v>266</v>
      </c>
      <c r="G46" s="401"/>
      <c r="H46" s="401"/>
      <c r="I46" s="401"/>
      <c r="J46" s="401"/>
      <c r="K46" s="205" t="s">
        <v>306</v>
      </c>
      <c r="L46" s="432"/>
      <c r="M46" s="433"/>
    </row>
    <row r="47" spans="1:13">
      <c r="A47" s="462"/>
      <c r="B47" s="454"/>
      <c r="C47" s="71"/>
      <c r="D47" s="72"/>
      <c r="E47" s="11" t="s">
        <v>222</v>
      </c>
      <c r="F47" s="447"/>
      <c r="G47" s="401"/>
      <c r="H47" s="401"/>
      <c r="I47" s="401"/>
      <c r="J47" s="401"/>
      <c r="K47" s="121"/>
      <c r="L47" s="434"/>
      <c r="M47" s="435"/>
    </row>
    <row r="48" spans="1:13">
      <c r="A48" s="462"/>
      <c r="B48" s="456"/>
      <c r="C48" s="155"/>
      <c r="D48" s="77"/>
      <c r="E48" s="77"/>
      <c r="F48" s="77"/>
      <c r="G48" s="77"/>
      <c r="H48" s="77"/>
      <c r="I48" s="77"/>
      <c r="J48" s="77"/>
      <c r="K48" s="77"/>
      <c r="L48" s="121"/>
      <c r="M48" s="70"/>
    </row>
    <row r="49" spans="1:13" ht="51.75" customHeight="1">
      <c r="A49" s="462"/>
      <c r="B49" s="103" t="s">
        <v>267</v>
      </c>
      <c r="C49" s="429" t="s">
        <v>307</v>
      </c>
      <c r="D49" s="430"/>
      <c r="E49" s="430"/>
      <c r="F49" s="430"/>
      <c r="G49" s="430"/>
      <c r="H49" s="430"/>
      <c r="I49" s="430"/>
      <c r="J49" s="430"/>
      <c r="K49" s="430"/>
      <c r="L49" s="430"/>
      <c r="M49" s="431"/>
    </row>
    <row r="50" spans="1:13">
      <c r="A50" s="462"/>
      <c r="B50" s="103" t="s">
        <v>269</v>
      </c>
      <c r="C50" s="429" t="s">
        <v>308</v>
      </c>
      <c r="D50" s="430"/>
      <c r="E50" s="430"/>
      <c r="F50" s="430"/>
      <c r="G50" s="430"/>
      <c r="H50" s="430"/>
      <c r="I50" s="430"/>
      <c r="J50" s="430"/>
      <c r="K50" s="430"/>
      <c r="L50" s="430"/>
      <c r="M50" s="431"/>
    </row>
    <row r="51" spans="1:13">
      <c r="A51" s="462"/>
      <c r="B51" s="103" t="s">
        <v>271</v>
      </c>
      <c r="C51" s="183" t="s">
        <v>309</v>
      </c>
      <c r="D51" s="184"/>
      <c r="E51" s="184"/>
      <c r="F51" s="184"/>
      <c r="G51" s="184"/>
      <c r="H51" s="184"/>
      <c r="I51" s="184"/>
      <c r="J51" s="184"/>
      <c r="K51" s="184"/>
      <c r="L51" s="184"/>
      <c r="M51" s="185"/>
    </row>
    <row r="52" spans="1:13">
      <c r="A52" s="462"/>
      <c r="B52" s="103" t="s">
        <v>273</v>
      </c>
      <c r="C52" s="204">
        <v>44233</v>
      </c>
      <c r="D52" s="184"/>
      <c r="E52" s="184"/>
      <c r="F52" s="184"/>
      <c r="G52" s="184"/>
      <c r="H52" s="184"/>
      <c r="I52" s="184"/>
      <c r="J52" s="184"/>
      <c r="K52" s="184"/>
      <c r="L52" s="184"/>
      <c r="M52" s="185"/>
    </row>
    <row r="53" spans="1:13" ht="15.75" customHeight="1">
      <c r="A53" s="420" t="s">
        <v>274</v>
      </c>
      <c r="B53" s="101" t="s">
        <v>275</v>
      </c>
      <c r="C53" s="403" t="s">
        <v>86</v>
      </c>
      <c r="D53" s="403"/>
      <c r="E53" s="403"/>
      <c r="F53" s="403"/>
      <c r="G53" s="403"/>
      <c r="H53" s="403"/>
      <c r="I53" s="403"/>
      <c r="J53" s="403"/>
      <c r="K53" s="403"/>
      <c r="L53" s="403"/>
      <c r="M53" s="404"/>
    </row>
    <row r="54" spans="1:13">
      <c r="A54" s="421"/>
      <c r="B54" s="101" t="s">
        <v>277</v>
      </c>
      <c r="C54" s="403" t="s">
        <v>310</v>
      </c>
      <c r="D54" s="403"/>
      <c r="E54" s="403"/>
      <c r="F54" s="403"/>
      <c r="G54" s="403"/>
      <c r="H54" s="403"/>
      <c r="I54" s="403"/>
      <c r="J54" s="403"/>
      <c r="K54" s="403"/>
      <c r="L54" s="403"/>
      <c r="M54" s="404"/>
    </row>
    <row r="55" spans="1:13">
      <c r="A55" s="421"/>
      <c r="B55" s="101" t="s">
        <v>279</v>
      </c>
      <c r="C55" s="403" t="s">
        <v>9</v>
      </c>
      <c r="D55" s="403"/>
      <c r="E55" s="403"/>
      <c r="F55" s="403"/>
      <c r="G55" s="403"/>
      <c r="H55" s="403"/>
      <c r="I55" s="403"/>
      <c r="J55" s="403"/>
      <c r="K55" s="403"/>
      <c r="L55" s="403"/>
      <c r="M55" s="404"/>
    </row>
    <row r="56" spans="1:13" ht="15.75" customHeight="1">
      <c r="A56" s="421"/>
      <c r="B56" s="102" t="s">
        <v>281</v>
      </c>
      <c r="C56" s="403" t="s">
        <v>85</v>
      </c>
      <c r="D56" s="403"/>
      <c r="E56" s="403"/>
      <c r="F56" s="403"/>
      <c r="G56" s="403"/>
      <c r="H56" s="403"/>
      <c r="I56" s="403"/>
      <c r="J56" s="403"/>
      <c r="K56" s="403"/>
      <c r="L56" s="403"/>
      <c r="M56" s="404"/>
    </row>
    <row r="57" spans="1:13" ht="15.75" customHeight="1">
      <c r="A57" s="421"/>
      <c r="B57" s="101" t="s">
        <v>282</v>
      </c>
      <c r="C57" s="402" t="s">
        <v>87</v>
      </c>
      <c r="D57" s="403"/>
      <c r="E57" s="403"/>
      <c r="F57" s="403"/>
      <c r="G57" s="403"/>
      <c r="H57" s="403"/>
      <c r="I57" s="403"/>
      <c r="J57" s="403"/>
      <c r="K57" s="403"/>
      <c r="L57" s="403"/>
      <c r="M57" s="404"/>
    </row>
    <row r="58" spans="1:13" ht="16.5" thickBot="1">
      <c r="A58" s="422"/>
      <c r="B58" s="101" t="s">
        <v>283</v>
      </c>
      <c r="C58" s="403">
        <v>3387000</v>
      </c>
      <c r="D58" s="403"/>
      <c r="E58" s="403"/>
      <c r="F58" s="403"/>
      <c r="G58" s="403"/>
      <c r="H58" s="403"/>
      <c r="I58" s="403"/>
      <c r="J58" s="403"/>
      <c r="K58" s="403"/>
      <c r="L58" s="403"/>
      <c r="M58" s="404"/>
    </row>
    <row r="59" spans="1:13" ht="15.75" customHeight="1">
      <c r="A59" s="420" t="s">
        <v>284</v>
      </c>
      <c r="B59" s="100" t="s">
        <v>285</v>
      </c>
      <c r="C59" s="403" t="s">
        <v>286</v>
      </c>
      <c r="D59" s="403"/>
      <c r="E59" s="403"/>
      <c r="F59" s="403"/>
      <c r="G59" s="403"/>
      <c r="H59" s="403"/>
      <c r="I59" s="403"/>
      <c r="J59" s="403"/>
      <c r="K59" s="403"/>
      <c r="L59" s="403"/>
      <c r="M59" s="404"/>
    </row>
    <row r="60" spans="1:13" ht="30" customHeight="1">
      <c r="A60" s="421"/>
      <c r="B60" s="100" t="s">
        <v>287</v>
      </c>
      <c r="C60" s="403" t="s">
        <v>311</v>
      </c>
      <c r="D60" s="403"/>
      <c r="E60" s="403"/>
      <c r="F60" s="403"/>
      <c r="G60" s="403"/>
      <c r="H60" s="403"/>
      <c r="I60" s="403"/>
      <c r="J60" s="403"/>
      <c r="K60" s="403"/>
      <c r="L60" s="403"/>
      <c r="M60" s="404"/>
    </row>
    <row r="61" spans="1:13" ht="30" customHeight="1" thickBot="1">
      <c r="A61" s="421"/>
      <c r="B61" s="99" t="s">
        <v>46</v>
      </c>
      <c r="C61" s="403" t="s">
        <v>312</v>
      </c>
      <c r="D61" s="403"/>
      <c r="E61" s="403"/>
      <c r="F61" s="403"/>
      <c r="G61" s="403"/>
      <c r="H61" s="403"/>
      <c r="I61" s="403"/>
      <c r="J61" s="403"/>
      <c r="K61" s="403"/>
      <c r="L61" s="403"/>
      <c r="M61" s="404"/>
    </row>
    <row r="62" spans="1:13" ht="16.5" thickBot="1">
      <c r="A62" s="85" t="s">
        <v>289</v>
      </c>
      <c r="B62" s="97"/>
      <c r="C62" s="455"/>
      <c r="D62" s="418"/>
      <c r="E62" s="418"/>
      <c r="F62" s="418"/>
      <c r="G62" s="418"/>
      <c r="H62" s="418"/>
      <c r="I62" s="418"/>
      <c r="J62" s="418"/>
      <c r="K62" s="418"/>
      <c r="L62" s="418"/>
      <c r="M62" s="419"/>
    </row>
  </sheetData>
  <mergeCells count="50">
    <mergeCell ref="I10:J10"/>
    <mergeCell ref="I9:J9"/>
    <mergeCell ref="F43:G43"/>
    <mergeCell ref="H43:I43"/>
    <mergeCell ref="A2:A15"/>
    <mergeCell ref="A16:A52"/>
    <mergeCell ref="C16:M16"/>
    <mergeCell ref="C17:M17"/>
    <mergeCell ref="B18:B24"/>
    <mergeCell ref="B25:B28"/>
    <mergeCell ref="B32:B34"/>
    <mergeCell ref="B8:B10"/>
    <mergeCell ref="C9:D9"/>
    <mergeCell ref="F9:G9"/>
    <mergeCell ref="B14:B15"/>
    <mergeCell ref="C14:D14"/>
    <mergeCell ref="C12:L12"/>
    <mergeCell ref="C15:M15"/>
    <mergeCell ref="B35:B44"/>
    <mergeCell ref="C62:M62"/>
    <mergeCell ref="C53:M53"/>
    <mergeCell ref="C54:M54"/>
    <mergeCell ref="C55:M55"/>
    <mergeCell ref="C56:M56"/>
    <mergeCell ref="C49:M49"/>
    <mergeCell ref="B45:B48"/>
    <mergeCell ref="C50:M50"/>
    <mergeCell ref="C2:M2"/>
    <mergeCell ref="C3:M3"/>
    <mergeCell ref="F4:M4"/>
    <mergeCell ref="C5:M5"/>
    <mergeCell ref="L46:M47"/>
    <mergeCell ref="D4:E4"/>
    <mergeCell ref="C7:D7"/>
    <mergeCell ref="I7:M7"/>
    <mergeCell ref="C6:M6"/>
    <mergeCell ref="F14:M14"/>
    <mergeCell ref="C10:D10"/>
    <mergeCell ref="F10:G10"/>
    <mergeCell ref="F46:F47"/>
    <mergeCell ref="G46:J47"/>
    <mergeCell ref="C13:M13"/>
    <mergeCell ref="C11:M11"/>
    <mergeCell ref="A59:A61"/>
    <mergeCell ref="C59:M59"/>
    <mergeCell ref="C60:M60"/>
    <mergeCell ref="C61:M61"/>
    <mergeCell ref="A53:A58"/>
    <mergeCell ref="C57:M57"/>
    <mergeCell ref="C58:M58"/>
  </mergeCells>
  <dataValidations count="8">
    <dataValidation type="list" allowBlank="1" showInputMessage="1" showErrorMessage="1" sqref="F14" xr:uid="{00000000-0002-0000-0200-000000000000}">
      <formula1>INDIRECT(E14)</formula1>
    </dataValidation>
    <dataValidation allowBlank="1" showInputMessage="1" showErrorMessage="1" prompt="Seleccione de la lista desplegable" sqref="B4 B7 H7" xr:uid="{00000000-0002-0000-0200-000001000000}"/>
    <dataValidation allowBlank="1" showInputMessage="1" showErrorMessage="1" prompt="Incluir una ficha por cada indicador, ya sea de producto o de resultado" sqref="B1" xr:uid="{00000000-0002-0000-0200-000002000000}"/>
    <dataValidation allowBlank="1" showInputMessage="1" showErrorMessage="1" prompt="Identifique el ODS a que le apunta el indicador de producto. Seleccione de la lista desplegable._x000a_" sqref="B14:B15" xr:uid="{00000000-0002-0000-0200-000003000000}"/>
    <dataValidation allowBlank="1" showInputMessage="1" showErrorMessage="1" prompt="Identifique la meta ODS a que le apunta el indicador de producto. Seleccione de la lista desplegable." sqref="E14" xr:uid="{00000000-0002-0000-0200-000004000000}"/>
    <dataValidation allowBlank="1" showInputMessage="1" showErrorMessage="1" prompt="Determine si el indicador responde a un enfoque (Derechos Humanos, Género, Diferencial, Poblacional, Ambiental y Territorial). Si responde a más de enfoque separelos por ;" sqref="B16" xr:uid="{00000000-0002-0000-0200-000005000000}"/>
    <dataValidation allowBlank="1" showInputMessage="1" showErrorMessage="1" prompt="Si corresponde a un indicador del PDD, identifique el código de la meta el cual se encuentra en el listado de indicadores del plan que se encuentra en la caja de herramientas._x000a__x000a_" sqref="D4" xr:uid="{00000000-0002-0000-0200-000006000000}"/>
    <dataValidation type="list" allowBlank="1" showInputMessage="1" showErrorMessage="1" sqref="I7:M7" xr:uid="{00000000-0002-0000-0200-000007000000}">
      <formula1>INDIRECT($C$7)</formula1>
    </dataValidation>
  </dataValidations>
  <hyperlinks>
    <hyperlink ref="C57" r:id="rId1" xr:uid="{00000000-0004-0000-0200-000000000000}"/>
  </hyperlinks>
  <pageMargins left="0.7" right="0.7" top="0.75" bottom="0.75" header="0.3" footer="0.3"/>
  <pageSetup paperSize="9"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M62"/>
  <sheetViews>
    <sheetView topLeftCell="A13" zoomScale="85" zoomScaleNormal="85" workbookViewId="0">
      <selection activeCell="C13" sqref="C13:M13"/>
    </sheetView>
  </sheetViews>
  <sheetFormatPr baseColWidth="10" defaultColWidth="11.42578125" defaultRowHeight="15.75"/>
  <cols>
    <col min="1" max="1" width="25.140625" style="4" customWidth="1"/>
    <col min="2" max="2" width="39.140625" style="28" customWidth="1"/>
    <col min="3" max="16384" width="11.42578125" style="4"/>
  </cols>
  <sheetData>
    <row r="1" spans="1:13" ht="16.5" thickBot="1">
      <c r="A1" s="34"/>
      <c r="B1" s="35" t="s">
        <v>313</v>
      </c>
      <c r="C1" s="36"/>
      <c r="D1" s="36"/>
      <c r="E1" s="36"/>
      <c r="F1" s="36"/>
      <c r="G1" s="36"/>
      <c r="H1" s="36"/>
      <c r="I1" s="36"/>
      <c r="J1" s="36"/>
      <c r="K1" s="36"/>
      <c r="L1" s="36"/>
      <c r="M1" s="37"/>
    </row>
    <row r="2" spans="1:13" ht="41.25" customHeight="1">
      <c r="A2" s="459" t="s">
        <v>195</v>
      </c>
      <c r="B2" s="148" t="s">
        <v>196</v>
      </c>
      <c r="C2" s="423" t="s">
        <v>90</v>
      </c>
      <c r="D2" s="424"/>
      <c r="E2" s="424"/>
      <c r="F2" s="424"/>
      <c r="G2" s="424"/>
      <c r="H2" s="424"/>
      <c r="I2" s="424"/>
      <c r="J2" s="424"/>
      <c r="K2" s="424"/>
      <c r="L2" s="424"/>
      <c r="M2" s="425"/>
    </row>
    <row r="3" spans="1:13" ht="31.5">
      <c r="A3" s="460"/>
      <c r="B3" s="103" t="s">
        <v>291</v>
      </c>
      <c r="C3" s="416" t="s">
        <v>292</v>
      </c>
      <c r="D3" s="403"/>
      <c r="E3" s="403"/>
      <c r="F3" s="403"/>
      <c r="G3" s="403"/>
      <c r="H3" s="403"/>
      <c r="I3" s="403"/>
      <c r="J3" s="403"/>
      <c r="K3" s="403"/>
      <c r="L3" s="403"/>
      <c r="M3" s="404"/>
    </row>
    <row r="4" spans="1:13" ht="94.5" customHeight="1">
      <c r="A4" s="460"/>
      <c r="B4" s="195" t="s">
        <v>33</v>
      </c>
      <c r="C4" s="186" t="s">
        <v>83</v>
      </c>
      <c r="D4" s="436" t="s">
        <v>34</v>
      </c>
      <c r="E4" s="437"/>
      <c r="F4" s="426" t="s">
        <v>293</v>
      </c>
      <c r="G4" s="427"/>
      <c r="H4" s="427"/>
      <c r="I4" s="427"/>
      <c r="J4" s="427"/>
      <c r="K4" s="427"/>
      <c r="L4" s="427"/>
      <c r="M4" s="428"/>
    </row>
    <row r="5" spans="1:13">
      <c r="A5" s="460"/>
      <c r="B5" s="86" t="s">
        <v>202</v>
      </c>
      <c r="C5" s="429" t="s">
        <v>294</v>
      </c>
      <c r="D5" s="430"/>
      <c r="E5" s="430"/>
      <c r="F5" s="430"/>
      <c r="G5" s="430"/>
      <c r="H5" s="430"/>
      <c r="I5" s="430"/>
      <c r="J5" s="430"/>
      <c r="K5" s="430"/>
      <c r="L5" s="430"/>
      <c r="M5" s="431"/>
    </row>
    <row r="6" spans="1:13">
      <c r="A6" s="460"/>
      <c r="B6" s="195" t="s">
        <v>203</v>
      </c>
      <c r="C6" s="429" t="s">
        <v>295</v>
      </c>
      <c r="D6" s="430"/>
      <c r="E6" s="430"/>
      <c r="F6" s="430"/>
      <c r="G6" s="430"/>
      <c r="H6" s="430"/>
      <c r="I6" s="430"/>
      <c r="J6" s="430"/>
      <c r="K6" s="430"/>
      <c r="L6" s="430"/>
      <c r="M6" s="431"/>
    </row>
    <row r="7" spans="1:13">
      <c r="A7" s="460"/>
      <c r="B7" s="103" t="s">
        <v>204</v>
      </c>
      <c r="C7" s="438" t="s">
        <v>7</v>
      </c>
      <c r="D7" s="439"/>
      <c r="E7" s="73"/>
      <c r="F7" s="73"/>
      <c r="G7" s="74"/>
      <c r="H7" s="41" t="s">
        <v>46</v>
      </c>
      <c r="I7" s="440" t="s">
        <v>296</v>
      </c>
      <c r="J7" s="439"/>
      <c r="K7" s="439"/>
      <c r="L7" s="439"/>
      <c r="M7" s="441"/>
    </row>
    <row r="8" spans="1:13">
      <c r="A8" s="460"/>
      <c r="B8" s="453" t="s">
        <v>205</v>
      </c>
      <c r="C8" s="463" t="s">
        <v>94</v>
      </c>
      <c r="D8" s="464"/>
      <c r="E8" s="207"/>
      <c r="F8" s="207"/>
      <c r="G8" s="207"/>
      <c r="H8" s="207"/>
      <c r="I8" s="207"/>
      <c r="J8" s="207"/>
      <c r="K8" s="207"/>
      <c r="L8" s="75"/>
      <c r="M8" s="76"/>
    </row>
    <row r="9" spans="1:13">
      <c r="A9" s="460"/>
      <c r="B9" s="454"/>
      <c r="C9" s="465"/>
      <c r="D9" s="466"/>
      <c r="E9" s="118"/>
      <c r="F9" s="446"/>
      <c r="G9" s="446"/>
      <c r="H9" s="118"/>
      <c r="I9" s="446"/>
      <c r="J9" s="446"/>
      <c r="K9" s="118"/>
      <c r="L9" s="121"/>
      <c r="M9" s="70"/>
    </row>
    <row r="10" spans="1:13">
      <c r="A10" s="460"/>
      <c r="B10" s="456"/>
      <c r="C10" s="445" t="s">
        <v>206</v>
      </c>
      <c r="D10" s="446"/>
      <c r="E10" s="201"/>
      <c r="F10" s="446" t="s">
        <v>206</v>
      </c>
      <c r="G10" s="446"/>
      <c r="H10" s="201"/>
      <c r="I10" s="446" t="s">
        <v>206</v>
      </c>
      <c r="J10" s="446"/>
      <c r="K10" s="201"/>
      <c r="L10" s="77"/>
      <c r="M10" s="78"/>
    </row>
    <row r="11" spans="1:13" ht="80.25" customHeight="1">
      <c r="A11" s="460"/>
      <c r="B11" s="103" t="s">
        <v>207</v>
      </c>
      <c r="C11" s="448" t="s">
        <v>314</v>
      </c>
      <c r="D11" s="449"/>
      <c r="E11" s="449"/>
      <c r="F11" s="449"/>
      <c r="G11" s="449"/>
      <c r="H11" s="449"/>
      <c r="I11" s="449"/>
      <c r="J11" s="449"/>
      <c r="K11" s="449"/>
      <c r="L11" s="449"/>
      <c r="M11" s="450"/>
    </row>
    <row r="12" spans="1:13" ht="41.25" customHeight="1">
      <c r="A12" s="460"/>
      <c r="B12" s="103" t="s">
        <v>298</v>
      </c>
      <c r="C12" s="376" t="s">
        <v>315</v>
      </c>
      <c r="D12" s="377"/>
      <c r="E12" s="377"/>
      <c r="F12" s="377"/>
      <c r="G12" s="377"/>
      <c r="H12" s="377"/>
      <c r="I12" s="377"/>
      <c r="J12" s="377"/>
      <c r="K12" s="377"/>
      <c r="L12" s="377"/>
      <c r="M12" s="80"/>
    </row>
    <row r="13" spans="1:13" ht="158.25" customHeight="1">
      <c r="A13" s="460"/>
      <c r="B13" s="103" t="s">
        <v>300</v>
      </c>
      <c r="C13" s="376" t="s">
        <v>316</v>
      </c>
      <c r="D13" s="377"/>
      <c r="E13" s="377"/>
      <c r="F13" s="377"/>
      <c r="G13" s="377"/>
      <c r="H13" s="377"/>
      <c r="I13" s="377"/>
      <c r="J13" s="377"/>
      <c r="K13" s="377"/>
      <c r="L13" s="377"/>
      <c r="M13" s="378"/>
    </row>
    <row r="14" spans="1:13" ht="44.25" customHeight="1">
      <c r="A14" s="460"/>
      <c r="B14" s="453" t="s">
        <v>302</v>
      </c>
      <c r="C14" s="451" t="s">
        <v>80</v>
      </c>
      <c r="D14" s="388"/>
      <c r="E14" s="57" t="s">
        <v>303</v>
      </c>
      <c r="F14" s="442" t="s">
        <v>92</v>
      </c>
      <c r="G14" s="443"/>
      <c r="H14" s="443"/>
      <c r="I14" s="443"/>
      <c r="J14" s="443"/>
      <c r="K14" s="443"/>
      <c r="L14" s="443"/>
      <c r="M14" s="444"/>
    </row>
    <row r="15" spans="1:13">
      <c r="A15" s="460"/>
      <c r="B15" s="454"/>
      <c r="C15" s="451"/>
      <c r="D15" s="388"/>
      <c r="E15" s="388"/>
      <c r="F15" s="388"/>
      <c r="G15" s="388"/>
      <c r="H15" s="388"/>
      <c r="I15" s="388"/>
      <c r="J15" s="388"/>
      <c r="K15" s="388"/>
      <c r="L15" s="388"/>
      <c r="M15" s="452"/>
    </row>
    <row r="16" spans="1:13">
      <c r="A16" s="461" t="s">
        <v>209</v>
      </c>
      <c r="B16" s="103" t="s">
        <v>31</v>
      </c>
      <c r="C16" s="451" t="s">
        <v>304</v>
      </c>
      <c r="D16" s="388"/>
      <c r="E16" s="388"/>
      <c r="F16" s="388"/>
      <c r="G16" s="388"/>
      <c r="H16" s="388"/>
      <c r="I16" s="388"/>
      <c r="J16" s="388"/>
      <c r="K16" s="388"/>
      <c r="L16" s="388"/>
      <c r="M16" s="452"/>
    </row>
    <row r="17" spans="1:13" ht="36.75" customHeight="1">
      <c r="A17" s="462"/>
      <c r="B17" s="103" t="s">
        <v>211</v>
      </c>
      <c r="C17" s="451" t="s">
        <v>91</v>
      </c>
      <c r="D17" s="388"/>
      <c r="E17" s="388"/>
      <c r="F17" s="388"/>
      <c r="G17" s="388"/>
      <c r="H17" s="388"/>
      <c r="I17" s="388"/>
      <c r="J17" s="388"/>
      <c r="K17" s="388"/>
      <c r="L17" s="388"/>
      <c r="M17" s="452"/>
    </row>
    <row r="18" spans="1:13" ht="8.25" customHeight="1">
      <c r="A18" s="462"/>
      <c r="B18" s="453" t="s">
        <v>212</v>
      </c>
      <c r="C18" s="81"/>
      <c r="D18" s="5"/>
      <c r="E18" s="5"/>
      <c r="F18" s="5"/>
      <c r="G18" s="5"/>
      <c r="H18" s="5"/>
      <c r="I18" s="5"/>
      <c r="J18" s="5"/>
      <c r="K18" s="5"/>
      <c r="L18" s="5"/>
      <c r="M18" s="6"/>
    </row>
    <row r="19" spans="1:13" ht="9" customHeight="1">
      <c r="A19" s="462"/>
      <c r="B19" s="454"/>
      <c r="C19" s="44"/>
      <c r="D19" s="7"/>
      <c r="E19" s="126"/>
      <c r="F19" s="7"/>
      <c r="G19" s="126"/>
      <c r="H19" s="7"/>
      <c r="I19" s="126"/>
      <c r="J19" s="7"/>
      <c r="K19" s="126"/>
      <c r="L19" s="126"/>
      <c r="M19" s="8"/>
    </row>
    <row r="20" spans="1:13">
      <c r="A20" s="462"/>
      <c r="B20" s="454"/>
      <c r="C20" s="45" t="s">
        <v>213</v>
      </c>
      <c r="D20" s="9"/>
      <c r="E20" s="10" t="s">
        <v>214</v>
      </c>
      <c r="F20" s="9"/>
      <c r="G20" s="10" t="s">
        <v>215</v>
      </c>
      <c r="H20" s="9"/>
      <c r="I20" s="10" t="s">
        <v>216</v>
      </c>
      <c r="J20" s="84"/>
      <c r="K20" s="10"/>
      <c r="L20" s="10"/>
      <c r="M20" s="189"/>
    </row>
    <row r="21" spans="1:13">
      <c r="A21" s="462"/>
      <c r="B21" s="454"/>
      <c r="C21" s="45" t="s">
        <v>218</v>
      </c>
      <c r="D21" s="11"/>
      <c r="E21" s="10" t="s">
        <v>219</v>
      </c>
      <c r="F21" s="12"/>
      <c r="G21" s="10" t="s">
        <v>220</v>
      </c>
      <c r="H21" s="12"/>
      <c r="I21" s="10"/>
      <c r="J21" s="188"/>
      <c r="K21" s="10"/>
      <c r="L21" s="10"/>
      <c r="M21" s="189"/>
    </row>
    <row r="22" spans="1:13">
      <c r="A22" s="462"/>
      <c r="B22" s="454"/>
      <c r="C22" s="45" t="s">
        <v>224</v>
      </c>
      <c r="D22" s="11"/>
      <c r="E22" s="10" t="s">
        <v>225</v>
      </c>
      <c r="F22" s="11"/>
      <c r="G22" s="10"/>
      <c r="H22" s="188"/>
      <c r="I22" s="10"/>
      <c r="J22" s="188"/>
      <c r="K22" s="10"/>
      <c r="L22" s="10"/>
      <c r="M22" s="189"/>
    </row>
    <row r="23" spans="1:13">
      <c r="A23" s="462"/>
      <c r="B23" s="454"/>
      <c r="C23" s="45" t="s">
        <v>226</v>
      </c>
      <c r="D23" s="12" t="s">
        <v>222</v>
      </c>
      <c r="E23" s="10" t="s">
        <v>227</v>
      </c>
      <c r="F23" s="208" t="s">
        <v>305</v>
      </c>
      <c r="G23" s="208"/>
      <c r="H23" s="208"/>
      <c r="I23" s="208"/>
      <c r="J23" s="208"/>
      <c r="K23" s="208"/>
      <c r="L23" s="208"/>
      <c r="M23" s="82"/>
    </row>
    <row r="24" spans="1:13" ht="9.75" customHeight="1">
      <c r="A24" s="462"/>
      <c r="B24" s="456"/>
      <c r="C24" s="46"/>
      <c r="D24" s="13"/>
      <c r="E24" s="13"/>
      <c r="F24" s="13"/>
      <c r="G24" s="13"/>
      <c r="H24" s="13"/>
      <c r="I24" s="13"/>
      <c r="J24" s="13"/>
      <c r="K24" s="13"/>
      <c r="L24" s="13"/>
      <c r="M24" s="14"/>
    </row>
    <row r="25" spans="1:13">
      <c r="A25" s="462"/>
      <c r="B25" s="453" t="s">
        <v>228</v>
      </c>
      <c r="C25" s="47"/>
      <c r="D25" s="15"/>
      <c r="E25" s="15"/>
      <c r="F25" s="15"/>
      <c r="G25" s="15"/>
      <c r="H25" s="15"/>
      <c r="I25" s="15"/>
      <c r="J25" s="15"/>
      <c r="K25" s="15"/>
      <c r="L25" s="75"/>
      <c r="M25" s="76"/>
    </row>
    <row r="26" spans="1:13">
      <c r="A26" s="462"/>
      <c r="B26" s="454"/>
      <c r="C26" s="45" t="s">
        <v>229</v>
      </c>
      <c r="D26" s="12"/>
      <c r="E26" s="213"/>
      <c r="F26" s="10" t="s">
        <v>230</v>
      </c>
      <c r="G26" s="11"/>
      <c r="H26" s="213"/>
      <c r="I26" s="10" t="s">
        <v>231</v>
      </c>
      <c r="J26" s="11" t="s">
        <v>222</v>
      </c>
      <c r="K26" s="213"/>
      <c r="L26" s="121"/>
      <c r="M26" s="70"/>
    </row>
    <row r="27" spans="1:13">
      <c r="A27" s="462"/>
      <c r="B27" s="454"/>
      <c r="C27" s="45" t="s">
        <v>234</v>
      </c>
      <c r="D27" s="16"/>
      <c r="E27" s="121"/>
      <c r="F27" s="10" t="s">
        <v>235</v>
      </c>
      <c r="G27" s="12"/>
      <c r="H27" s="121"/>
      <c r="I27" s="119"/>
      <c r="J27" s="121"/>
      <c r="K27" s="118"/>
      <c r="L27" s="121"/>
      <c r="M27" s="70"/>
    </row>
    <row r="28" spans="1:13">
      <c r="A28" s="462"/>
      <c r="B28" s="456"/>
      <c r="C28" s="48"/>
      <c r="D28" s="17"/>
      <c r="E28" s="17"/>
      <c r="F28" s="17"/>
      <c r="G28" s="17"/>
      <c r="H28" s="17"/>
      <c r="I28" s="17"/>
      <c r="J28" s="17"/>
      <c r="K28" s="17"/>
      <c r="L28" s="77"/>
      <c r="M28" s="78"/>
    </row>
    <row r="29" spans="1:13">
      <c r="A29" s="462"/>
      <c r="B29" s="87" t="s">
        <v>237</v>
      </c>
      <c r="C29" s="49"/>
      <c r="D29" s="33"/>
      <c r="E29" s="33"/>
      <c r="F29" s="33"/>
      <c r="G29" s="33"/>
      <c r="H29" s="33"/>
      <c r="I29" s="33"/>
      <c r="J29" s="33"/>
      <c r="K29" s="33"/>
      <c r="L29" s="33"/>
      <c r="M29" s="50"/>
    </row>
    <row r="30" spans="1:13">
      <c r="A30" s="462"/>
      <c r="B30" s="87"/>
      <c r="C30" s="51" t="s">
        <v>238</v>
      </c>
      <c r="D30" s="18">
        <v>0</v>
      </c>
      <c r="E30" s="213"/>
      <c r="F30" s="19" t="s">
        <v>240</v>
      </c>
      <c r="G30" s="12">
        <v>2019</v>
      </c>
      <c r="H30" s="213"/>
      <c r="I30" s="19" t="s">
        <v>241</v>
      </c>
      <c r="J30" s="190"/>
      <c r="K30" s="191"/>
      <c r="L30" s="192"/>
      <c r="M30" s="214"/>
    </row>
    <row r="31" spans="1:13">
      <c r="A31" s="462"/>
      <c r="B31" s="86"/>
      <c r="C31" s="46"/>
      <c r="D31" s="13"/>
      <c r="E31" s="13"/>
      <c r="F31" s="13"/>
      <c r="G31" s="13"/>
      <c r="H31" s="13"/>
      <c r="I31" s="13"/>
      <c r="J31" s="13"/>
      <c r="K31" s="13"/>
      <c r="L31" s="13"/>
      <c r="M31" s="14"/>
    </row>
    <row r="32" spans="1:13">
      <c r="A32" s="462"/>
      <c r="B32" s="453" t="s">
        <v>243</v>
      </c>
      <c r="C32" s="52"/>
      <c r="D32" s="20"/>
      <c r="E32" s="20"/>
      <c r="F32" s="20"/>
      <c r="G32" s="20"/>
      <c r="H32" s="20"/>
      <c r="I32" s="20"/>
      <c r="J32" s="20"/>
      <c r="K32" s="20"/>
      <c r="L32" s="75"/>
      <c r="M32" s="76"/>
    </row>
    <row r="33" spans="1:13">
      <c r="A33" s="462"/>
      <c r="B33" s="454"/>
      <c r="C33" s="212" t="s">
        <v>244</v>
      </c>
      <c r="D33" s="21">
        <v>2020</v>
      </c>
      <c r="E33" s="116"/>
      <c r="F33" s="213" t="s">
        <v>245</v>
      </c>
      <c r="G33" s="22" t="s">
        <v>246</v>
      </c>
      <c r="H33" s="116"/>
      <c r="I33" s="19"/>
      <c r="J33" s="116"/>
      <c r="K33" s="116"/>
      <c r="L33" s="121"/>
      <c r="M33" s="70"/>
    </row>
    <row r="34" spans="1:13">
      <c r="A34" s="462"/>
      <c r="B34" s="456"/>
      <c r="C34" s="46"/>
      <c r="D34" s="23"/>
      <c r="E34" s="24"/>
      <c r="F34" s="13"/>
      <c r="G34" s="24"/>
      <c r="H34" s="24"/>
      <c r="I34" s="25"/>
      <c r="J34" s="24"/>
      <c r="K34" s="24"/>
      <c r="L34" s="77"/>
      <c r="M34" s="78"/>
    </row>
    <row r="35" spans="1:13">
      <c r="A35" s="462"/>
      <c r="B35" s="453" t="s">
        <v>247</v>
      </c>
      <c r="C35" s="53"/>
      <c r="D35" s="95"/>
      <c r="E35" s="95"/>
      <c r="F35" s="95"/>
      <c r="G35" s="95"/>
      <c r="H35" s="95"/>
      <c r="I35" s="95"/>
      <c r="J35" s="95"/>
      <c r="K35" s="95"/>
      <c r="L35" s="95"/>
      <c r="M35" s="54"/>
    </row>
    <row r="36" spans="1:13">
      <c r="A36" s="462"/>
      <c r="B36" s="454"/>
      <c r="C36" s="55"/>
      <c r="D36" s="113" t="s">
        <v>248</v>
      </c>
      <c r="E36" s="113"/>
      <c r="F36" s="113" t="s">
        <v>249</v>
      </c>
      <c r="G36" s="113"/>
      <c r="H36" s="156" t="s">
        <v>250</v>
      </c>
      <c r="I36" s="156"/>
      <c r="J36" s="156" t="s">
        <v>251</v>
      </c>
      <c r="K36" s="113"/>
      <c r="L36" s="113" t="s">
        <v>252</v>
      </c>
      <c r="M36" s="26"/>
    </row>
    <row r="37" spans="1:13">
      <c r="A37" s="462"/>
      <c r="B37" s="454"/>
      <c r="C37" s="55"/>
      <c r="D37" s="209">
        <v>0</v>
      </c>
      <c r="E37" s="1"/>
      <c r="F37" s="209">
        <v>4</v>
      </c>
      <c r="G37" s="1"/>
      <c r="H37" s="209">
        <v>4</v>
      </c>
      <c r="I37" s="1"/>
      <c r="J37" s="209">
        <v>4</v>
      </c>
      <c r="K37" s="1"/>
      <c r="L37" s="209">
        <v>4</v>
      </c>
      <c r="M37" s="197"/>
    </row>
    <row r="38" spans="1:13">
      <c r="A38" s="462"/>
      <c r="B38" s="454"/>
      <c r="C38" s="55"/>
      <c r="D38" s="113" t="s">
        <v>253</v>
      </c>
      <c r="E38" s="113"/>
      <c r="F38" s="113" t="s">
        <v>254</v>
      </c>
      <c r="G38" s="113"/>
      <c r="H38" s="114" t="s">
        <v>255</v>
      </c>
      <c r="I38" s="114"/>
      <c r="J38" s="114" t="s">
        <v>256</v>
      </c>
      <c r="K38" s="113"/>
      <c r="L38" s="113" t="s">
        <v>257</v>
      </c>
      <c r="M38" s="8"/>
    </row>
    <row r="39" spans="1:13">
      <c r="A39" s="462"/>
      <c r="B39" s="454"/>
      <c r="C39" s="55"/>
      <c r="D39" s="209">
        <v>4</v>
      </c>
      <c r="E39" s="1"/>
      <c r="F39" s="209">
        <v>4</v>
      </c>
      <c r="G39" s="1"/>
      <c r="H39" s="209">
        <v>4</v>
      </c>
      <c r="I39" s="1"/>
      <c r="J39" s="209">
        <v>4</v>
      </c>
      <c r="K39" s="1"/>
      <c r="L39" s="209">
        <v>4</v>
      </c>
      <c r="M39" s="197"/>
    </row>
    <row r="40" spans="1:13">
      <c r="A40" s="462"/>
      <c r="B40" s="454"/>
      <c r="C40" s="55"/>
      <c r="D40" s="113" t="s">
        <v>258</v>
      </c>
      <c r="E40" s="113"/>
      <c r="F40" s="113" t="s">
        <v>259</v>
      </c>
      <c r="G40" s="113"/>
      <c r="H40" s="114" t="s">
        <v>260</v>
      </c>
      <c r="I40" s="114"/>
      <c r="J40" s="114" t="s">
        <v>261</v>
      </c>
      <c r="K40" s="113"/>
      <c r="L40" s="113" t="s">
        <v>262</v>
      </c>
      <c r="M40" s="8"/>
    </row>
    <row r="41" spans="1:13">
      <c r="A41" s="462"/>
      <c r="B41" s="454"/>
      <c r="C41" s="55"/>
      <c r="D41" s="198"/>
      <c r="E41" s="1"/>
      <c r="F41" s="198"/>
      <c r="G41" s="1"/>
      <c r="H41" s="198"/>
      <c r="I41" s="1"/>
      <c r="J41" s="198"/>
      <c r="K41" s="1"/>
      <c r="L41" s="198"/>
      <c r="M41" s="197"/>
    </row>
    <row r="42" spans="1:13">
      <c r="A42" s="462"/>
      <c r="B42" s="454"/>
      <c r="C42" s="55"/>
      <c r="D42" s="2" t="s">
        <v>262</v>
      </c>
      <c r="E42" s="196"/>
      <c r="F42" s="2" t="s">
        <v>263</v>
      </c>
      <c r="G42" s="196"/>
      <c r="H42" s="2"/>
      <c r="I42" s="196"/>
      <c r="J42" s="2"/>
      <c r="K42" s="196"/>
      <c r="L42" s="2"/>
      <c r="M42" s="197"/>
    </row>
    <row r="43" spans="1:13">
      <c r="A43" s="462"/>
      <c r="B43" s="454"/>
      <c r="C43" s="55"/>
      <c r="D43" s="198"/>
      <c r="E43" s="1"/>
      <c r="F43" s="457">
        <v>36</v>
      </c>
      <c r="G43" s="458"/>
      <c r="H43" s="383"/>
      <c r="I43" s="383"/>
      <c r="J43" s="2"/>
      <c r="K43" s="196"/>
      <c r="L43" s="2"/>
      <c r="M43" s="197"/>
    </row>
    <row r="44" spans="1:13">
      <c r="A44" s="462"/>
      <c r="B44" s="454"/>
      <c r="C44" s="56"/>
      <c r="D44" s="2"/>
      <c r="E44" s="196"/>
      <c r="F44" s="2"/>
      <c r="G44" s="196"/>
      <c r="H44" s="96"/>
      <c r="I44" s="42"/>
      <c r="J44" s="96"/>
      <c r="K44" s="42"/>
      <c r="L44" s="96"/>
      <c r="M44" s="43"/>
    </row>
    <row r="45" spans="1:13" ht="18" customHeight="1">
      <c r="A45" s="462"/>
      <c r="B45" s="453" t="s">
        <v>264</v>
      </c>
      <c r="C45" s="47"/>
      <c r="D45" s="15"/>
      <c r="E45" s="15"/>
      <c r="F45" s="15"/>
      <c r="G45" s="15"/>
      <c r="H45" s="15"/>
      <c r="I45" s="15"/>
      <c r="J45" s="15"/>
      <c r="K45" s="15"/>
      <c r="L45" s="121"/>
      <c r="M45" s="70"/>
    </row>
    <row r="46" spans="1:13">
      <c r="A46" s="462"/>
      <c r="B46" s="454"/>
      <c r="C46" s="71"/>
      <c r="D46" s="109" t="s">
        <v>265</v>
      </c>
      <c r="E46" s="27" t="s">
        <v>76</v>
      </c>
      <c r="F46" s="447" t="s">
        <v>266</v>
      </c>
      <c r="G46" s="401"/>
      <c r="H46" s="401"/>
      <c r="I46" s="401"/>
      <c r="J46" s="401"/>
      <c r="K46" s="205" t="s">
        <v>306</v>
      </c>
      <c r="L46" s="432"/>
      <c r="M46" s="433"/>
    </row>
    <row r="47" spans="1:13">
      <c r="A47" s="462"/>
      <c r="B47" s="454"/>
      <c r="C47" s="71"/>
      <c r="D47" s="72"/>
      <c r="E47" s="11" t="s">
        <v>222</v>
      </c>
      <c r="F47" s="447"/>
      <c r="G47" s="401"/>
      <c r="H47" s="401"/>
      <c r="I47" s="401"/>
      <c r="J47" s="401"/>
      <c r="K47" s="121"/>
      <c r="L47" s="434"/>
      <c r="M47" s="435"/>
    </row>
    <row r="48" spans="1:13">
      <c r="A48" s="462"/>
      <c r="B48" s="456"/>
      <c r="C48" s="155"/>
      <c r="D48" s="77"/>
      <c r="E48" s="77"/>
      <c r="F48" s="77"/>
      <c r="G48" s="77"/>
      <c r="H48" s="77"/>
      <c r="I48" s="77"/>
      <c r="J48" s="77"/>
      <c r="K48" s="77"/>
      <c r="L48" s="121"/>
      <c r="M48" s="70"/>
    </row>
    <row r="49" spans="1:13" ht="66" customHeight="1">
      <c r="A49" s="462"/>
      <c r="B49" s="103" t="s">
        <v>267</v>
      </c>
      <c r="C49" s="429" t="s">
        <v>317</v>
      </c>
      <c r="D49" s="430"/>
      <c r="E49" s="430"/>
      <c r="F49" s="430"/>
      <c r="G49" s="430"/>
      <c r="H49" s="430"/>
      <c r="I49" s="430"/>
      <c r="J49" s="430"/>
      <c r="K49" s="430"/>
      <c r="L49" s="430"/>
      <c r="M49" s="431"/>
    </row>
    <row r="50" spans="1:13">
      <c r="A50" s="462"/>
      <c r="B50" s="103" t="s">
        <v>269</v>
      </c>
      <c r="C50" s="429" t="s">
        <v>318</v>
      </c>
      <c r="D50" s="430"/>
      <c r="E50" s="430"/>
      <c r="F50" s="430"/>
      <c r="G50" s="430"/>
      <c r="H50" s="430"/>
      <c r="I50" s="430"/>
      <c r="J50" s="430"/>
      <c r="K50" s="430"/>
      <c r="L50" s="430"/>
      <c r="M50" s="431"/>
    </row>
    <row r="51" spans="1:13">
      <c r="A51" s="462"/>
      <c r="B51" s="103" t="s">
        <v>271</v>
      </c>
      <c r="C51" s="183" t="s">
        <v>309</v>
      </c>
      <c r="D51" s="184"/>
      <c r="E51" s="184"/>
      <c r="F51" s="184"/>
      <c r="G51" s="184"/>
      <c r="H51" s="184"/>
      <c r="I51" s="184"/>
      <c r="J51" s="184"/>
      <c r="K51" s="184"/>
      <c r="L51" s="184"/>
      <c r="M51" s="185"/>
    </row>
    <row r="52" spans="1:13">
      <c r="A52" s="462"/>
      <c r="B52" s="103" t="s">
        <v>273</v>
      </c>
      <c r="C52" s="204">
        <v>44201</v>
      </c>
      <c r="D52" s="184"/>
      <c r="E52" s="184"/>
      <c r="F52" s="184"/>
      <c r="G52" s="184"/>
      <c r="H52" s="184"/>
      <c r="I52" s="184"/>
      <c r="J52" s="184"/>
      <c r="K52" s="184"/>
      <c r="L52" s="184"/>
      <c r="M52" s="185"/>
    </row>
    <row r="53" spans="1:13" ht="15.75" customHeight="1">
      <c r="A53" s="420" t="s">
        <v>274</v>
      </c>
      <c r="B53" s="101" t="s">
        <v>275</v>
      </c>
      <c r="C53" s="403" t="s">
        <v>86</v>
      </c>
      <c r="D53" s="403"/>
      <c r="E53" s="403"/>
      <c r="F53" s="403"/>
      <c r="G53" s="403"/>
      <c r="H53" s="403"/>
      <c r="I53" s="403"/>
      <c r="J53" s="403"/>
      <c r="K53" s="403"/>
      <c r="L53" s="403"/>
      <c r="M53" s="404"/>
    </row>
    <row r="54" spans="1:13">
      <c r="A54" s="421"/>
      <c r="B54" s="101" t="s">
        <v>277</v>
      </c>
      <c r="C54" s="403" t="s">
        <v>310</v>
      </c>
      <c r="D54" s="403"/>
      <c r="E54" s="403"/>
      <c r="F54" s="403"/>
      <c r="G54" s="403"/>
      <c r="H54" s="403"/>
      <c r="I54" s="403"/>
      <c r="J54" s="403"/>
      <c r="K54" s="403"/>
      <c r="L54" s="403"/>
      <c r="M54" s="404"/>
    </row>
    <row r="55" spans="1:13">
      <c r="A55" s="421"/>
      <c r="B55" s="101" t="s">
        <v>279</v>
      </c>
      <c r="C55" s="403" t="s">
        <v>9</v>
      </c>
      <c r="D55" s="403"/>
      <c r="E55" s="403"/>
      <c r="F55" s="403"/>
      <c r="G55" s="403"/>
      <c r="H55" s="403"/>
      <c r="I55" s="403"/>
      <c r="J55" s="403"/>
      <c r="K55" s="403"/>
      <c r="L55" s="403"/>
      <c r="M55" s="404"/>
    </row>
    <row r="56" spans="1:13" ht="15.75" customHeight="1">
      <c r="A56" s="421"/>
      <c r="B56" s="102" t="s">
        <v>281</v>
      </c>
      <c r="C56" s="403" t="s">
        <v>85</v>
      </c>
      <c r="D56" s="403"/>
      <c r="E56" s="403"/>
      <c r="F56" s="403"/>
      <c r="G56" s="403"/>
      <c r="H56" s="403"/>
      <c r="I56" s="403"/>
      <c r="J56" s="403"/>
      <c r="K56" s="403"/>
      <c r="L56" s="403"/>
      <c r="M56" s="404"/>
    </row>
    <row r="57" spans="1:13" ht="15.75" customHeight="1">
      <c r="A57" s="421"/>
      <c r="B57" s="101" t="s">
        <v>282</v>
      </c>
      <c r="C57" s="402" t="s">
        <v>87</v>
      </c>
      <c r="D57" s="403"/>
      <c r="E57" s="403"/>
      <c r="F57" s="403"/>
      <c r="G57" s="403"/>
      <c r="H57" s="403"/>
      <c r="I57" s="403"/>
      <c r="J57" s="403"/>
      <c r="K57" s="403"/>
      <c r="L57" s="403"/>
      <c r="M57" s="404"/>
    </row>
    <row r="58" spans="1:13" ht="16.5" thickBot="1">
      <c r="A58" s="422"/>
      <c r="B58" s="101" t="s">
        <v>283</v>
      </c>
      <c r="C58" s="403">
        <v>3387000</v>
      </c>
      <c r="D58" s="403"/>
      <c r="E58" s="403"/>
      <c r="F58" s="403"/>
      <c r="G58" s="403"/>
      <c r="H58" s="403"/>
      <c r="I58" s="403"/>
      <c r="J58" s="403"/>
      <c r="K58" s="403"/>
      <c r="L58" s="403"/>
      <c r="M58" s="404"/>
    </row>
    <row r="59" spans="1:13" ht="15.75" customHeight="1">
      <c r="A59" s="420" t="s">
        <v>284</v>
      </c>
      <c r="B59" s="100" t="s">
        <v>285</v>
      </c>
      <c r="C59" s="403" t="s">
        <v>286</v>
      </c>
      <c r="D59" s="403"/>
      <c r="E59" s="403"/>
      <c r="F59" s="403"/>
      <c r="G59" s="403"/>
      <c r="H59" s="403"/>
      <c r="I59" s="403"/>
      <c r="J59" s="403"/>
      <c r="K59" s="403"/>
      <c r="L59" s="403"/>
      <c r="M59" s="404"/>
    </row>
    <row r="60" spans="1:13" ht="30" customHeight="1">
      <c r="A60" s="421"/>
      <c r="B60" s="100" t="s">
        <v>287</v>
      </c>
      <c r="C60" s="403" t="s">
        <v>311</v>
      </c>
      <c r="D60" s="403"/>
      <c r="E60" s="403"/>
      <c r="F60" s="403"/>
      <c r="G60" s="403"/>
      <c r="H60" s="403"/>
      <c r="I60" s="403"/>
      <c r="J60" s="403"/>
      <c r="K60" s="403"/>
      <c r="L60" s="403"/>
      <c r="M60" s="404"/>
    </row>
    <row r="61" spans="1:13" ht="30" customHeight="1" thickBot="1">
      <c r="A61" s="421"/>
      <c r="B61" s="99" t="s">
        <v>46</v>
      </c>
      <c r="C61" s="403" t="s">
        <v>312</v>
      </c>
      <c r="D61" s="403"/>
      <c r="E61" s="403"/>
      <c r="F61" s="403"/>
      <c r="G61" s="403"/>
      <c r="H61" s="403"/>
      <c r="I61" s="403"/>
      <c r="J61" s="403"/>
      <c r="K61" s="403"/>
      <c r="L61" s="403"/>
      <c r="M61" s="404"/>
    </row>
    <row r="62" spans="1:13" ht="16.5" thickBot="1">
      <c r="A62" s="85" t="s">
        <v>289</v>
      </c>
      <c r="B62" s="97"/>
      <c r="C62" s="455"/>
      <c r="D62" s="418"/>
      <c r="E62" s="418"/>
      <c r="F62" s="418"/>
      <c r="G62" s="418"/>
      <c r="H62" s="418"/>
      <c r="I62" s="418"/>
      <c r="J62" s="418"/>
      <c r="K62" s="418"/>
      <c r="L62" s="418"/>
      <c r="M62" s="419"/>
    </row>
  </sheetData>
  <mergeCells count="50">
    <mergeCell ref="B32:B34"/>
    <mergeCell ref="B35:B44"/>
    <mergeCell ref="F43:G43"/>
    <mergeCell ref="A16:A52"/>
    <mergeCell ref="C62:M62"/>
    <mergeCell ref="C57:M57"/>
    <mergeCell ref="C58:M58"/>
    <mergeCell ref="C17:M17"/>
    <mergeCell ref="H43:I43"/>
    <mergeCell ref="C53:M53"/>
    <mergeCell ref="C54:M54"/>
    <mergeCell ref="C55:M55"/>
    <mergeCell ref="C56:M56"/>
    <mergeCell ref="C16:M16"/>
    <mergeCell ref="A59:A61"/>
    <mergeCell ref="C59:M59"/>
    <mergeCell ref="C60:M60"/>
    <mergeCell ref="C61:M61"/>
    <mergeCell ref="F46:F47"/>
    <mergeCell ref="G46:J47"/>
    <mergeCell ref="L46:M47"/>
    <mergeCell ref="C49:M49"/>
    <mergeCell ref="C50:M50"/>
    <mergeCell ref="A53:A58"/>
    <mergeCell ref="A2:A15"/>
    <mergeCell ref="C2:M2"/>
    <mergeCell ref="C3:M3"/>
    <mergeCell ref="D4:E4"/>
    <mergeCell ref="F4:M4"/>
    <mergeCell ref="C5:M5"/>
    <mergeCell ref="C13:M13"/>
    <mergeCell ref="C14:D14"/>
    <mergeCell ref="F14:M14"/>
    <mergeCell ref="C15:M15"/>
    <mergeCell ref="B45:B48"/>
    <mergeCell ref="C11:M11"/>
    <mergeCell ref="C12:L12"/>
    <mergeCell ref="B14:B15"/>
    <mergeCell ref="C6:M6"/>
    <mergeCell ref="B18:B24"/>
    <mergeCell ref="B25:B28"/>
    <mergeCell ref="C7:D7"/>
    <mergeCell ref="I7:M7"/>
    <mergeCell ref="B8:B10"/>
    <mergeCell ref="C8:D9"/>
    <mergeCell ref="F9:G9"/>
    <mergeCell ref="I9:J9"/>
    <mergeCell ref="C10:D10"/>
    <mergeCell ref="F10:G10"/>
    <mergeCell ref="I10:J10"/>
  </mergeCells>
  <dataValidations count="8">
    <dataValidation type="list" allowBlank="1" showInputMessage="1" showErrorMessage="1" sqref="I7:M7" xr:uid="{00000000-0002-0000-03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D4" xr:uid="{00000000-0002-0000-03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0300-000002000000}"/>
    <dataValidation allowBlank="1" showInputMessage="1" showErrorMessage="1" prompt="Identifique la meta ODS a que le apunta el indicador de producto. Seleccione de la lista desplegable." sqref="E14" xr:uid="{00000000-0002-0000-0300-000003000000}"/>
    <dataValidation allowBlank="1" showInputMessage="1" showErrorMessage="1" prompt="Identifique el ODS a que le apunta el indicador de producto. Seleccione de la lista desplegable._x000a_" sqref="B14:B15" xr:uid="{00000000-0002-0000-0300-000004000000}"/>
    <dataValidation allowBlank="1" showInputMessage="1" showErrorMessage="1" prompt="Incluir una ficha por cada indicador, ya sea de producto o de resultado" sqref="B1" xr:uid="{00000000-0002-0000-0300-000005000000}"/>
    <dataValidation allowBlank="1" showInputMessage="1" showErrorMessage="1" prompt="Seleccione de la lista desplegable" sqref="B4 B7 H7" xr:uid="{00000000-0002-0000-0300-000006000000}"/>
    <dataValidation type="list" allowBlank="1" showInputMessage="1" showErrorMessage="1" sqref="F14" xr:uid="{00000000-0002-0000-0300-000007000000}">
      <formula1>INDIRECT(E14)</formula1>
    </dataValidation>
  </dataValidations>
  <hyperlinks>
    <hyperlink ref="C57" r:id="rId1" xr:uid="{00000000-0004-0000-0300-000000000000}"/>
  </hyperlinks>
  <pageMargins left="0.7" right="0.7" top="0.75" bottom="0.75" header="0.3" footer="0.3"/>
  <pageSetup paperSize="9" orientation="portrait" horizontalDpi="1200" verticalDpi="120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M58"/>
  <sheetViews>
    <sheetView topLeftCell="B12" zoomScale="90" zoomScaleNormal="90" workbookViewId="0">
      <selection activeCell="K35" sqref="K35"/>
    </sheetView>
  </sheetViews>
  <sheetFormatPr baseColWidth="10" defaultColWidth="11.42578125" defaultRowHeight="15.75"/>
  <cols>
    <col min="1" max="1" width="25.140625" style="4" customWidth="1"/>
    <col min="2" max="2" width="39.140625" style="28" customWidth="1"/>
    <col min="3" max="16384" width="11.42578125" style="4"/>
  </cols>
  <sheetData>
    <row r="1" spans="1:13" ht="16.5" thickBot="1">
      <c r="A1" s="34"/>
      <c r="B1" s="35" t="s">
        <v>319</v>
      </c>
      <c r="C1" s="36"/>
      <c r="D1" s="36"/>
      <c r="E1" s="36"/>
      <c r="F1" s="36"/>
      <c r="G1" s="36"/>
      <c r="H1" s="36"/>
      <c r="I1" s="36"/>
      <c r="J1" s="36"/>
      <c r="K1" s="36"/>
      <c r="L1" s="36"/>
      <c r="M1" s="37"/>
    </row>
    <row r="2" spans="1:13" s="147" customFormat="1" ht="33" customHeight="1">
      <c r="A2" s="149" t="s">
        <v>195</v>
      </c>
      <c r="B2" s="148" t="s">
        <v>196</v>
      </c>
      <c r="C2" s="451" t="s">
        <v>100</v>
      </c>
      <c r="D2" s="388"/>
      <c r="E2" s="388"/>
      <c r="F2" s="388"/>
      <c r="G2" s="388"/>
      <c r="H2" s="388"/>
      <c r="I2" s="388"/>
      <c r="J2" s="388"/>
      <c r="K2" s="388"/>
      <c r="L2" s="388"/>
      <c r="M2" s="452"/>
    </row>
    <row r="3" spans="1:13" ht="65.25" customHeight="1">
      <c r="A3" s="134"/>
      <c r="B3" s="103" t="s">
        <v>198</v>
      </c>
      <c r="C3" s="379" t="s">
        <v>320</v>
      </c>
      <c r="D3" s="380"/>
      <c r="E3" s="380"/>
      <c r="F3" s="380"/>
      <c r="G3" s="380"/>
      <c r="H3" s="380"/>
      <c r="I3" s="380"/>
      <c r="J3" s="380"/>
      <c r="K3" s="380"/>
      <c r="L3" s="380"/>
      <c r="M3" s="381"/>
    </row>
    <row r="4" spans="1:13">
      <c r="A4" s="134"/>
      <c r="B4" s="195" t="s">
        <v>200</v>
      </c>
      <c r="C4" s="146"/>
      <c r="D4" s="186" t="s">
        <v>201</v>
      </c>
      <c r="E4" s="186"/>
      <c r="F4" s="186"/>
      <c r="G4" s="186"/>
      <c r="H4" s="186"/>
      <c r="I4" s="186"/>
      <c r="J4" s="186"/>
      <c r="K4" s="186"/>
      <c r="L4" s="186"/>
      <c r="M4" s="187"/>
    </row>
    <row r="5" spans="1:13">
      <c r="A5" s="134"/>
      <c r="B5" s="86" t="s">
        <v>202</v>
      </c>
      <c r="C5" s="186"/>
      <c r="D5" s="186"/>
      <c r="E5" s="186"/>
      <c r="F5" s="186"/>
      <c r="G5" s="186"/>
      <c r="H5" s="186"/>
      <c r="I5" s="186"/>
      <c r="J5" s="186"/>
      <c r="K5" s="186"/>
      <c r="L5" s="186"/>
      <c r="M5" s="187"/>
    </row>
    <row r="6" spans="1:13">
      <c r="A6" s="134"/>
      <c r="B6" s="195" t="s">
        <v>203</v>
      </c>
      <c r="C6" s="186"/>
      <c r="D6" s="186"/>
      <c r="E6" s="186"/>
      <c r="F6" s="186"/>
      <c r="G6" s="186"/>
      <c r="H6" s="186"/>
      <c r="I6" s="186"/>
      <c r="J6" s="186"/>
      <c r="K6" s="186"/>
      <c r="L6" s="186"/>
      <c r="M6" s="187"/>
    </row>
    <row r="7" spans="1:13">
      <c r="A7" s="134"/>
      <c r="B7" s="103" t="s">
        <v>204</v>
      </c>
      <c r="C7" s="145"/>
      <c r="D7" s="199" t="s">
        <v>7</v>
      </c>
      <c r="E7" s="199"/>
      <c r="F7" s="199"/>
      <c r="G7" s="144"/>
      <c r="H7" s="143" t="s">
        <v>46</v>
      </c>
      <c r="I7" s="142"/>
      <c r="J7" s="382" t="s">
        <v>9</v>
      </c>
      <c r="K7" s="382"/>
      <c r="L7" s="382"/>
      <c r="M7" s="200"/>
    </row>
    <row r="8" spans="1:13" ht="15.75" customHeight="1">
      <c r="A8" s="134"/>
      <c r="B8" s="141" t="s">
        <v>205</v>
      </c>
      <c r="C8" s="150"/>
      <c r="D8" s="140"/>
      <c r="E8" s="140"/>
      <c r="F8" s="140"/>
      <c r="G8" s="140"/>
      <c r="H8" s="140"/>
      <c r="I8" s="140"/>
      <c r="J8" s="140"/>
      <c r="K8" s="140"/>
      <c r="L8" s="139"/>
      <c r="M8" s="138"/>
    </row>
    <row r="9" spans="1:13">
      <c r="A9" s="134"/>
      <c r="B9" s="137"/>
      <c r="C9" s="4" t="s">
        <v>171</v>
      </c>
      <c r="D9" s="77"/>
      <c r="E9" s="118"/>
      <c r="F9" s="77"/>
      <c r="G9" s="77"/>
      <c r="H9" s="118"/>
      <c r="I9" s="77"/>
      <c r="J9" s="77"/>
      <c r="K9" s="118"/>
      <c r="L9" s="120"/>
      <c r="M9" s="135"/>
    </row>
    <row r="10" spans="1:13">
      <c r="A10" s="134"/>
      <c r="B10" s="133"/>
      <c r="C10" s="105" t="s">
        <v>206</v>
      </c>
      <c r="D10" s="105"/>
      <c r="E10" s="132"/>
      <c r="F10" s="105" t="s">
        <v>206</v>
      </c>
      <c r="G10" s="105"/>
      <c r="H10" s="132"/>
      <c r="I10" s="105" t="s">
        <v>206</v>
      </c>
      <c r="J10" s="105"/>
      <c r="K10" s="132"/>
      <c r="M10" s="104"/>
    </row>
    <row r="11" spans="1:13" ht="39" customHeight="1">
      <c r="A11" s="131"/>
      <c r="B11" s="103" t="s">
        <v>207</v>
      </c>
      <c r="C11" s="473" t="s">
        <v>321</v>
      </c>
      <c r="D11" s="474"/>
      <c r="E11" s="474"/>
      <c r="F11" s="474"/>
      <c r="G11" s="474"/>
      <c r="H11" s="474"/>
      <c r="I11" s="474"/>
      <c r="J11" s="474"/>
      <c r="K11" s="474"/>
      <c r="L11" s="474"/>
      <c r="M11" s="104"/>
    </row>
    <row r="12" spans="1:13">
      <c r="A12" s="405" t="s">
        <v>209</v>
      </c>
      <c r="B12" s="103" t="s">
        <v>210</v>
      </c>
      <c r="C12" s="130"/>
      <c r="D12" s="33"/>
      <c r="E12" s="33"/>
      <c r="F12" s="33"/>
      <c r="G12" s="33"/>
      <c r="H12" s="33"/>
      <c r="I12" s="33"/>
      <c r="J12" s="33"/>
      <c r="K12" s="33"/>
      <c r="M12" s="104"/>
    </row>
    <row r="13" spans="1:13" ht="33.75" customHeight="1">
      <c r="A13" s="406"/>
      <c r="B13" s="103" t="s">
        <v>31</v>
      </c>
      <c r="C13" s="394" t="s">
        <v>74</v>
      </c>
      <c r="D13" s="395"/>
      <c r="E13" s="395"/>
      <c r="F13" s="395"/>
      <c r="G13" s="33"/>
      <c r="H13" s="33"/>
      <c r="I13" s="33"/>
      <c r="J13" s="33"/>
      <c r="K13" s="33"/>
      <c r="M13" s="104"/>
    </row>
    <row r="14" spans="1:13" ht="52.5" customHeight="1">
      <c r="A14" s="406"/>
      <c r="B14" s="103" t="s">
        <v>211</v>
      </c>
      <c r="C14" s="376" t="s">
        <v>322</v>
      </c>
      <c r="D14" s="377"/>
      <c r="E14" s="377"/>
      <c r="F14" s="377"/>
      <c r="G14" s="377"/>
      <c r="H14" s="377"/>
      <c r="I14" s="377"/>
      <c r="J14" s="377"/>
      <c r="K14" s="377"/>
      <c r="L14" s="377"/>
      <c r="M14" s="129"/>
    </row>
    <row r="15" spans="1:13" ht="8.25" customHeight="1">
      <c r="A15" s="406"/>
      <c r="B15" s="397" t="s">
        <v>212</v>
      </c>
      <c r="C15" s="128"/>
      <c r="D15" s="5"/>
      <c r="E15" s="5"/>
      <c r="F15" s="5"/>
      <c r="G15" s="5"/>
      <c r="H15" s="5"/>
      <c r="I15" s="5"/>
      <c r="J15" s="5"/>
      <c r="K15" s="5"/>
      <c r="L15" s="5"/>
      <c r="M15" s="6"/>
    </row>
    <row r="16" spans="1:13" ht="9" customHeight="1">
      <c r="A16" s="406"/>
      <c r="B16" s="398"/>
      <c r="C16" s="127"/>
      <c r="D16" s="7"/>
      <c r="E16" s="126"/>
      <c r="F16" s="7"/>
      <c r="G16" s="126"/>
      <c r="H16" s="7"/>
      <c r="I16" s="126"/>
      <c r="J16" s="7"/>
      <c r="K16" s="126"/>
      <c r="L16" s="126"/>
      <c r="M16" s="8"/>
    </row>
    <row r="17" spans="1:13">
      <c r="A17" s="406"/>
      <c r="B17" s="398"/>
      <c r="C17" s="10" t="s">
        <v>213</v>
      </c>
      <c r="D17" s="9"/>
      <c r="E17" s="10" t="s">
        <v>214</v>
      </c>
      <c r="F17" s="9"/>
      <c r="G17" s="10" t="s">
        <v>215</v>
      </c>
      <c r="H17" s="9"/>
      <c r="I17" s="10" t="s">
        <v>216</v>
      </c>
      <c r="J17" s="9"/>
      <c r="K17" s="10" t="s">
        <v>217</v>
      </c>
      <c r="L17" s="125"/>
      <c r="M17" s="124"/>
    </row>
    <row r="18" spans="1:13">
      <c r="A18" s="406"/>
      <c r="B18" s="398"/>
      <c r="C18" s="10" t="s">
        <v>218</v>
      </c>
      <c r="D18" s="11"/>
      <c r="E18" s="10" t="s">
        <v>219</v>
      </c>
      <c r="F18" s="12"/>
      <c r="G18" s="10" t="s">
        <v>220</v>
      </c>
      <c r="H18" s="12"/>
      <c r="I18" s="10" t="s">
        <v>221</v>
      </c>
      <c r="J18" s="12" t="s">
        <v>222</v>
      </c>
      <c r="K18" s="10" t="s">
        <v>223</v>
      </c>
      <c r="L18" s="125"/>
      <c r="M18" s="124"/>
    </row>
    <row r="19" spans="1:13">
      <c r="A19" s="406"/>
      <c r="B19" s="398"/>
      <c r="C19" s="10" t="s">
        <v>224</v>
      </c>
      <c r="D19" s="11"/>
      <c r="E19" s="10" t="s">
        <v>225</v>
      </c>
      <c r="F19" s="11"/>
      <c r="G19" s="10"/>
      <c r="H19" s="17"/>
      <c r="I19" s="10"/>
      <c r="J19" s="17"/>
      <c r="K19" s="10"/>
      <c r="L19" s="123"/>
      <c r="M19" s="189"/>
    </row>
    <row r="20" spans="1:13">
      <c r="A20" s="406"/>
      <c r="B20" s="398"/>
      <c r="C20" s="10" t="s">
        <v>226</v>
      </c>
      <c r="D20" s="12"/>
      <c r="E20" s="10" t="s">
        <v>227</v>
      </c>
      <c r="F20" s="390"/>
      <c r="G20" s="390"/>
      <c r="H20" s="193"/>
      <c r="I20" s="193"/>
      <c r="J20" s="193"/>
      <c r="K20" s="193"/>
      <c r="L20" s="193"/>
      <c r="M20" s="122"/>
    </row>
    <row r="21" spans="1:13" ht="9.75" customHeight="1">
      <c r="A21" s="406"/>
      <c r="B21" s="399"/>
      <c r="C21" s="13"/>
      <c r="D21" s="13"/>
      <c r="E21" s="13"/>
      <c r="F21" s="13"/>
      <c r="G21" s="13"/>
      <c r="H21" s="13"/>
      <c r="I21" s="13"/>
      <c r="J21" s="13"/>
      <c r="K21" s="13"/>
      <c r="L21" s="13"/>
      <c r="M21" s="14"/>
    </row>
    <row r="22" spans="1:13">
      <c r="A22" s="406"/>
      <c r="B22" s="397" t="s">
        <v>228</v>
      </c>
      <c r="C22" s="15"/>
      <c r="D22" s="15"/>
      <c r="E22" s="15"/>
      <c r="F22" s="15"/>
      <c r="G22" s="15"/>
      <c r="H22" s="15"/>
      <c r="I22" s="15"/>
      <c r="J22" s="15"/>
      <c r="K22" s="15"/>
      <c r="M22" s="104"/>
    </row>
    <row r="23" spans="1:13">
      <c r="A23" s="406"/>
      <c r="B23" s="398"/>
      <c r="C23" s="10" t="s">
        <v>229</v>
      </c>
      <c r="D23" s="12"/>
      <c r="E23" s="213"/>
      <c r="F23" s="10" t="s">
        <v>230</v>
      </c>
      <c r="G23" s="11"/>
      <c r="H23" s="213"/>
      <c r="I23" s="10" t="s">
        <v>231</v>
      </c>
      <c r="J23" s="11"/>
      <c r="K23" s="213"/>
      <c r="M23" s="104"/>
    </row>
    <row r="24" spans="1:13">
      <c r="A24" s="406"/>
      <c r="B24" s="398"/>
      <c r="C24" s="10" t="s">
        <v>234</v>
      </c>
      <c r="D24" s="16"/>
      <c r="E24" s="121"/>
      <c r="F24" s="10" t="s">
        <v>235</v>
      </c>
      <c r="G24" s="12"/>
      <c r="H24" s="120"/>
      <c r="I24" s="119" t="s">
        <v>323</v>
      </c>
      <c r="J24" s="11" t="s">
        <v>222</v>
      </c>
      <c r="K24" s="118"/>
      <c r="M24" s="104"/>
    </row>
    <row r="25" spans="1:13">
      <c r="A25" s="406"/>
      <c r="B25" s="398"/>
      <c r="C25" s="17"/>
      <c r="D25" s="17"/>
      <c r="E25" s="17"/>
      <c r="F25" s="17"/>
      <c r="G25" s="17"/>
      <c r="H25" s="17"/>
      <c r="I25" s="17"/>
      <c r="J25" s="17"/>
      <c r="K25" s="17"/>
      <c r="M25" s="104"/>
    </row>
    <row r="26" spans="1:13">
      <c r="A26" s="406"/>
      <c r="B26" s="194" t="s">
        <v>237</v>
      </c>
      <c r="C26" s="213"/>
      <c r="D26" s="213"/>
      <c r="E26" s="213"/>
      <c r="F26" s="213"/>
      <c r="G26" s="213"/>
      <c r="H26" s="213"/>
      <c r="I26" s="213"/>
      <c r="J26" s="213"/>
      <c r="K26" s="213"/>
      <c r="L26" s="213"/>
      <c r="M26" s="214"/>
    </row>
    <row r="27" spans="1:13" ht="75.75" customHeight="1">
      <c r="A27" s="406"/>
      <c r="B27" s="194"/>
      <c r="C27" s="117" t="s">
        <v>238</v>
      </c>
      <c r="D27" s="18" t="s">
        <v>239</v>
      </c>
      <c r="E27" s="213"/>
      <c r="F27" s="19" t="s">
        <v>240</v>
      </c>
      <c r="G27" s="12">
        <v>2023</v>
      </c>
      <c r="H27" s="213"/>
      <c r="I27" s="19" t="s">
        <v>241</v>
      </c>
      <c r="J27" s="387" t="s">
        <v>324</v>
      </c>
      <c r="K27" s="388"/>
      <c r="L27" s="389"/>
      <c r="M27" s="214"/>
    </row>
    <row r="28" spans="1:13">
      <c r="A28" s="406"/>
      <c r="B28" s="195"/>
      <c r="C28" s="13"/>
      <c r="D28" s="13"/>
      <c r="E28" s="13"/>
      <c r="F28" s="13"/>
      <c r="G28" s="13"/>
      <c r="H28" s="13"/>
      <c r="I28" s="13"/>
      <c r="J28" s="13"/>
      <c r="K28" s="13"/>
      <c r="L28" s="13"/>
      <c r="M28" s="14"/>
    </row>
    <row r="29" spans="1:13">
      <c r="A29" s="406"/>
      <c r="B29" s="397" t="s">
        <v>243</v>
      </c>
      <c r="C29" s="20"/>
      <c r="D29" s="20"/>
      <c r="E29" s="20"/>
      <c r="F29" s="20"/>
      <c r="G29" s="20"/>
      <c r="H29" s="20"/>
      <c r="I29" s="20"/>
      <c r="J29" s="20"/>
      <c r="K29" s="20"/>
      <c r="M29" s="104"/>
    </row>
    <row r="30" spans="1:13">
      <c r="A30" s="406"/>
      <c r="B30" s="398"/>
      <c r="C30" s="213" t="s">
        <v>244</v>
      </c>
      <c r="D30" s="21">
        <v>2023</v>
      </c>
      <c r="E30" s="116"/>
      <c r="F30" s="213" t="s">
        <v>245</v>
      </c>
      <c r="G30" s="22" t="s">
        <v>325</v>
      </c>
      <c r="H30" s="116"/>
      <c r="I30" s="19"/>
      <c r="J30" s="116"/>
      <c r="K30" s="116"/>
      <c r="M30" s="104"/>
    </row>
    <row r="31" spans="1:13">
      <c r="A31" s="406"/>
      <c r="B31" s="399"/>
      <c r="C31" s="13"/>
      <c r="D31" s="23"/>
      <c r="E31" s="24"/>
      <c r="F31" s="13"/>
      <c r="G31" s="24"/>
      <c r="H31" s="24"/>
      <c r="I31" s="25"/>
      <c r="J31" s="24"/>
      <c r="K31" s="24"/>
      <c r="M31" s="104"/>
    </row>
    <row r="32" spans="1:13">
      <c r="A32" s="406"/>
      <c r="B32" s="194" t="s">
        <v>247</v>
      </c>
      <c r="C32" s="115"/>
      <c r="D32" s="115"/>
      <c r="E32" s="115"/>
      <c r="F32" s="115"/>
      <c r="G32" s="115"/>
      <c r="H32" s="115"/>
      <c r="I32" s="115"/>
      <c r="J32" s="115"/>
      <c r="K32" s="115"/>
      <c r="L32" s="115"/>
      <c r="M32" s="26"/>
    </row>
    <row r="33" spans="1:13">
      <c r="A33" s="406"/>
      <c r="B33" s="194"/>
      <c r="C33" s="111"/>
      <c r="D33" s="113" t="s">
        <v>248</v>
      </c>
      <c r="E33" s="113"/>
      <c r="F33" s="113" t="s">
        <v>249</v>
      </c>
      <c r="G33" s="113"/>
      <c r="H33" s="114" t="s">
        <v>250</v>
      </c>
      <c r="I33" s="114"/>
      <c r="J33" s="114" t="s">
        <v>251</v>
      </c>
      <c r="K33" s="113"/>
      <c r="L33" s="113" t="s">
        <v>252</v>
      </c>
      <c r="M33" s="26"/>
    </row>
    <row r="34" spans="1:13" ht="16.5">
      <c r="A34" s="406"/>
      <c r="B34" s="194"/>
      <c r="C34" s="111"/>
      <c r="D34" s="112"/>
      <c r="E34" s="1"/>
      <c r="F34" s="198">
        <v>0.7</v>
      </c>
      <c r="G34" s="1"/>
      <c r="H34" s="112"/>
      <c r="I34" s="196"/>
      <c r="J34" s="391"/>
      <c r="K34" s="391"/>
      <c r="L34" s="2">
        <v>0.75</v>
      </c>
      <c r="M34" s="197"/>
    </row>
    <row r="35" spans="1:13">
      <c r="A35" s="406"/>
      <c r="B35" s="194"/>
      <c r="C35" s="111"/>
      <c r="D35" s="113" t="s">
        <v>253</v>
      </c>
      <c r="E35" s="113"/>
      <c r="F35" s="113" t="s">
        <v>254</v>
      </c>
      <c r="G35" s="113"/>
      <c r="H35" s="114" t="s">
        <v>255</v>
      </c>
      <c r="I35" s="114"/>
      <c r="J35" s="114" t="s">
        <v>256</v>
      </c>
      <c r="K35" s="113"/>
      <c r="L35" s="113" t="s">
        <v>257</v>
      </c>
      <c r="M35" s="8"/>
    </row>
    <row r="36" spans="1:13" ht="16.5">
      <c r="A36" s="406"/>
      <c r="B36" s="194"/>
      <c r="C36" s="111"/>
      <c r="D36" s="391"/>
      <c r="E36" s="391"/>
      <c r="F36" s="112"/>
      <c r="G36" s="1"/>
      <c r="H36" s="391">
        <v>0.8</v>
      </c>
      <c r="I36" s="391"/>
      <c r="J36" s="112"/>
      <c r="K36" s="1"/>
      <c r="L36" s="391"/>
      <c r="M36" s="391"/>
    </row>
    <row r="37" spans="1:13">
      <c r="A37" s="406"/>
      <c r="B37" s="194"/>
      <c r="C37" s="111"/>
      <c r="D37" s="113" t="s">
        <v>258</v>
      </c>
      <c r="E37" s="113"/>
      <c r="F37" s="113" t="s">
        <v>259</v>
      </c>
      <c r="G37" s="113"/>
      <c r="H37" s="114" t="s">
        <v>260</v>
      </c>
      <c r="I37" s="114"/>
      <c r="J37" s="114" t="s">
        <v>261</v>
      </c>
      <c r="K37" s="113"/>
      <c r="L37" s="113" t="s">
        <v>262</v>
      </c>
      <c r="M37" s="8"/>
    </row>
    <row r="38" spans="1:13">
      <c r="A38" s="406"/>
      <c r="B38" s="194"/>
      <c r="C38" s="111"/>
      <c r="D38" s="198"/>
      <c r="E38" s="1"/>
      <c r="F38" s="112"/>
      <c r="G38" s="1"/>
      <c r="H38" s="112"/>
      <c r="I38" s="1"/>
      <c r="J38" s="112"/>
      <c r="K38" s="1"/>
      <c r="L38" s="112"/>
      <c r="M38" s="197"/>
    </row>
    <row r="39" spans="1:13">
      <c r="A39" s="406"/>
      <c r="B39" s="194"/>
      <c r="C39" s="111"/>
      <c r="D39" s="196" t="s">
        <v>262</v>
      </c>
      <c r="E39" s="196"/>
      <c r="F39" s="196" t="s">
        <v>263</v>
      </c>
      <c r="G39" s="196"/>
      <c r="H39" s="196"/>
      <c r="I39" s="196"/>
      <c r="J39" s="196"/>
      <c r="K39" s="196"/>
      <c r="L39" s="196"/>
      <c r="M39" s="197"/>
    </row>
    <row r="40" spans="1:13" ht="16.5">
      <c r="A40" s="406"/>
      <c r="B40" s="194"/>
      <c r="C40" s="111"/>
      <c r="D40" s="198"/>
      <c r="E40" s="1"/>
      <c r="F40" s="391">
        <v>0.8</v>
      </c>
      <c r="G40" s="391"/>
      <c r="H40" s="383"/>
      <c r="I40" s="383"/>
      <c r="J40" s="2"/>
      <c r="K40" s="196"/>
      <c r="L40" s="2"/>
      <c r="M40" s="197"/>
    </row>
    <row r="41" spans="1:13" ht="18" customHeight="1">
      <c r="A41" s="406"/>
      <c r="B41" s="397" t="s">
        <v>264</v>
      </c>
      <c r="C41" s="110"/>
      <c r="D41" s="110"/>
      <c r="E41" s="110"/>
      <c r="F41" s="110"/>
      <c r="G41" s="110"/>
      <c r="H41" s="110"/>
      <c r="I41" s="110"/>
      <c r="J41" s="110"/>
      <c r="K41" s="110"/>
      <c r="M41" s="104"/>
    </row>
    <row r="42" spans="1:13">
      <c r="A42" s="406"/>
      <c r="B42" s="398"/>
      <c r="D42" s="109" t="s">
        <v>265</v>
      </c>
      <c r="E42" s="27" t="s">
        <v>76</v>
      </c>
      <c r="F42" s="400" t="s">
        <v>266</v>
      </c>
      <c r="G42" s="401"/>
      <c r="H42" s="401"/>
      <c r="I42" s="401"/>
      <c r="J42" s="401"/>
      <c r="K42" s="108"/>
      <c r="M42" s="104"/>
    </row>
    <row r="43" spans="1:13">
      <c r="A43" s="406"/>
      <c r="B43" s="398"/>
      <c r="D43" s="107"/>
      <c r="E43" s="11" t="s">
        <v>222</v>
      </c>
      <c r="F43" s="400"/>
      <c r="G43" s="401"/>
      <c r="H43" s="401"/>
      <c r="I43" s="401"/>
      <c r="J43" s="401"/>
      <c r="K43" s="106"/>
      <c r="M43" s="104"/>
    </row>
    <row r="44" spans="1:13">
      <c r="A44" s="406"/>
      <c r="B44" s="399"/>
      <c r="C44" s="105"/>
      <c r="D44" s="105"/>
      <c r="E44" s="105"/>
      <c r="F44" s="105"/>
      <c r="G44" s="105"/>
      <c r="H44" s="105"/>
      <c r="I44" s="105"/>
      <c r="J44" s="105"/>
      <c r="K44" s="105"/>
      <c r="M44" s="104"/>
    </row>
    <row r="45" spans="1:13" ht="61.5" customHeight="1">
      <c r="A45" s="406"/>
      <c r="B45" s="103" t="s">
        <v>267</v>
      </c>
      <c r="C45" s="467" t="s">
        <v>326</v>
      </c>
      <c r="D45" s="468"/>
      <c r="E45" s="468"/>
      <c r="F45" s="468"/>
      <c r="G45" s="468"/>
      <c r="H45" s="468"/>
      <c r="I45" s="468"/>
      <c r="J45" s="468"/>
      <c r="K45" s="468"/>
      <c r="L45" s="468"/>
      <c r="M45" s="469"/>
    </row>
    <row r="46" spans="1:13" ht="15.75" customHeight="1">
      <c r="A46" s="406"/>
      <c r="B46" s="103" t="s">
        <v>269</v>
      </c>
      <c r="C46" s="376" t="s">
        <v>270</v>
      </c>
      <c r="D46" s="377"/>
      <c r="E46" s="377"/>
      <c r="F46" s="377"/>
      <c r="G46" s="377"/>
      <c r="H46" s="377"/>
      <c r="I46" s="377"/>
      <c r="J46" s="377"/>
      <c r="K46" s="377"/>
      <c r="L46" s="377"/>
      <c r="M46" s="378"/>
    </row>
    <row r="47" spans="1:13">
      <c r="A47" s="406"/>
      <c r="B47" s="103" t="s">
        <v>271</v>
      </c>
      <c r="C47" s="376" t="s">
        <v>309</v>
      </c>
      <c r="D47" s="377"/>
      <c r="E47" s="377"/>
      <c r="F47" s="377"/>
      <c r="G47" s="377"/>
      <c r="H47" s="377"/>
      <c r="I47" s="377"/>
      <c r="J47" s="377"/>
      <c r="K47" s="377"/>
      <c r="L47" s="377"/>
      <c r="M47" s="378"/>
    </row>
    <row r="48" spans="1:13">
      <c r="A48" s="407"/>
      <c r="B48" s="103" t="s">
        <v>273</v>
      </c>
      <c r="C48" s="470">
        <v>44228</v>
      </c>
      <c r="D48" s="471"/>
      <c r="E48" s="471"/>
      <c r="F48" s="471"/>
      <c r="G48" s="471"/>
      <c r="H48" s="471"/>
      <c r="I48" s="471"/>
      <c r="J48" s="471"/>
      <c r="K48" s="471"/>
      <c r="L48" s="471"/>
      <c r="M48" s="472"/>
    </row>
    <row r="49" spans="1:13" ht="15.75" customHeight="1">
      <c r="A49" s="413" t="s">
        <v>274</v>
      </c>
      <c r="B49" s="101" t="s">
        <v>275</v>
      </c>
      <c r="C49" s="403" t="s">
        <v>276</v>
      </c>
      <c r="D49" s="403"/>
      <c r="E49" s="403"/>
      <c r="F49" s="403"/>
      <c r="G49" s="403"/>
      <c r="H49" s="403"/>
      <c r="I49" s="403"/>
      <c r="J49" s="403"/>
      <c r="K49" s="403"/>
      <c r="L49" s="403"/>
      <c r="M49" s="404"/>
    </row>
    <row r="50" spans="1:13">
      <c r="A50" s="414"/>
      <c r="B50" s="101" t="s">
        <v>277</v>
      </c>
      <c r="C50" s="403" t="s">
        <v>278</v>
      </c>
      <c r="D50" s="403"/>
      <c r="E50" s="403"/>
      <c r="F50" s="403"/>
      <c r="G50" s="403"/>
      <c r="H50" s="403"/>
      <c r="I50" s="403"/>
      <c r="J50" s="403"/>
      <c r="K50" s="403"/>
      <c r="L50" s="403"/>
      <c r="M50" s="404"/>
    </row>
    <row r="51" spans="1:13">
      <c r="A51" s="414"/>
      <c r="B51" s="101" t="s">
        <v>279</v>
      </c>
      <c r="C51" s="403" t="s">
        <v>280</v>
      </c>
      <c r="D51" s="403"/>
      <c r="E51" s="403"/>
      <c r="F51" s="403"/>
      <c r="G51" s="403"/>
      <c r="H51" s="403"/>
      <c r="I51" s="403"/>
      <c r="J51" s="403"/>
      <c r="K51" s="403"/>
      <c r="L51" s="403"/>
      <c r="M51" s="404"/>
    </row>
    <row r="52" spans="1:13" ht="15.75" customHeight="1">
      <c r="A52" s="414"/>
      <c r="B52" s="102" t="s">
        <v>281</v>
      </c>
      <c r="C52" s="403"/>
      <c r="D52" s="403"/>
      <c r="E52" s="403"/>
      <c r="F52" s="403"/>
      <c r="G52" s="403"/>
      <c r="H52" s="403"/>
      <c r="I52" s="403"/>
      <c r="J52" s="403"/>
      <c r="K52" s="403"/>
      <c r="L52" s="403"/>
      <c r="M52" s="404"/>
    </row>
    <row r="53" spans="1:13" ht="15.75" customHeight="1">
      <c r="A53" s="414"/>
      <c r="B53" s="101" t="s">
        <v>282</v>
      </c>
      <c r="C53" s="402" t="s">
        <v>87</v>
      </c>
      <c r="D53" s="403"/>
      <c r="E53" s="403"/>
      <c r="F53" s="403"/>
      <c r="G53" s="403"/>
      <c r="H53" s="403"/>
      <c r="I53" s="403"/>
      <c r="J53" s="403"/>
      <c r="K53" s="403"/>
      <c r="L53" s="403"/>
      <c r="M53" s="404"/>
    </row>
    <row r="54" spans="1:13" ht="16.5" thickBot="1">
      <c r="A54" s="415"/>
      <c r="B54" s="101" t="s">
        <v>283</v>
      </c>
      <c r="C54" s="403">
        <v>3387000</v>
      </c>
      <c r="D54" s="403"/>
      <c r="E54" s="403"/>
      <c r="F54" s="403"/>
      <c r="G54" s="403"/>
      <c r="H54" s="403"/>
      <c r="I54" s="403"/>
      <c r="J54" s="403"/>
      <c r="K54" s="403"/>
      <c r="L54" s="403"/>
      <c r="M54" s="404"/>
    </row>
    <row r="55" spans="1:13" ht="15.75" customHeight="1">
      <c r="A55" s="413" t="s">
        <v>284</v>
      </c>
      <c r="B55" s="100" t="s">
        <v>285</v>
      </c>
      <c r="C55" s="403" t="s">
        <v>286</v>
      </c>
      <c r="D55" s="403"/>
      <c r="E55" s="403"/>
      <c r="F55" s="403"/>
      <c r="G55" s="403"/>
      <c r="H55" s="403"/>
      <c r="I55" s="403"/>
      <c r="J55" s="403"/>
      <c r="K55" s="403"/>
      <c r="L55" s="403"/>
      <c r="M55" s="404"/>
    </row>
    <row r="56" spans="1:13" ht="30" customHeight="1">
      <c r="A56" s="414"/>
      <c r="B56" s="100" t="s">
        <v>287</v>
      </c>
      <c r="C56" s="403" t="s">
        <v>288</v>
      </c>
      <c r="D56" s="403"/>
      <c r="E56" s="403"/>
      <c r="F56" s="403"/>
      <c r="G56" s="403"/>
      <c r="H56" s="403"/>
      <c r="I56" s="403"/>
      <c r="J56" s="403"/>
      <c r="K56" s="403"/>
      <c r="L56" s="403"/>
      <c r="M56" s="404"/>
    </row>
    <row r="57" spans="1:13" ht="30" customHeight="1" thickBot="1">
      <c r="A57" s="414"/>
      <c r="B57" s="99" t="s">
        <v>46</v>
      </c>
      <c r="C57" s="403" t="s">
        <v>280</v>
      </c>
      <c r="D57" s="403"/>
      <c r="E57" s="403"/>
      <c r="F57" s="403"/>
      <c r="G57" s="403"/>
      <c r="H57" s="403"/>
      <c r="I57" s="403"/>
      <c r="J57" s="403"/>
      <c r="K57" s="403"/>
      <c r="L57" s="403"/>
      <c r="M57" s="404"/>
    </row>
    <row r="58" spans="1:13" ht="16.5" thickBot="1">
      <c r="A58" s="98" t="s">
        <v>289</v>
      </c>
      <c r="B58" s="97"/>
      <c r="C58" s="417"/>
      <c r="D58" s="418"/>
      <c r="E58" s="418"/>
      <c r="F58" s="418"/>
      <c r="G58" s="418"/>
      <c r="H58" s="418"/>
      <c r="I58" s="418"/>
      <c r="J58" s="418"/>
      <c r="K58" s="418"/>
      <c r="L58" s="418"/>
      <c r="M58" s="419"/>
    </row>
  </sheetData>
  <mergeCells count="37">
    <mergeCell ref="A12:A48"/>
    <mergeCell ref="C14:L14"/>
    <mergeCell ref="B15:B21"/>
    <mergeCell ref="F20:G20"/>
    <mergeCell ref="B22:B25"/>
    <mergeCell ref="J27:L27"/>
    <mergeCell ref="F40:G40"/>
    <mergeCell ref="H40:I40"/>
    <mergeCell ref="B41:B44"/>
    <mergeCell ref="F42:F43"/>
    <mergeCell ref="J34:K34"/>
    <mergeCell ref="D36:E36"/>
    <mergeCell ref="H36:I36"/>
    <mergeCell ref="L36:M36"/>
    <mergeCell ref="C13:F13"/>
    <mergeCell ref="C2:M2"/>
    <mergeCell ref="C3:M3"/>
    <mergeCell ref="J7:L7"/>
    <mergeCell ref="C11:L11"/>
    <mergeCell ref="B29:B31"/>
    <mergeCell ref="C58:M58"/>
    <mergeCell ref="G42:J43"/>
    <mergeCell ref="C45:M45"/>
    <mergeCell ref="C46:M46"/>
    <mergeCell ref="C48:M48"/>
    <mergeCell ref="C49:M49"/>
    <mergeCell ref="C50:M50"/>
    <mergeCell ref="C51:M51"/>
    <mergeCell ref="C52:M52"/>
    <mergeCell ref="C53:M53"/>
    <mergeCell ref="C47:M47"/>
    <mergeCell ref="C54:M54"/>
    <mergeCell ref="A55:A57"/>
    <mergeCell ref="C55:M55"/>
    <mergeCell ref="C56:M56"/>
    <mergeCell ref="C57:M57"/>
    <mergeCell ref="A49:A54"/>
  </mergeCells>
  <dataValidations count="4">
    <dataValidation allowBlank="1" showInputMessage="1" showErrorMessage="1" prompt="Incluir una ficha por cada indicador, ya sea de producto o de resultado" sqref="B1" xr:uid="{00000000-0002-0000-0400-000000000000}"/>
    <dataValidation allowBlank="1" showInputMessage="1" showErrorMessage="1" prompt="Selecciones de la lista desplegable" sqref="B12:B13" xr:uid="{00000000-0002-0000-0400-000001000000}"/>
    <dataValidation allowBlank="1" showInputMessage="1" showErrorMessage="1" prompt="Seleccione de la lista desplegable" sqref="B4 B7 H7" xr:uid="{00000000-0002-0000-0400-000002000000}"/>
    <dataValidation type="list" allowBlank="1" showInputMessage="1" showErrorMessage="1" sqref="I7" xr:uid="{00000000-0002-0000-0400-000003000000}">
      <formula1>INDIRECT(C7)</formula1>
    </dataValidation>
  </dataValidations>
  <hyperlinks>
    <hyperlink ref="C53" r:id="rId1" xr:uid="{00000000-0004-0000-0400-000000000000}"/>
  </hyperlinks>
  <pageMargins left="0.7" right="0.7" top="0.75" bottom="0.75" header="0.3" footer="0.3"/>
  <pageSetup paperSize="9" orientation="portrait" horizontalDpi="1200" verticalDpi="12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sheetPr>
  <dimension ref="A1:N62"/>
  <sheetViews>
    <sheetView topLeftCell="A12" zoomScale="85" zoomScaleNormal="85" workbookViewId="0">
      <selection activeCell="C16" sqref="C16:M16"/>
    </sheetView>
  </sheetViews>
  <sheetFormatPr baseColWidth="10" defaultColWidth="11.42578125" defaultRowHeight="15.75"/>
  <cols>
    <col min="1" max="1" width="25.140625" style="4" customWidth="1"/>
    <col min="2" max="2" width="39.140625" style="28" customWidth="1"/>
    <col min="3" max="16384" width="11.42578125" style="4"/>
  </cols>
  <sheetData>
    <row r="1" spans="1:14" ht="16.5" thickBot="1">
      <c r="A1" s="34"/>
      <c r="B1" s="35" t="s">
        <v>327</v>
      </c>
      <c r="C1" s="36"/>
      <c r="D1" s="36"/>
      <c r="E1" s="36"/>
      <c r="F1" s="36"/>
      <c r="G1" s="36"/>
      <c r="H1" s="36"/>
      <c r="I1" s="36"/>
      <c r="J1" s="36"/>
      <c r="K1" s="36"/>
      <c r="L1" s="36"/>
      <c r="M1" s="37"/>
    </row>
    <row r="2" spans="1:14" ht="41.25" customHeight="1">
      <c r="A2" s="459" t="s">
        <v>195</v>
      </c>
      <c r="B2" s="148" t="s">
        <v>196</v>
      </c>
      <c r="C2" s="423" t="s">
        <v>104</v>
      </c>
      <c r="D2" s="424"/>
      <c r="E2" s="424"/>
      <c r="F2" s="424"/>
      <c r="G2" s="424"/>
      <c r="H2" s="424"/>
      <c r="I2" s="424"/>
      <c r="J2" s="424"/>
      <c r="K2" s="424"/>
      <c r="L2" s="424"/>
      <c r="M2" s="425"/>
      <c r="N2" s="120"/>
    </row>
    <row r="3" spans="1:14" ht="31.5">
      <c r="A3" s="460"/>
      <c r="B3" s="103" t="s">
        <v>291</v>
      </c>
      <c r="C3" s="416" t="s">
        <v>328</v>
      </c>
      <c r="D3" s="403"/>
      <c r="E3" s="403"/>
      <c r="F3" s="403"/>
      <c r="G3" s="403"/>
      <c r="H3" s="403"/>
      <c r="I3" s="403"/>
      <c r="J3" s="403"/>
      <c r="K3" s="403"/>
      <c r="L3" s="403"/>
      <c r="M3" s="404"/>
      <c r="N3" s="120"/>
    </row>
    <row r="4" spans="1:14" ht="94.5" customHeight="1">
      <c r="A4" s="460"/>
      <c r="B4" s="195" t="s">
        <v>33</v>
      </c>
      <c r="C4" s="186" t="s">
        <v>83</v>
      </c>
      <c r="D4" s="436" t="s">
        <v>34</v>
      </c>
      <c r="E4" s="437"/>
      <c r="F4" s="426" t="s">
        <v>293</v>
      </c>
      <c r="G4" s="427"/>
      <c r="H4" s="427"/>
      <c r="I4" s="427"/>
      <c r="J4" s="427"/>
      <c r="K4" s="427"/>
      <c r="L4" s="427"/>
      <c r="M4" s="428"/>
      <c r="N4" s="120"/>
    </row>
    <row r="5" spans="1:14">
      <c r="A5" s="460"/>
      <c r="B5" s="86" t="s">
        <v>202</v>
      </c>
      <c r="C5" s="429" t="s">
        <v>294</v>
      </c>
      <c r="D5" s="430"/>
      <c r="E5" s="430"/>
      <c r="F5" s="430"/>
      <c r="G5" s="430"/>
      <c r="H5" s="430"/>
      <c r="I5" s="430"/>
      <c r="J5" s="430"/>
      <c r="K5" s="430"/>
      <c r="L5" s="430"/>
      <c r="M5" s="431"/>
    </row>
    <row r="6" spans="1:14">
      <c r="A6" s="460"/>
      <c r="B6" s="195" t="s">
        <v>203</v>
      </c>
      <c r="C6" s="429" t="s">
        <v>295</v>
      </c>
      <c r="D6" s="430"/>
      <c r="E6" s="430"/>
      <c r="F6" s="430"/>
      <c r="G6" s="430"/>
      <c r="H6" s="430"/>
      <c r="I6" s="430"/>
      <c r="J6" s="430"/>
      <c r="K6" s="430"/>
      <c r="L6" s="430"/>
      <c r="M6" s="431"/>
    </row>
    <row r="7" spans="1:14">
      <c r="A7" s="460"/>
      <c r="B7" s="103" t="s">
        <v>204</v>
      </c>
      <c r="C7" s="438" t="s">
        <v>7</v>
      </c>
      <c r="D7" s="439"/>
      <c r="E7" s="73"/>
      <c r="F7" s="73"/>
      <c r="G7" s="74"/>
      <c r="H7" s="41" t="s">
        <v>46</v>
      </c>
      <c r="I7" s="440" t="s">
        <v>296</v>
      </c>
      <c r="J7" s="439"/>
      <c r="K7" s="439"/>
      <c r="L7" s="439"/>
      <c r="M7" s="441"/>
    </row>
    <row r="8" spans="1:14">
      <c r="A8" s="460"/>
      <c r="B8" s="453" t="s">
        <v>205</v>
      </c>
      <c r="C8" s="475"/>
      <c r="D8" s="476"/>
      <c r="E8" s="207"/>
      <c r="F8" s="207"/>
      <c r="G8" s="207"/>
      <c r="H8" s="207"/>
      <c r="I8" s="207"/>
      <c r="J8" s="207"/>
      <c r="K8" s="207"/>
      <c r="L8" s="75"/>
      <c r="M8" s="76"/>
    </row>
    <row r="9" spans="1:14">
      <c r="A9" s="460"/>
      <c r="B9" s="454"/>
      <c r="C9" s="445"/>
      <c r="D9" s="446"/>
      <c r="E9" s="118"/>
      <c r="F9" s="446"/>
      <c r="G9" s="446"/>
      <c r="H9" s="118"/>
      <c r="I9" s="446"/>
      <c r="J9" s="446"/>
      <c r="K9" s="118"/>
      <c r="L9" s="121"/>
      <c r="M9" s="70"/>
    </row>
    <row r="10" spans="1:14">
      <c r="A10" s="460"/>
      <c r="B10" s="456"/>
      <c r="C10" s="445" t="s">
        <v>206</v>
      </c>
      <c r="D10" s="446"/>
      <c r="E10" s="201"/>
      <c r="F10" s="446" t="s">
        <v>206</v>
      </c>
      <c r="G10" s="446"/>
      <c r="H10" s="201"/>
      <c r="I10" s="446" t="s">
        <v>206</v>
      </c>
      <c r="J10" s="446"/>
      <c r="K10" s="201"/>
      <c r="L10" s="77"/>
      <c r="M10" s="78"/>
    </row>
    <row r="11" spans="1:14" ht="87" customHeight="1">
      <c r="A11" s="460"/>
      <c r="B11" s="103" t="s">
        <v>207</v>
      </c>
      <c r="C11" s="448" t="s">
        <v>329</v>
      </c>
      <c r="D11" s="449"/>
      <c r="E11" s="449"/>
      <c r="F11" s="449"/>
      <c r="G11" s="449"/>
      <c r="H11" s="449"/>
      <c r="I11" s="449"/>
      <c r="J11" s="449"/>
      <c r="K11" s="449"/>
      <c r="L11" s="449"/>
      <c r="M11" s="450"/>
    </row>
    <row r="12" spans="1:14" ht="31.5">
      <c r="A12" s="460"/>
      <c r="B12" s="103" t="s">
        <v>298</v>
      </c>
      <c r="C12" s="376" t="s">
        <v>330</v>
      </c>
      <c r="D12" s="377"/>
      <c r="E12" s="377"/>
      <c r="F12" s="377"/>
      <c r="G12" s="377"/>
      <c r="H12" s="377"/>
      <c r="I12" s="377"/>
      <c r="J12" s="377"/>
      <c r="K12" s="377"/>
      <c r="L12" s="377"/>
      <c r="M12" s="80"/>
    </row>
    <row r="13" spans="1:14" ht="127.5" customHeight="1">
      <c r="A13" s="460"/>
      <c r="B13" s="103" t="s">
        <v>300</v>
      </c>
      <c r="C13" s="376" t="s">
        <v>331</v>
      </c>
      <c r="D13" s="377"/>
      <c r="E13" s="377"/>
      <c r="F13" s="377"/>
      <c r="G13" s="377"/>
      <c r="H13" s="377"/>
      <c r="I13" s="377"/>
      <c r="J13" s="377"/>
      <c r="K13" s="377"/>
      <c r="L13" s="377"/>
      <c r="M13" s="378"/>
    </row>
    <row r="14" spans="1:14" ht="44.25" customHeight="1">
      <c r="A14" s="460"/>
      <c r="B14" s="453" t="s">
        <v>302</v>
      </c>
      <c r="C14" s="451" t="s">
        <v>80</v>
      </c>
      <c r="D14" s="388"/>
      <c r="E14" s="57" t="s">
        <v>303</v>
      </c>
      <c r="F14" s="442" t="s">
        <v>92</v>
      </c>
      <c r="G14" s="443"/>
      <c r="H14" s="443"/>
      <c r="I14" s="443"/>
      <c r="J14" s="443"/>
      <c r="K14" s="443"/>
      <c r="L14" s="443"/>
      <c r="M14" s="444"/>
    </row>
    <row r="15" spans="1:14">
      <c r="A15" s="460"/>
      <c r="B15" s="454"/>
      <c r="C15" s="451"/>
      <c r="D15" s="388"/>
      <c r="E15" s="388"/>
      <c r="F15" s="388"/>
      <c r="G15" s="388"/>
      <c r="H15" s="388"/>
      <c r="I15" s="388"/>
      <c r="J15" s="388"/>
      <c r="K15" s="388"/>
      <c r="L15" s="388"/>
      <c r="M15" s="452"/>
    </row>
    <row r="16" spans="1:14">
      <c r="A16" s="461" t="s">
        <v>209</v>
      </c>
      <c r="B16" s="103" t="s">
        <v>31</v>
      </c>
      <c r="C16" s="451" t="s">
        <v>106</v>
      </c>
      <c r="D16" s="388"/>
      <c r="E16" s="388"/>
      <c r="F16" s="388"/>
      <c r="G16" s="388"/>
      <c r="H16" s="388"/>
      <c r="I16" s="388"/>
      <c r="J16" s="388"/>
      <c r="K16" s="388"/>
      <c r="L16" s="388"/>
      <c r="M16" s="452"/>
    </row>
    <row r="17" spans="1:13" ht="36.75" customHeight="1">
      <c r="A17" s="462"/>
      <c r="B17" s="103" t="s">
        <v>211</v>
      </c>
      <c r="C17" s="451" t="s">
        <v>332</v>
      </c>
      <c r="D17" s="388"/>
      <c r="E17" s="388"/>
      <c r="F17" s="388"/>
      <c r="G17" s="388"/>
      <c r="H17" s="388"/>
      <c r="I17" s="388"/>
      <c r="J17" s="388"/>
      <c r="K17" s="388"/>
      <c r="L17" s="388"/>
      <c r="M17" s="452"/>
    </row>
    <row r="18" spans="1:13" ht="8.25" customHeight="1">
      <c r="A18" s="462"/>
      <c r="B18" s="453" t="s">
        <v>212</v>
      </c>
      <c r="C18" s="81"/>
      <c r="D18" s="5"/>
      <c r="E18" s="5"/>
      <c r="F18" s="5"/>
      <c r="G18" s="5"/>
      <c r="H18" s="5"/>
      <c r="I18" s="5"/>
      <c r="J18" s="5"/>
      <c r="K18" s="5"/>
      <c r="L18" s="5"/>
      <c r="M18" s="6"/>
    </row>
    <row r="19" spans="1:13" ht="9" customHeight="1">
      <c r="A19" s="462"/>
      <c r="B19" s="454"/>
      <c r="C19" s="44"/>
      <c r="D19" s="7"/>
      <c r="E19" s="126"/>
      <c r="F19" s="7"/>
      <c r="G19" s="126"/>
      <c r="H19" s="7"/>
      <c r="I19" s="126"/>
      <c r="J19" s="7"/>
      <c r="K19" s="126"/>
      <c r="L19" s="126"/>
      <c r="M19" s="8"/>
    </row>
    <row r="20" spans="1:13">
      <c r="A20" s="462"/>
      <c r="B20" s="454"/>
      <c r="C20" s="45" t="s">
        <v>213</v>
      </c>
      <c r="D20" s="9"/>
      <c r="E20" s="10" t="s">
        <v>214</v>
      </c>
      <c r="F20" s="9"/>
      <c r="G20" s="10" t="s">
        <v>215</v>
      </c>
      <c r="H20" s="9"/>
      <c r="I20" s="10" t="s">
        <v>216</v>
      </c>
      <c r="J20" s="84"/>
      <c r="K20" s="10"/>
      <c r="L20" s="10"/>
      <c r="M20" s="189"/>
    </row>
    <row r="21" spans="1:13">
      <c r="A21" s="462"/>
      <c r="B21" s="454"/>
      <c r="C21" s="45" t="s">
        <v>218</v>
      </c>
      <c r="D21" s="11"/>
      <c r="E21" s="10" t="s">
        <v>219</v>
      </c>
      <c r="F21" s="12"/>
      <c r="G21" s="10" t="s">
        <v>220</v>
      </c>
      <c r="H21" s="12"/>
      <c r="I21" s="10"/>
      <c r="J21" s="188"/>
      <c r="K21" s="10"/>
      <c r="L21" s="10"/>
      <c r="M21" s="189"/>
    </row>
    <row r="22" spans="1:13">
      <c r="A22" s="462"/>
      <c r="B22" s="454"/>
      <c r="C22" s="45" t="s">
        <v>224</v>
      </c>
      <c r="D22" s="11"/>
      <c r="E22" s="10" t="s">
        <v>225</v>
      </c>
      <c r="F22" s="11"/>
      <c r="G22" s="10"/>
      <c r="H22" s="188"/>
      <c r="I22" s="10"/>
      <c r="J22" s="188"/>
      <c r="K22" s="10"/>
      <c r="L22" s="10"/>
      <c r="M22" s="189"/>
    </row>
    <row r="23" spans="1:13">
      <c r="A23" s="462"/>
      <c r="B23" s="454"/>
      <c r="C23" s="45" t="s">
        <v>226</v>
      </c>
      <c r="D23" s="12" t="s">
        <v>222</v>
      </c>
      <c r="E23" s="10" t="s">
        <v>227</v>
      </c>
      <c r="F23" s="208" t="s">
        <v>333</v>
      </c>
      <c r="G23" s="208"/>
      <c r="H23" s="208"/>
      <c r="I23" s="208"/>
      <c r="J23" s="208"/>
      <c r="K23" s="208"/>
      <c r="L23" s="208"/>
      <c r="M23" s="82"/>
    </row>
    <row r="24" spans="1:13" ht="9.75" customHeight="1">
      <c r="A24" s="462"/>
      <c r="B24" s="456"/>
      <c r="C24" s="46"/>
      <c r="D24" s="13"/>
      <c r="E24" s="13"/>
      <c r="F24" s="13"/>
      <c r="G24" s="13"/>
      <c r="H24" s="13"/>
      <c r="I24" s="13"/>
      <c r="J24" s="13"/>
      <c r="K24" s="13"/>
      <c r="L24" s="13"/>
      <c r="M24" s="14"/>
    </row>
    <row r="25" spans="1:13">
      <c r="A25" s="462"/>
      <c r="B25" s="453" t="s">
        <v>228</v>
      </c>
      <c r="C25" s="47"/>
      <c r="D25" s="15"/>
      <c r="E25" s="15"/>
      <c r="F25" s="15"/>
      <c r="G25" s="15"/>
      <c r="H25" s="15"/>
      <c r="I25" s="15"/>
      <c r="J25" s="15"/>
      <c r="K25" s="15"/>
      <c r="L25" s="75"/>
      <c r="M25" s="76"/>
    </row>
    <row r="26" spans="1:13">
      <c r="A26" s="462"/>
      <c r="B26" s="454"/>
      <c r="C26" s="45" t="s">
        <v>229</v>
      </c>
      <c r="D26" s="12"/>
      <c r="E26" s="213"/>
      <c r="F26" s="10" t="s">
        <v>230</v>
      </c>
      <c r="G26" s="11"/>
      <c r="H26" s="213"/>
      <c r="I26" s="10" t="s">
        <v>231</v>
      </c>
      <c r="J26" s="11" t="s">
        <v>222</v>
      </c>
      <c r="K26" s="213"/>
      <c r="L26" s="121"/>
      <c r="M26" s="70"/>
    </row>
    <row r="27" spans="1:13">
      <c r="A27" s="462"/>
      <c r="B27" s="454"/>
      <c r="C27" s="45" t="s">
        <v>234</v>
      </c>
      <c r="D27" s="16"/>
      <c r="E27" s="121"/>
      <c r="F27" s="10" t="s">
        <v>235</v>
      </c>
      <c r="G27" s="12"/>
      <c r="H27" s="121"/>
      <c r="I27" s="119"/>
      <c r="J27" s="121"/>
      <c r="K27" s="118"/>
      <c r="L27" s="121"/>
      <c r="M27" s="70"/>
    </row>
    <row r="28" spans="1:13">
      <c r="A28" s="462"/>
      <c r="B28" s="456"/>
      <c r="C28" s="48"/>
      <c r="D28" s="17"/>
      <c r="E28" s="17"/>
      <c r="F28" s="17"/>
      <c r="G28" s="17"/>
      <c r="H28" s="17"/>
      <c r="I28" s="17"/>
      <c r="J28" s="17"/>
      <c r="K28" s="17"/>
      <c r="L28" s="77"/>
      <c r="M28" s="78"/>
    </row>
    <row r="29" spans="1:13">
      <c r="A29" s="462"/>
      <c r="B29" s="87" t="s">
        <v>237</v>
      </c>
      <c r="C29" s="49"/>
      <c r="D29" s="33"/>
      <c r="E29" s="33"/>
      <c r="F29" s="33"/>
      <c r="G29" s="33"/>
      <c r="H29" s="33"/>
      <c r="I29" s="33"/>
      <c r="J29" s="33"/>
      <c r="K29" s="33"/>
      <c r="L29" s="33"/>
      <c r="M29" s="50"/>
    </row>
    <row r="30" spans="1:13">
      <c r="A30" s="462"/>
      <c r="B30" s="87"/>
      <c r="C30" s="51" t="s">
        <v>238</v>
      </c>
      <c r="D30" s="18">
        <v>0</v>
      </c>
      <c r="E30" s="213"/>
      <c r="F30" s="19" t="s">
        <v>240</v>
      </c>
      <c r="G30" s="12">
        <v>2019</v>
      </c>
      <c r="H30" s="213"/>
      <c r="I30" s="19" t="s">
        <v>241</v>
      </c>
      <c r="J30" s="190"/>
      <c r="K30" s="191"/>
      <c r="L30" s="192"/>
      <c r="M30" s="214"/>
    </row>
    <row r="31" spans="1:13">
      <c r="A31" s="462"/>
      <c r="B31" s="86"/>
      <c r="C31" s="46"/>
      <c r="D31" s="13"/>
      <c r="E31" s="13"/>
      <c r="F31" s="13"/>
      <c r="G31" s="13"/>
      <c r="H31" s="13"/>
      <c r="I31" s="13"/>
      <c r="J31" s="13"/>
      <c r="K31" s="13"/>
      <c r="L31" s="13"/>
      <c r="M31" s="14"/>
    </row>
    <row r="32" spans="1:13">
      <c r="A32" s="462"/>
      <c r="B32" s="453" t="s">
        <v>243</v>
      </c>
      <c r="C32" s="52"/>
      <c r="D32" s="20"/>
      <c r="E32" s="20"/>
      <c r="F32" s="20"/>
      <c r="G32" s="20"/>
      <c r="H32" s="20"/>
      <c r="I32" s="20"/>
      <c r="J32" s="20"/>
      <c r="K32" s="20"/>
      <c r="L32" s="75"/>
      <c r="M32" s="76"/>
    </row>
    <row r="33" spans="1:13">
      <c r="A33" s="462"/>
      <c r="B33" s="454"/>
      <c r="C33" s="212" t="s">
        <v>244</v>
      </c>
      <c r="D33" s="21">
        <v>2020</v>
      </c>
      <c r="E33" s="116"/>
      <c r="F33" s="213" t="s">
        <v>245</v>
      </c>
      <c r="G33" s="22" t="s">
        <v>246</v>
      </c>
      <c r="H33" s="116"/>
      <c r="I33" s="19"/>
      <c r="J33" s="116"/>
      <c r="K33" s="116"/>
      <c r="L33" s="121"/>
      <c r="M33" s="70"/>
    </row>
    <row r="34" spans="1:13">
      <c r="A34" s="462"/>
      <c r="B34" s="456"/>
      <c r="C34" s="46"/>
      <c r="D34" s="23"/>
      <c r="E34" s="24"/>
      <c r="F34" s="13"/>
      <c r="G34" s="24"/>
      <c r="H34" s="24"/>
      <c r="I34" s="25"/>
      <c r="J34" s="24"/>
      <c r="K34" s="24"/>
      <c r="L34" s="77"/>
      <c r="M34" s="78"/>
    </row>
    <row r="35" spans="1:13">
      <c r="A35" s="462"/>
      <c r="B35" s="453" t="s">
        <v>247</v>
      </c>
      <c r="C35" s="53"/>
      <c r="D35" s="95"/>
      <c r="E35" s="95"/>
      <c r="F35" s="95"/>
      <c r="G35" s="95"/>
      <c r="H35" s="95"/>
      <c r="I35" s="95"/>
      <c r="J35" s="95"/>
      <c r="K35" s="95"/>
      <c r="L35" s="95"/>
      <c r="M35" s="54"/>
    </row>
    <row r="36" spans="1:13">
      <c r="A36" s="462"/>
      <c r="B36" s="454"/>
      <c r="C36" s="55"/>
      <c r="D36" s="113" t="s">
        <v>248</v>
      </c>
      <c r="E36" s="113"/>
      <c r="F36" s="113" t="s">
        <v>249</v>
      </c>
      <c r="G36" s="113"/>
      <c r="H36" s="156" t="s">
        <v>250</v>
      </c>
      <c r="I36" s="156"/>
      <c r="J36" s="156" t="s">
        <v>251</v>
      </c>
      <c r="K36" s="113"/>
      <c r="L36" s="113" t="s">
        <v>252</v>
      </c>
      <c r="M36" s="26"/>
    </row>
    <row r="37" spans="1:13">
      <c r="A37" s="462"/>
      <c r="B37" s="454"/>
      <c r="C37" s="55"/>
      <c r="D37" s="209"/>
      <c r="E37" s="1"/>
      <c r="F37" s="209">
        <v>10</v>
      </c>
      <c r="G37" s="1"/>
      <c r="H37" s="209">
        <v>11</v>
      </c>
      <c r="I37" s="1"/>
      <c r="J37" s="209">
        <v>10</v>
      </c>
      <c r="K37" s="1"/>
      <c r="L37" s="209">
        <v>10</v>
      </c>
      <c r="M37" s="197"/>
    </row>
    <row r="38" spans="1:13">
      <c r="A38" s="462"/>
      <c r="B38" s="454"/>
      <c r="C38" s="55"/>
      <c r="D38" s="113" t="s">
        <v>253</v>
      </c>
      <c r="E38" s="113"/>
      <c r="F38" s="113" t="s">
        <v>254</v>
      </c>
      <c r="G38" s="113"/>
      <c r="H38" s="114" t="s">
        <v>255</v>
      </c>
      <c r="I38" s="114"/>
      <c r="J38" s="114" t="s">
        <v>256</v>
      </c>
      <c r="K38" s="113"/>
      <c r="L38" s="113" t="s">
        <v>257</v>
      </c>
      <c r="M38" s="8"/>
    </row>
    <row r="39" spans="1:13">
      <c r="A39" s="462"/>
      <c r="B39" s="454"/>
      <c r="C39" s="55"/>
      <c r="D39" s="209">
        <v>11</v>
      </c>
      <c r="E39" s="1"/>
      <c r="F39" s="209">
        <v>10</v>
      </c>
      <c r="G39" s="1"/>
      <c r="H39" s="209">
        <v>10</v>
      </c>
      <c r="I39" s="1"/>
      <c r="J39" s="209">
        <v>11</v>
      </c>
      <c r="K39" s="1"/>
      <c r="L39" s="209">
        <v>10</v>
      </c>
      <c r="M39" s="197"/>
    </row>
    <row r="40" spans="1:13">
      <c r="A40" s="462"/>
      <c r="B40" s="454"/>
      <c r="C40" s="55"/>
      <c r="D40" s="113" t="s">
        <v>258</v>
      </c>
      <c r="E40" s="113"/>
      <c r="F40" s="113" t="s">
        <v>259</v>
      </c>
      <c r="G40" s="113"/>
      <c r="H40" s="114" t="s">
        <v>260</v>
      </c>
      <c r="I40" s="114"/>
      <c r="J40" s="114" t="s">
        <v>261</v>
      </c>
      <c r="K40" s="113"/>
      <c r="L40" s="113" t="s">
        <v>262</v>
      </c>
      <c r="M40" s="8"/>
    </row>
    <row r="41" spans="1:13">
      <c r="A41" s="462"/>
      <c r="B41" s="454"/>
      <c r="C41" s="55"/>
      <c r="D41" s="198"/>
      <c r="E41" s="1"/>
      <c r="F41" s="198"/>
      <c r="G41" s="1"/>
      <c r="H41" s="198"/>
      <c r="I41" s="1"/>
      <c r="J41" s="198"/>
      <c r="K41" s="1"/>
      <c r="L41" s="198"/>
      <c r="M41" s="197"/>
    </row>
    <row r="42" spans="1:13">
      <c r="A42" s="462"/>
      <c r="B42" s="454"/>
      <c r="C42" s="55"/>
      <c r="D42" s="2" t="s">
        <v>262</v>
      </c>
      <c r="E42" s="196"/>
      <c r="F42" s="2" t="s">
        <v>263</v>
      </c>
      <c r="G42" s="196"/>
      <c r="H42" s="2"/>
      <c r="I42" s="196"/>
      <c r="J42" s="2"/>
      <c r="K42" s="196"/>
      <c r="L42" s="2"/>
      <c r="M42" s="197"/>
    </row>
    <row r="43" spans="1:13">
      <c r="A43" s="462"/>
      <c r="B43" s="454"/>
      <c r="C43" s="55"/>
      <c r="D43" s="198"/>
      <c r="E43" s="1"/>
      <c r="F43" s="457">
        <v>93</v>
      </c>
      <c r="G43" s="458"/>
      <c r="H43" s="383"/>
      <c r="I43" s="383"/>
      <c r="J43" s="2"/>
      <c r="K43" s="196"/>
      <c r="L43" s="2"/>
      <c r="M43" s="197"/>
    </row>
    <row r="44" spans="1:13">
      <c r="A44" s="462"/>
      <c r="B44" s="454"/>
      <c r="C44" s="56"/>
      <c r="D44" s="2"/>
      <c r="E44" s="196"/>
      <c r="F44" s="2"/>
      <c r="G44" s="196"/>
      <c r="H44" s="96"/>
      <c r="I44" s="42"/>
      <c r="J44" s="96"/>
      <c r="K44" s="42"/>
      <c r="L44" s="96"/>
      <c r="M44" s="43"/>
    </row>
    <row r="45" spans="1:13" ht="18" customHeight="1">
      <c r="A45" s="462"/>
      <c r="B45" s="453" t="s">
        <v>264</v>
      </c>
      <c r="C45" s="47"/>
      <c r="D45" s="15"/>
      <c r="E45" s="15"/>
      <c r="F45" s="15"/>
      <c r="G45" s="15"/>
      <c r="H45" s="15"/>
      <c r="I45" s="15"/>
      <c r="J45" s="15"/>
      <c r="K45" s="15"/>
      <c r="L45" s="121"/>
      <c r="M45" s="70"/>
    </row>
    <row r="46" spans="1:13">
      <c r="A46" s="462"/>
      <c r="B46" s="454"/>
      <c r="C46" s="71"/>
      <c r="D46" s="109" t="s">
        <v>265</v>
      </c>
      <c r="E46" s="27" t="s">
        <v>76</v>
      </c>
      <c r="F46" s="447" t="s">
        <v>266</v>
      </c>
      <c r="G46" s="401"/>
      <c r="H46" s="401"/>
      <c r="I46" s="401"/>
      <c r="J46" s="401"/>
      <c r="K46" s="205" t="s">
        <v>306</v>
      </c>
      <c r="L46" s="432"/>
      <c r="M46" s="433"/>
    </row>
    <row r="47" spans="1:13">
      <c r="A47" s="462"/>
      <c r="B47" s="454"/>
      <c r="C47" s="71"/>
      <c r="D47" s="72"/>
      <c r="E47" s="11" t="s">
        <v>222</v>
      </c>
      <c r="F47" s="447"/>
      <c r="G47" s="401"/>
      <c r="H47" s="401"/>
      <c r="I47" s="401"/>
      <c r="J47" s="401"/>
      <c r="K47" s="121"/>
      <c r="L47" s="434"/>
      <c r="M47" s="435"/>
    </row>
    <row r="48" spans="1:13">
      <c r="A48" s="462"/>
      <c r="B48" s="456"/>
      <c r="C48" s="155"/>
      <c r="D48" s="77"/>
      <c r="E48" s="77"/>
      <c r="F48" s="77"/>
      <c r="G48" s="77"/>
      <c r="H48" s="77"/>
      <c r="I48" s="77"/>
      <c r="J48" s="77"/>
      <c r="K48" s="77"/>
      <c r="L48" s="121"/>
      <c r="M48" s="70"/>
    </row>
    <row r="49" spans="1:13" ht="21" customHeight="1">
      <c r="A49" s="462"/>
      <c r="B49" s="103" t="s">
        <v>267</v>
      </c>
      <c r="C49" s="429" t="s">
        <v>334</v>
      </c>
      <c r="D49" s="430"/>
      <c r="E49" s="430"/>
      <c r="F49" s="430"/>
      <c r="G49" s="430"/>
      <c r="H49" s="430"/>
      <c r="I49" s="430"/>
      <c r="J49" s="430"/>
      <c r="K49" s="430"/>
      <c r="L49" s="430"/>
      <c r="M49" s="431"/>
    </row>
    <row r="50" spans="1:13">
      <c r="A50" s="462"/>
      <c r="B50" s="103" t="s">
        <v>269</v>
      </c>
      <c r="C50" s="429" t="s">
        <v>335</v>
      </c>
      <c r="D50" s="430"/>
      <c r="E50" s="430"/>
      <c r="F50" s="430"/>
      <c r="G50" s="430"/>
      <c r="H50" s="430"/>
      <c r="I50" s="430"/>
      <c r="J50" s="430"/>
      <c r="K50" s="430"/>
      <c r="L50" s="430"/>
      <c r="M50" s="431"/>
    </row>
    <row r="51" spans="1:13">
      <c r="A51" s="462"/>
      <c r="B51" s="103" t="s">
        <v>271</v>
      </c>
      <c r="C51" s="183" t="s">
        <v>309</v>
      </c>
      <c r="D51" s="184"/>
      <c r="E51" s="184"/>
      <c r="F51" s="184"/>
      <c r="G51" s="184"/>
      <c r="H51" s="184"/>
      <c r="I51" s="184"/>
      <c r="J51" s="184"/>
      <c r="K51" s="184"/>
      <c r="L51" s="184"/>
      <c r="M51" s="185"/>
    </row>
    <row r="52" spans="1:13">
      <c r="A52" s="462"/>
      <c r="B52" s="103" t="s">
        <v>273</v>
      </c>
      <c r="C52" s="204">
        <v>44229</v>
      </c>
      <c r="D52" s="184"/>
      <c r="E52" s="184"/>
      <c r="F52" s="184"/>
      <c r="G52" s="184"/>
      <c r="H52" s="184"/>
      <c r="I52" s="184"/>
      <c r="J52" s="184"/>
      <c r="K52" s="184"/>
      <c r="L52" s="184"/>
      <c r="M52" s="185"/>
    </row>
    <row r="53" spans="1:13" ht="15.75" customHeight="1">
      <c r="A53" s="420" t="s">
        <v>274</v>
      </c>
      <c r="B53" s="101" t="s">
        <v>275</v>
      </c>
      <c r="C53" s="403" t="s">
        <v>86</v>
      </c>
      <c r="D53" s="403"/>
      <c r="E53" s="403"/>
      <c r="F53" s="403"/>
      <c r="G53" s="403"/>
      <c r="H53" s="403"/>
      <c r="I53" s="403"/>
      <c r="J53" s="403"/>
      <c r="K53" s="403"/>
      <c r="L53" s="403"/>
      <c r="M53" s="404"/>
    </row>
    <row r="54" spans="1:13">
      <c r="A54" s="421"/>
      <c r="B54" s="101" t="s">
        <v>277</v>
      </c>
      <c r="C54" s="403" t="s">
        <v>310</v>
      </c>
      <c r="D54" s="403"/>
      <c r="E54" s="403"/>
      <c r="F54" s="403"/>
      <c r="G54" s="403"/>
      <c r="H54" s="403"/>
      <c r="I54" s="403"/>
      <c r="J54" s="403"/>
      <c r="K54" s="403"/>
      <c r="L54" s="403"/>
      <c r="M54" s="404"/>
    </row>
    <row r="55" spans="1:13">
      <c r="A55" s="421"/>
      <c r="B55" s="101" t="s">
        <v>279</v>
      </c>
      <c r="C55" s="403" t="s">
        <v>9</v>
      </c>
      <c r="D55" s="403"/>
      <c r="E55" s="403"/>
      <c r="F55" s="403"/>
      <c r="G55" s="403"/>
      <c r="H55" s="403"/>
      <c r="I55" s="403"/>
      <c r="J55" s="403"/>
      <c r="K55" s="403"/>
      <c r="L55" s="403"/>
      <c r="M55" s="404"/>
    </row>
    <row r="56" spans="1:13" ht="15.75" customHeight="1">
      <c r="A56" s="421"/>
      <c r="B56" s="102" t="s">
        <v>281</v>
      </c>
      <c r="C56" s="403" t="s">
        <v>85</v>
      </c>
      <c r="D56" s="403"/>
      <c r="E56" s="403"/>
      <c r="F56" s="403"/>
      <c r="G56" s="403"/>
      <c r="H56" s="403"/>
      <c r="I56" s="403"/>
      <c r="J56" s="403"/>
      <c r="K56" s="403"/>
      <c r="L56" s="403"/>
      <c r="M56" s="404"/>
    </row>
    <row r="57" spans="1:13" ht="15.75" customHeight="1">
      <c r="A57" s="421"/>
      <c r="B57" s="101" t="s">
        <v>282</v>
      </c>
      <c r="C57" s="402" t="s">
        <v>87</v>
      </c>
      <c r="D57" s="403"/>
      <c r="E57" s="403"/>
      <c r="F57" s="403"/>
      <c r="G57" s="403"/>
      <c r="H57" s="403"/>
      <c r="I57" s="403"/>
      <c r="J57" s="403"/>
      <c r="K57" s="403"/>
      <c r="L57" s="403"/>
      <c r="M57" s="404"/>
    </row>
    <row r="58" spans="1:13" ht="16.5" thickBot="1">
      <c r="A58" s="422"/>
      <c r="B58" s="101" t="s">
        <v>283</v>
      </c>
      <c r="C58" s="403">
        <v>3387000</v>
      </c>
      <c r="D58" s="403"/>
      <c r="E58" s="403"/>
      <c r="F58" s="403"/>
      <c r="G58" s="403"/>
      <c r="H58" s="403"/>
      <c r="I58" s="403"/>
      <c r="J58" s="403"/>
      <c r="K58" s="403"/>
      <c r="L58" s="403"/>
      <c r="M58" s="404"/>
    </row>
    <row r="59" spans="1:13" ht="15.75" customHeight="1">
      <c r="A59" s="420" t="s">
        <v>284</v>
      </c>
      <c r="B59" s="100" t="s">
        <v>285</v>
      </c>
      <c r="C59" s="403" t="s">
        <v>286</v>
      </c>
      <c r="D59" s="403"/>
      <c r="E59" s="403"/>
      <c r="F59" s="403"/>
      <c r="G59" s="403"/>
      <c r="H59" s="403"/>
      <c r="I59" s="403"/>
      <c r="J59" s="403"/>
      <c r="K59" s="403"/>
      <c r="L59" s="403"/>
      <c r="M59" s="404"/>
    </row>
    <row r="60" spans="1:13" ht="30" customHeight="1">
      <c r="A60" s="421"/>
      <c r="B60" s="100" t="s">
        <v>287</v>
      </c>
      <c r="C60" s="403" t="s">
        <v>311</v>
      </c>
      <c r="D60" s="403"/>
      <c r="E60" s="403"/>
      <c r="F60" s="403"/>
      <c r="G60" s="403"/>
      <c r="H60" s="403"/>
      <c r="I60" s="403"/>
      <c r="J60" s="403"/>
      <c r="K60" s="403"/>
      <c r="L60" s="403"/>
      <c r="M60" s="404"/>
    </row>
    <row r="61" spans="1:13" ht="30" customHeight="1" thickBot="1">
      <c r="A61" s="421"/>
      <c r="B61" s="99" t="s">
        <v>46</v>
      </c>
      <c r="C61" s="403" t="s">
        <v>312</v>
      </c>
      <c r="D61" s="403"/>
      <c r="E61" s="403"/>
      <c r="F61" s="403"/>
      <c r="G61" s="403"/>
      <c r="H61" s="403"/>
      <c r="I61" s="403"/>
      <c r="J61" s="403"/>
      <c r="K61" s="403"/>
      <c r="L61" s="403"/>
      <c r="M61" s="404"/>
    </row>
    <row r="62" spans="1:13" ht="16.5" thickBot="1">
      <c r="A62" s="85" t="s">
        <v>289</v>
      </c>
      <c r="B62" s="97"/>
      <c r="C62" s="455"/>
      <c r="D62" s="418"/>
      <c r="E62" s="418"/>
      <c r="F62" s="418"/>
      <c r="G62" s="418"/>
      <c r="H62" s="418"/>
      <c r="I62" s="418"/>
      <c r="J62" s="418"/>
      <c r="K62" s="418"/>
      <c r="L62" s="418"/>
      <c r="M62" s="419"/>
    </row>
  </sheetData>
  <mergeCells count="51">
    <mergeCell ref="C62:M62"/>
    <mergeCell ref="C57:M57"/>
    <mergeCell ref="C58:M58"/>
    <mergeCell ref="A59:A61"/>
    <mergeCell ref="C59:M59"/>
    <mergeCell ref="C60:M60"/>
    <mergeCell ref="C61:M61"/>
    <mergeCell ref="A53:A58"/>
    <mergeCell ref="C53:M53"/>
    <mergeCell ref="C54:M54"/>
    <mergeCell ref="C55:M55"/>
    <mergeCell ref="C56:M56"/>
    <mergeCell ref="A16:A52"/>
    <mergeCell ref="C16:M16"/>
    <mergeCell ref="C17:M17"/>
    <mergeCell ref="B18:B24"/>
    <mergeCell ref="B25:B28"/>
    <mergeCell ref="B32:B34"/>
    <mergeCell ref="B35:B44"/>
    <mergeCell ref="F43:G43"/>
    <mergeCell ref="B45:B48"/>
    <mergeCell ref="F46:F47"/>
    <mergeCell ref="G46:J47"/>
    <mergeCell ref="L46:M47"/>
    <mergeCell ref="C49:M49"/>
    <mergeCell ref="C50:M50"/>
    <mergeCell ref="A2:A15"/>
    <mergeCell ref="C2:M2"/>
    <mergeCell ref="C3:M3"/>
    <mergeCell ref="D4:E4"/>
    <mergeCell ref="F4:M4"/>
    <mergeCell ref="C5:M5"/>
    <mergeCell ref="C6:M6"/>
    <mergeCell ref="C7:D7"/>
    <mergeCell ref="I7:M7"/>
    <mergeCell ref="B8:B10"/>
    <mergeCell ref="B14:B15"/>
    <mergeCell ref="C8:D8"/>
    <mergeCell ref="C9:D9"/>
    <mergeCell ref="F9:G9"/>
    <mergeCell ref="I10:J10"/>
    <mergeCell ref="C11:M11"/>
    <mergeCell ref="I9:J9"/>
    <mergeCell ref="C10:D10"/>
    <mergeCell ref="F10:G10"/>
    <mergeCell ref="C15:M15"/>
    <mergeCell ref="H43:I43"/>
    <mergeCell ref="C12:L12"/>
    <mergeCell ref="C13:M13"/>
    <mergeCell ref="C14:D14"/>
    <mergeCell ref="F14:M14"/>
  </mergeCells>
  <dataValidations count="8">
    <dataValidation type="list" allowBlank="1" showInputMessage="1" showErrorMessage="1" sqref="I7:M7" xr:uid="{00000000-0002-0000-05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D4" xr:uid="{00000000-0002-0000-05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0500-000002000000}"/>
    <dataValidation allowBlank="1" showInputMessage="1" showErrorMessage="1" prompt="Identifique la meta ODS a que le apunta el indicador de producto. Seleccione de la lista desplegable." sqref="E14" xr:uid="{00000000-0002-0000-0500-000003000000}"/>
    <dataValidation allowBlank="1" showInputMessage="1" showErrorMessage="1" prompt="Identifique el ODS a que le apunta el indicador de producto. Seleccione de la lista desplegable._x000a_" sqref="B14:B15" xr:uid="{00000000-0002-0000-0500-000004000000}"/>
    <dataValidation allowBlank="1" showInputMessage="1" showErrorMessage="1" prompt="Incluir una ficha por cada indicador, ya sea de producto o de resultado" sqref="B1" xr:uid="{00000000-0002-0000-0500-000005000000}"/>
    <dataValidation allowBlank="1" showInputMessage="1" showErrorMessage="1" prompt="Seleccione de la lista desplegable" sqref="B4 B7 H7" xr:uid="{00000000-0002-0000-0500-000006000000}"/>
    <dataValidation type="list" allowBlank="1" showInputMessage="1" showErrorMessage="1" sqref="F14" xr:uid="{00000000-0002-0000-0500-000007000000}">
      <formula1>INDIRECT(E14)</formula1>
    </dataValidation>
  </dataValidations>
  <hyperlinks>
    <hyperlink ref="C57" r:id="rId1" xr:uid="{00000000-0004-0000-0500-000000000000}"/>
  </hyperlinks>
  <pageMargins left="0.7" right="0.7" top="0.75" bottom="0.75" header="0.3" footer="0.3"/>
  <pageSetup paperSize="9"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M58"/>
  <sheetViews>
    <sheetView topLeftCell="A29" zoomScale="80" zoomScaleNormal="80" workbookViewId="0">
      <selection activeCell="C13" sqref="C13:E13"/>
    </sheetView>
  </sheetViews>
  <sheetFormatPr baseColWidth="10" defaultColWidth="11.42578125" defaultRowHeight="15.75"/>
  <cols>
    <col min="1" max="1" width="25.140625" style="4" customWidth="1"/>
    <col min="2" max="2" width="39.140625" style="28" customWidth="1"/>
    <col min="3" max="16384" width="11.42578125" style="4"/>
  </cols>
  <sheetData>
    <row r="1" spans="1:13" ht="16.5" thickBot="1">
      <c r="A1" s="34"/>
      <c r="B1" s="35" t="s">
        <v>336</v>
      </c>
      <c r="C1" s="36"/>
      <c r="D1" s="36"/>
      <c r="E1" s="36"/>
      <c r="F1" s="36"/>
      <c r="G1" s="36"/>
      <c r="H1" s="36"/>
      <c r="I1" s="36"/>
      <c r="J1" s="36"/>
      <c r="K1" s="36"/>
      <c r="L1" s="36"/>
      <c r="M1" s="37"/>
    </row>
    <row r="2" spans="1:13" s="147" customFormat="1" ht="33" customHeight="1">
      <c r="A2" s="149" t="s">
        <v>195</v>
      </c>
      <c r="B2" s="148" t="s">
        <v>196</v>
      </c>
      <c r="C2" s="451" t="s">
        <v>110</v>
      </c>
      <c r="D2" s="388"/>
      <c r="E2" s="388"/>
      <c r="F2" s="388"/>
      <c r="G2" s="388"/>
      <c r="H2" s="388"/>
      <c r="I2" s="388"/>
      <c r="J2" s="388"/>
      <c r="K2" s="388"/>
      <c r="L2" s="388"/>
      <c r="M2" s="452"/>
    </row>
    <row r="3" spans="1:13" ht="141.75" customHeight="1">
      <c r="A3" s="134"/>
      <c r="B3" s="103" t="s">
        <v>198</v>
      </c>
      <c r="C3" s="379" t="s">
        <v>337</v>
      </c>
      <c r="D3" s="380"/>
      <c r="E3" s="380"/>
      <c r="F3" s="380"/>
      <c r="G3" s="380"/>
      <c r="H3" s="380"/>
      <c r="I3" s="380"/>
      <c r="J3" s="380"/>
      <c r="K3" s="380"/>
      <c r="L3" s="380"/>
      <c r="M3" s="381"/>
    </row>
    <row r="4" spans="1:13">
      <c r="A4" s="134"/>
      <c r="B4" s="195" t="s">
        <v>200</v>
      </c>
      <c r="C4" s="146"/>
      <c r="D4" s="186" t="s">
        <v>201</v>
      </c>
      <c r="E4" s="186"/>
      <c r="F4" s="186"/>
      <c r="G4" s="186"/>
      <c r="H4" s="186"/>
      <c r="I4" s="186"/>
      <c r="J4" s="186"/>
      <c r="K4" s="186"/>
      <c r="L4" s="186"/>
      <c r="M4" s="187"/>
    </row>
    <row r="5" spans="1:13">
      <c r="A5" s="134"/>
      <c r="B5" s="86" t="s">
        <v>202</v>
      </c>
      <c r="C5" s="186"/>
      <c r="D5" s="186"/>
      <c r="E5" s="186"/>
      <c r="F5" s="186"/>
      <c r="G5" s="186"/>
      <c r="H5" s="186"/>
      <c r="I5" s="186"/>
      <c r="J5" s="186"/>
      <c r="K5" s="186"/>
      <c r="L5" s="186"/>
      <c r="M5" s="187"/>
    </row>
    <row r="6" spans="1:13">
      <c r="A6" s="134"/>
      <c r="B6" s="195" t="s">
        <v>203</v>
      </c>
      <c r="C6" s="186"/>
      <c r="D6" s="186"/>
      <c r="E6" s="186"/>
      <c r="F6" s="186"/>
      <c r="G6" s="186"/>
      <c r="H6" s="186"/>
      <c r="I6" s="186"/>
      <c r="J6" s="186"/>
      <c r="K6" s="186"/>
      <c r="L6" s="186"/>
      <c r="M6" s="187"/>
    </row>
    <row r="7" spans="1:13">
      <c r="A7" s="134"/>
      <c r="B7" s="103" t="s">
        <v>204</v>
      </c>
      <c r="C7" s="145"/>
      <c r="D7" s="199" t="s">
        <v>7</v>
      </c>
      <c r="E7" s="199"/>
      <c r="F7" s="199"/>
      <c r="G7" s="144"/>
      <c r="H7" s="143" t="s">
        <v>46</v>
      </c>
      <c r="I7" s="142"/>
      <c r="J7" s="382" t="s">
        <v>9</v>
      </c>
      <c r="K7" s="382"/>
      <c r="L7" s="382"/>
      <c r="M7" s="200"/>
    </row>
    <row r="8" spans="1:13" ht="15.75" customHeight="1">
      <c r="A8" s="134"/>
      <c r="B8" s="141" t="s">
        <v>205</v>
      </c>
      <c r="C8" s="150"/>
      <c r="D8" s="140"/>
      <c r="E8" s="140"/>
      <c r="F8" s="140"/>
      <c r="G8" s="140"/>
      <c r="H8" s="140"/>
      <c r="I8" s="140"/>
      <c r="J8" s="140"/>
      <c r="K8" s="140"/>
      <c r="L8" s="139"/>
      <c r="M8" s="138"/>
    </row>
    <row r="9" spans="1:13">
      <c r="A9" s="134"/>
      <c r="B9" s="137"/>
      <c r="D9" s="77"/>
      <c r="E9" s="118"/>
      <c r="F9" s="77"/>
      <c r="G9" s="77"/>
      <c r="H9" s="118"/>
      <c r="I9" s="77"/>
      <c r="J9" s="77"/>
      <c r="K9" s="118"/>
      <c r="L9" s="120"/>
      <c r="M9" s="135"/>
    </row>
    <row r="10" spans="1:13">
      <c r="A10" s="134"/>
      <c r="B10" s="133"/>
      <c r="C10" s="105" t="s">
        <v>206</v>
      </c>
      <c r="D10" s="105"/>
      <c r="E10" s="132"/>
      <c r="F10" s="105" t="s">
        <v>206</v>
      </c>
      <c r="G10" s="105"/>
      <c r="H10" s="132"/>
      <c r="I10" s="105" t="s">
        <v>206</v>
      </c>
      <c r="J10" s="105"/>
      <c r="K10" s="132"/>
      <c r="M10" s="104"/>
    </row>
    <row r="11" spans="1:13" ht="39" customHeight="1">
      <c r="A11" s="131"/>
      <c r="B11" s="103" t="s">
        <v>207</v>
      </c>
      <c r="C11" s="473" t="s">
        <v>338</v>
      </c>
      <c r="D11" s="474"/>
      <c r="E11" s="474"/>
      <c r="F11" s="474"/>
      <c r="G11" s="474"/>
      <c r="H11" s="474"/>
      <c r="I11" s="474"/>
      <c r="J11" s="474"/>
      <c r="K11" s="474"/>
      <c r="L11" s="474"/>
      <c r="M11" s="104"/>
    </row>
    <row r="12" spans="1:13">
      <c r="A12" s="405" t="s">
        <v>209</v>
      </c>
      <c r="B12" s="103" t="s">
        <v>210</v>
      </c>
      <c r="C12" s="130"/>
      <c r="D12" s="33"/>
      <c r="E12" s="33"/>
      <c r="F12" s="33"/>
      <c r="G12" s="33"/>
      <c r="H12" s="33"/>
      <c r="I12" s="33"/>
      <c r="J12" s="33"/>
      <c r="K12" s="33"/>
      <c r="M12" s="104"/>
    </row>
    <row r="13" spans="1:13">
      <c r="A13" s="406"/>
      <c r="B13" s="103" t="s">
        <v>31</v>
      </c>
      <c r="C13" s="394" t="s">
        <v>74</v>
      </c>
      <c r="D13" s="395"/>
      <c r="E13" s="395"/>
      <c r="F13" s="33"/>
      <c r="G13" s="33"/>
      <c r="H13" s="33"/>
      <c r="I13" s="33"/>
      <c r="J13" s="33"/>
      <c r="K13" s="33"/>
      <c r="M13" s="104"/>
    </row>
    <row r="14" spans="1:13" ht="52.5" customHeight="1">
      <c r="A14" s="406"/>
      <c r="B14" s="103" t="s">
        <v>211</v>
      </c>
      <c r="C14" s="376" t="s">
        <v>111</v>
      </c>
      <c r="D14" s="377"/>
      <c r="E14" s="377"/>
      <c r="F14" s="377"/>
      <c r="G14" s="377"/>
      <c r="H14" s="377"/>
      <c r="I14" s="377"/>
      <c r="J14" s="377"/>
      <c r="K14" s="377"/>
      <c r="L14" s="377"/>
      <c r="M14" s="129"/>
    </row>
    <row r="15" spans="1:13" ht="8.25" customHeight="1">
      <c r="A15" s="406"/>
      <c r="B15" s="397" t="s">
        <v>212</v>
      </c>
      <c r="C15" s="128"/>
      <c r="D15" s="5"/>
      <c r="E15" s="5"/>
      <c r="F15" s="5"/>
      <c r="G15" s="5"/>
      <c r="H15" s="5"/>
      <c r="I15" s="5"/>
      <c r="J15" s="5"/>
      <c r="K15" s="5"/>
      <c r="L15" s="5"/>
      <c r="M15" s="6"/>
    </row>
    <row r="16" spans="1:13" ht="9" customHeight="1">
      <c r="A16" s="406"/>
      <c r="B16" s="398"/>
      <c r="C16" s="127"/>
      <c r="D16" s="7"/>
      <c r="E16" s="126"/>
      <c r="F16" s="7"/>
      <c r="G16" s="126"/>
      <c r="H16" s="7"/>
      <c r="I16" s="126"/>
      <c r="J16" s="7"/>
      <c r="K16" s="126"/>
      <c r="L16" s="126"/>
      <c r="M16" s="8"/>
    </row>
    <row r="17" spans="1:13">
      <c r="A17" s="406"/>
      <c r="B17" s="398"/>
      <c r="C17" s="10" t="s">
        <v>213</v>
      </c>
      <c r="D17" s="9"/>
      <c r="E17" s="10" t="s">
        <v>214</v>
      </c>
      <c r="F17" s="9"/>
      <c r="G17" s="10" t="s">
        <v>215</v>
      </c>
      <c r="H17" s="9"/>
      <c r="I17" s="10" t="s">
        <v>216</v>
      </c>
      <c r="J17" s="9"/>
      <c r="K17" s="10" t="s">
        <v>217</v>
      </c>
      <c r="L17" s="125"/>
      <c r="M17" s="124"/>
    </row>
    <row r="18" spans="1:13">
      <c r="A18" s="406"/>
      <c r="B18" s="398"/>
      <c r="C18" s="10" t="s">
        <v>218</v>
      </c>
      <c r="D18" s="11"/>
      <c r="E18" s="10" t="s">
        <v>219</v>
      </c>
      <c r="F18" s="12"/>
      <c r="G18" s="10" t="s">
        <v>220</v>
      </c>
      <c r="H18" s="12"/>
      <c r="I18" s="10" t="s">
        <v>221</v>
      </c>
      <c r="J18" s="12" t="s">
        <v>222</v>
      </c>
      <c r="K18" s="10" t="s">
        <v>223</v>
      </c>
      <c r="L18" s="125"/>
      <c r="M18" s="124"/>
    </row>
    <row r="19" spans="1:13">
      <c r="A19" s="406"/>
      <c r="B19" s="398"/>
      <c r="C19" s="10" t="s">
        <v>224</v>
      </c>
      <c r="D19" s="11"/>
      <c r="E19" s="10" t="s">
        <v>225</v>
      </c>
      <c r="F19" s="11"/>
      <c r="G19" s="10"/>
      <c r="H19" s="17"/>
      <c r="I19" s="10"/>
      <c r="J19" s="17"/>
      <c r="K19" s="10"/>
      <c r="L19" s="123"/>
      <c r="M19" s="189"/>
    </row>
    <row r="20" spans="1:13">
      <c r="A20" s="406"/>
      <c r="B20" s="398"/>
      <c r="C20" s="10" t="s">
        <v>226</v>
      </c>
      <c r="D20" s="12"/>
      <c r="E20" s="10" t="s">
        <v>227</v>
      </c>
      <c r="F20" s="390"/>
      <c r="G20" s="390"/>
      <c r="H20" s="193"/>
      <c r="I20" s="193"/>
      <c r="J20" s="193"/>
      <c r="K20" s="193"/>
      <c r="L20" s="193"/>
      <c r="M20" s="122"/>
    </row>
    <row r="21" spans="1:13" ht="9.75" customHeight="1">
      <c r="A21" s="406"/>
      <c r="B21" s="399"/>
      <c r="C21" s="13"/>
      <c r="D21" s="13"/>
      <c r="E21" s="13"/>
      <c r="F21" s="13"/>
      <c r="G21" s="13"/>
      <c r="H21" s="13"/>
      <c r="I21" s="13"/>
      <c r="J21" s="13"/>
      <c r="K21" s="13"/>
      <c r="L21" s="13"/>
      <c r="M21" s="14"/>
    </row>
    <row r="22" spans="1:13">
      <c r="A22" s="406"/>
      <c r="B22" s="397" t="s">
        <v>228</v>
      </c>
      <c r="C22" s="15"/>
      <c r="D22" s="15"/>
      <c r="E22" s="15"/>
      <c r="F22" s="15"/>
      <c r="G22" s="15"/>
      <c r="H22" s="15"/>
      <c r="I22" s="15"/>
      <c r="J22" s="15"/>
      <c r="K22" s="15"/>
      <c r="M22" s="104"/>
    </row>
    <row r="23" spans="1:13">
      <c r="A23" s="406"/>
      <c r="B23" s="398"/>
      <c r="C23" s="10" t="s">
        <v>229</v>
      </c>
      <c r="D23" s="12"/>
      <c r="E23" s="213"/>
      <c r="F23" s="10" t="s">
        <v>230</v>
      </c>
      <c r="G23" s="11"/>
      <c r="H23" s="213"/>
      <c r="I23" s="10" t="s">
        <v>231</v>
      </c>
      <c r="J23" s="12"/>
      <c r="K23" s="213" t="s">
        <v>226</v>
      </c>
      <c r="L23" s="300" t="s">
        <v>233</v>
      </c>
      <c r="M23" s="104"/>
    </row>
    <row r="24" spans="1:13">
      <c r="A24" s="406"/>
      <c r="B24" s="398"/>
      <c r="C24" s="10" t="s">
        <v>234</v>
      </c>
      <c r="D24" s="16"/>
      <c r="E24" s="121"/>
      <c r="F24" s="10" t="s">
        <v>235</v>
      </c>
      <c r="G24" s="12"/>
      <c r="H24" s="120"/>
      <c r="I24" s="119" t="s">
        <v>236</v>
      </c>
      <c r="J24" s="11"/>
      <c r="K24" s="118"/>
      <c r="M24" s="104"/>
    </row>
    <row r="25" spans="1:13">
      <c r="A25" s="406"/>
      <c r="B25" s="398"/>
      <c r="C25" s="17"/>
      <c r="D25" s="17"/>
      <c r="E25" s="17"/>
      <c r="F25" s="17"/>
      <c r="G25" s="17"/>
      <c r="H25" s="17"/>
      <c r="I25" s="17"/>
      <c r="J25" s="17"/>
      <c r="K25" s="17"/>
      <c r="M25" s="104"/>
    </row>
    <row r="26" spans="1:13">
      <c r="A26" s="406"/>
      <c r="B26" s="194" t="s">
        <v>237</v>
      </c>
      <c r="C26" s="213"/>
      <c r="D26" s="213"/>
      <c r="E26" s="213"/>
      <c r="F26" s="213"/>
      <c r="G26" s="213"/>
      <c r="H26" s="213"/>
      <c r="I26" s="213"/>
      <c r="J26" s="213"/>
      <c r="K26" s="213"/>
      <c r="L26" s="213"/>
      <c r="M26" s="214"/>
    </row>
    <row r="27" spans="1:13" ht="75.75" customHeight="1">
      <c r="A27" s="406"/>
      <c r="B27" s="194"/>
      <c r="C27" s="117" t="s">
        <v>238</v>
      </c>
      <c r="D27" s="18" t="s">
        <v>239</v>
      </c>
      <c r="E27" s="213"/>
      <c r="F27" s="19" t="s">
        <v>240</v>
      </c>
      <c r="G27" s="12">
        <v>2021</v>
      </c>
      <c r="H27" s="213"/>
      <c r="I27" s="19" t="s">
        <v>241</v>
      </c>
      <c r="J27" s="387" t="s">
        <v>242</v>
      </c>
      <c r="K27" s="388"/>
      <c r="L27" s="389"/>
      <c r="M27" s="214"/>
    </row>
    <row r="28" spans="1:13">
      <c r="A28" s="406"/>
      <c r="B28" s="195"/>
      <c r="C28" s="13"/>
      <c r="D28" s="13"/>
      <c r="E28" s="13"/>
      <c r="F28" s="13"/>
      <c r="G28" s="13"/>
      <c r="H28" s="13"/>
      <c r="I28" s="13"/>
      <c r="J28" s="13"/>
      <c r="K28" s="13"/>
      <c r="L28" s="13"/>
      <c r="M28" s="14"/>
    </row>
    <row r="29" spans="1:13">
      <c r="A29" s="406"/>
      <c r="B29" s="397" t="s">
        <v>243</v>
      </c>
      <c r="C29" s="20"/>
      <c r="D29" s="20"/>
      <c r="E29" s="20"/>
      <c r="F29" s="20"/>
      <c r="G29" s="20"/>
      <c r="H29" s="20"/>
      <c r="I29" s="20"/>
      <c r="J29" s="20"/>
      <c r="K29" s="20"/>
      <c r="M29" s="104"/>
    </row>
    <row r="30" spans="1:13">
      <c r="A30" s="406"/>
      <c r="B30" s="398"/>
      <c r="C30" s="213" t="s">
        <v>244</v>
      </c>
      <c r="D30" s="21">
        <v>2022</v>
      </c>
      <c r="E30" s="116"/>
      <c r="F30" s="213" t="s">
        <v>245</v>
      </c>
      <c r="G30" s="22" t="s">
        <v>246</v>
      </c>
      <c r="H30" s="116"/>
      <c r="I30" s="19"/>
      <c r="J30" s="116"/>
      <c r="K30" s="116"/>
      <c r="M30" s="104"/>
    </row>
    <row r="31" spans="1:13">
      <c r="A31" s="406"/>
      <c r="B31" s="399"/>
      <c r="C31" s="13"/>
      <c r="D31" s="23"/>
      <c r="E31" s="24"/>
      <c r="F31" s="13"/>
      <c r="G31" s="24"/>
      <c r="H31" s="24"/>
      <c r="I31" s="25"/>
      <c r="J31" s="24"/>
      <c r="K31" s="24"/>
      <c r="M31" s="104"/>
    </row>
    <row r="32" spans="1:13">
      <c r="A32" s="406"/>
      <c r="B32" s="194" t="s">
        <v>247</v>
      </c>
      <c r="C32" s="115"/>
      <c r="D32" s="115"/>
      <c r="E32" s="115"/>
      <c r="F32" s="115"/>
      <c r="G32" s="115"/>
      <c r="H32" s="115"/>
      <c r="I32" s="115"/>
      <c r="J32" s="115"/>
      <c r="K32" s="115"/>
      <c r="L32" s="115"/>
      <c r="M32" s="26"/>
    </row>
    <row r="33" spans="1:13">
      <c r="A33" s="406"/>
      <c r="B33" s="194"/>
      <c r="C33" s="111"/>
      <c r="D33" s="113" t="s">
        <v>248</v>
      </c>
      <c r="E33" s="113"/>
      <c r="F33" s="113" t="s">
        <v>249</v>
      </c>
      <c r="G33" s="113"/>
      <c r="H33" s="114" t="s">
        <v>250</v>
      </c>
      <c r="I33" s="114"/>
      <c r="J33" s="114" t="s">
        <v>251</v>
      </c>
      <c r="K33" s="113"/>
      <c r="L33" s="113" t="s">
        <v>252</v>
      </c>
      <c r="M33" s="26"/>
    </row>
    <row r="34" spans="1:13" ht="16.5">
      <c r="A34" s="406"/>
      <c r="B34" s="194"/>
      <c r="C34" s="111"/>
      <c r="D34" s="112"/>
      <c r="E34" s="1"/>
      <c r="F34" s="198"/>
      <c r="G34" s="1"/>
      <c r="H34" s="112"/>
      <c r="I34" s="196"/>
      <c r="J34" s="391" t="s">
        <v>339</v>
      </c>
      <c r="K34" s="391"/>
      <c r="L34" s="196"/>
      <c r="M34" s="197"/>
    </row>
    <row r="35" spans="1:13">
      <c r="A35" s="406"/>
      <c r="B35" s="194"/>
      <c r="C35" s="111"/>
      <c r="D35" s="113" t="s">
        <v>253</v>
      </c>
      <c r="E35" s="113"/>
      <c r="F35" s="113" t="s">
        <v>254</v>
      </c>
      <c r="G35" s="113"/>
      <c r="H35" s="114" t="s">
        <v>255</v>
      </c>
      <c r="I35" s="114"/>
      <c r="J35" s="114" t="s">
        <v>256</v>
      </c>
      <c r="K35" s="113"/>
      <c r="L35" s="113" t="s">
        <v>257</v>
      </c>
      <c r="M35" s="8"/>
    </row>
    <row r="36" spans="1:13" ht="16.5">
      <c r="A36" s="406"/>
      <c r="B36" s="194"/>
      <c r="C36" s="111"/>
      <c r="D36" s="391" t="s">
        <v>340</v>
      </c>
      <c r="E36" s="391"/>
      <c r="F36" s="112"/>
      <c r="G36" s="1"/>
      <c r="H36" s="391" t="s">
        <v>341</v>
      </c>
      <c r="I36" s="391"/>
      <c r="J36" s="112"/>
      <c r="K36" s="1"/>
      <c r="L36" s="391" t="s">
        <v>342</v>
      </c>
      <c r="M36" s="391"/>
    </row>
    <row r="37" spans="1:13">
      <c r="A37" s="406"/>
      <c r="B37" s="194"/>
      <c r="C37" s="111"/>
      <c r="D37" s="113" t="s">
        <v>258</v>
      </c>
      <c r="E37" s="113"/>
      <c r="F37" s="113" t="s">
        <v>259</v>
      </c>
      <c r="G37" s="113"/>
      <c r="H37" s="114" t="s">
        <v>260</v>
      </c>
      <c r="I37" s="114"/>
      <c r="J37" s="114" t="s">
        <v>261</v>
      </c>
      <c r="K37" s="113"/>
      <c r="L37" s="113" t="s">
        <v>262</v>
      </c>
      <c r="M37" s="8"/>
    </row>
    <row r="38" spans="1:13">
      <c r="A38" s="406"/>
      <c r="B38" s="194"/>
      <c r="C38" s="111"/>
      <c r="D38" s="198"/>
      <c r="E38" s="1"/>
      <c r="F38" s="112"/>
      <c r="G38" s="1"/>
      <c r="H38" s="112"/>
      <c r="I38" s="1"/>
      <c r="J38" s="112"/>
      <c r="K38" s="1"/>
      <c r="L38" s="112"/>
      <c r="M38" s="197"/>
    </row>
    <row r="39" spans="1:13">
      <c r="A39" s="406"/>
      <c r="B39" s="194"/>
      <c r="C39" s="111"/>
      <c r="D39" s="196" t="s">
        <v>262</v>
      </c>
      <c r="E39" s="196"/>
      <c r="F39" s="196" t="s">
        <v>263</v>
      </c>
      <c r="G39" s="196"/>
      <c r="H39" s="196"/>
      <c r="I39" s="196"/>
      <c r="J39" s="196"/>
      <c r="K39" s="196"/>
      <c r="L39" s="196"/>
      <c r="M39" s="197"/>
    </row>
    <row r="40" spans="1:13" ht="16.5">
      <c r="A40" s="406"/>
      <c r="B40" s="194"/>
      <c r="C40" s="111"/>
      <c r="D40" s="198"/>
      <c r="E40" s="1"/>
      <c r="F40" s="391" t="s">
        <v>343</v>
      </c>
      <c r="G40" s="477"/>
      <c r="H40" s="383"/>
      <c r="I40" s="383"/>
      <c r="J40" s="2"/>
      <c r="K40" s="196"/>
      <c r="L40" s="2"/>
      <c r="M40" s="197"/>
    </row>
    <row r="41" spans="1:13" ht="18" customHeight="1">
      <c r="A41" s="406"/>
      <c r="B41" s="397" t="s">
        <v>264</v>
      </c>
      <c r="C41" s="110"/>
      <c r="D41" s="110"/>
      <c r="E41" s="110"/>
      <c r="F41" s="110"/>
      <c r="G41" s="110"/>
      <c r="H41" s="110"/>
      <c r="I41" s="110"/>
      <c r="J41" s="110"/>
      <c r="K41" s="110"/>
      <c r="M41" s="104"/>
    </row>
    <row r="42" spans="1:13">
      <c r="A42" s="406"/>
      <c r="B42" s="398"/>
      <c r="D42" s="109" t="s">
        <v>265</v>
      </c>
      <c r="E42" s="27" t="s">
        <v>76</v>
      </c>
      <c r="F42" s="400" t="s">
        <v>266</v>
      </c>
      <c r="G42" s="401"/>
      <c r="H42" s="401"/>
      <c r="I42" s="401"/>
      <c r="J42" s="401"/>
      <c r="K42" s="108"/>
      <c r="M42" s="104"/>
    </row>
    <row r="43" spans="1:13">
      <c r="A43" s="406"/>
      <c r="B43" s="398"/>
      <c r="D43" s="107"/>
      <c r="E43" s="11" t="s">
        <v>222</v>
      </c>
      <c r="F43" s="400"/>
      <c r="G43" s="401"/>
      <c r="H43" s="401"/>
      <c r="I43" s="401"/>
      <c r="J43" s="401"/>
      <c r="K43" s="106"/>
      <c r="M43" s="104"/>
    </row>
    <row r="44" spans="1:13">
      <c r="A44" s="406"/>
      <c r="B44" s="399"/>
      <c r="C44" s="105"/>
      <c r="D44" s="105"/>
      <c r="E44" s="105"/>
      <c r="F44" s="105"/>
      <c r="G44" s="105"/>
      <c r="H44" s="105"/>
      <c r="I44" s="105"/>
      <c r="J44" s="105"/>
      <c r="K44" s="105"/>
      <c r="M44" s="104"/>
    </row>
    <row r="45" spans="1:13" ht="88.5" customHeight="1">
      <c r="A45" s="406"/>
      <c r="B45" s="103" t="s">
        <v>267</v>
      </c>
      <c r="C45" s="467" t="s">
        <v>268</v>
      </c>
      <c r="D45" s="468"/>
      <c r="E45" s="468"/>
      <c r="F45" s="468"/>
      <c r="G45" s="468"/>
      <c r="H45" s="468"/>
      <c r="I45" s="468"/>
      <c r="J45" s="468"/>
      <c r="K45" s="468"/>
      <c r="L45" s="468"/>
      <c r="M45" s="469"/>
    </row>
    <row r="46" spans="1:13" ht="15.75" customHeight="1">
      <c r="A46" s="406"/>
      <c r="B46" s="103" t="s">
        <v>269</v>
      </c>
      <c r="C46" s="376" t="s">
        <v>270</v>
      </c>
      <c r="D46" s="377"/>
      <c r="E46" s="377"/>
      <c r="F46" s="377"/>
      <c r="G46" s="377"/>
      <c r="H46" s="377"/>
      <c r="I46" s="377"/>
      <c r="J46" s="377"/>
      <c r="K46" s="377"/>
      <c r="L46" s="377"/>
      <c r="M46" s="378"/>
    </row>
    <row r="47" spans="1:13">
      <c r="A47" s="406"/>
      <c r="B47" s="103" t="s">
        <v>271</v>
      </c>
      <c r="C47" s="376" t="s">
        <v>309</v>
      </c>
      <c r="D47" s="377"/>
      <c r="E47" s="377"/>
      <c r="F47" s="377"/>
      <c r="G47" s="377"/>
      <c r="H47" s="377"/>
      <c r="I47" s="377"/>
      <c r="J47" s="377"/>
      <c r="K47" s="377"/>
      <c r="L47" s="377"/>
      <c r="M47" s="378"/>
    </row>
    <row r="48" spans="1:13">
      <c r="A48" s="407"/>
      <c r="B48" s="103" t="s">
        <v>273</v>
      </c>
      <c r="C48" s="470">
        <v>44896</v>
      </c>
      <c r="D48" s="471"/>
      <c r="E48" s="471"/>
      <c r="F48" s="471"/>
      <c r="G48" s="471"/>
      <c r="H48" s="471"/>
      <c r="I48" s="471"/>
      <c r="J48" s="471"/>
      <c r="K48" s="471"/>
      <c r="L48" s="471"/>
      <c r="M48" s="472"/>
    </row>
    <row r="49" spans="1:13" ht="15.75" customHeight="1">
      <c r="A49" s="413" t="s">
        <v>274</v>
      </c>
      <c r="B49" s="101" t="s">
        <v>275</v>
      </c>
      <c r="C49" s="403" t="s">
        <v>276</v>
      </c>
      <c r="D49" s="403"/>
      <c r="E49" s="403"/>
      <c r="F49" s="403"/>
      <c r="G49" s="403"/>
      <c r="H49" s="403"/>
      <c r="I49" s="403"/>
      <c r="J49" s="403"/>
      <c r="K49" s="403"/>
      <c r="L49" s="403"/>
      <c r="M49" s="404"/>
    </row>
    <row r="50" spans="1:13">
      <c r="A50" s="414"/>
      <c r="B50" s="101" t="s">
        <v>277</v>
      </c>
      <c r="C50" s="403" t="s">
        <v>278</v>
      </c>
      <c r="D50" s="403"/>
      <c r="E50" s="403"/>
      <c r="F50" s="403"/>
      <c r="G50" s="403"/>
      <c r="H50" s="403"/>
      <c r="I50" s="403"/>
      <c r="J50" s="403"/>
      <c r="K50" s="403"/>
      <c r="L50" s="403"/>
      <c r="M50" s="404"/>
    </row>
    <row r="51" spans="1:13">
      <c r="A51" s="414"/>
      <c r="B51" s="101" t="s">
        <v>279</v>
      </c>
      <c r="C51" s="403" t="s">
        <v>280</v>
      </c>
      <c r="D51" s="403"/>
      <c r="E51" s="403"/>
      <c r="F51" s="403"/>
      <c r="G51" s="403"/>
      <c r="H51" s="403"/>
      <c r="I51" s="403"/>
      <c r="J51" s="403"/>
      <c r="K51" s="403"/>
      <c r="L51" s="403"/>
      <c r="M51" s="404"/>
    </row>
    <row r="52" spans="1:13" ht="15.75" customHeight="1">
      <c r="A52" s="414"/>
      <c r="B52" s="102" t="s">
        <v>281</v>
      </c>
      <c r="C52" s="403"/>
      <c r="D52" s="403"/>
      <c r="E52" s="403"/>
      <c r="F52" s="403"/>
      <c r="G52" s="403"/>
      <c r="H52" s="403"/>
      <c r="I52" s="403"/>
      <c r="J52" s="403"/>
      <c r="K52" s="403"/>
      <c r="L52" s="403"/>
      <c r="M52" s="404"/>
    </row>
    <row r="53" spans="1:13" ht="15.75" customHeight="1">
      <c r="A53" s="414"/>
      <c r="B53" s="101" t="s">
        <v>282</v>
      </c>
      <c r="C53" s="402" t="s">
        <v>87</v>
      </c>
      <c r="D53" s="403"/>
      <c r="E53" s="403"/>
      <c r="F53" s="403"/>
      <c r="G53" s="403"/>
      <c r="H53" s="403"/>
      <c r="I53" s="403"/>
      <c r="J53" s="403"/>
      <c r="K53" s="403"/>
      <c r="L53" s="403"/>
      <c r="M53" s="404"/>
    </row>
    <row r="54" spans="1:13" ht="16.5" thickBot="1">
      <c r="A54" s="415"/>
      <c r="B54" s="101" t="s">
        <v>283</v>
      </c>
      <c r="C54" s="403">
        <v>3387000</v>
      </c>
      <c r="D54" s="403"/>
      <c r="E54" s="403"/>
      <c r="F54" s="403"/>
      <c r="G54" s="403"/>
      <c r="H54" s="403"/>
      <c r="I54" s="403"/>
      <c r="J54" s="403"/>
      <c r="K54" s="403"/>
      <c r="L54" s="403"/>
      <c r="M54" s="404"/>
    </row>
    <row r="55" spans="1:13" ht="15.75" customHeight="1">
      <c r="A55" s="413" t="s">
        <v>284</v>
      </c>
      <c r="B55" s="100" t="s">
        <v>285</v>
      </c>
      <c r="C55" s="403" t="s">
        <v>286</v>
      </c>
      <c r="D55" s="403"/>
      <c r="E55" s="403"/>
      <c r="F55" s="403"/>
      <c r="G55" s="403"/>
      <c r="H55" s="403"/>
      <c r="I55" s="403"/>
      <c r="J55" s="403"/>
      <c r="K55" s="403"/>
      <c r="L55" s="403"/>
      <c r="M55" s="404"/>
    </row>
    <row r="56" spans="1:13" ht="30" customHeight="1">
      <c r="A56" s="414"/>
      <c r="B56" s="100" t="s">
        <v>287</v>
      </c>
      <c r="C56" s="403" t="s">
        <v>288</v>
      </c>
      <c r="D56" s="403"/>
      <c r="E56" s="403"/>
      <c r="F56" s="403"/>
      <c r="G56" s="403"/>
      <c r="H56" s="403"/>
      <c r="I56" s="403"/>
      <c r="J56" s="403"/>
      <c r="K56" s="403"/>
      <c r="L56" s="403"/>
      <c r="M56" s="404"/>
    </row>
    <row r="57" spans="1:13" ht="30" customHeight="1" thickBot="1">
      <c r="A57" s="414"/>
      <c r="B57" s="99" t="s">
        <v>46</v>
      </c>
      <c r="C57" s="403" t="s">
        <v>280</v>
      </c>
      <c r="D57" s="403"/>
      <c r="E57" s="403"/>
      <c r="F57" s="403"/>
      <c r="G57" s="403"/>
      <c r="H57" s="403"/>
      <c r="I57" s="403"/>
      <c r="J57" s="403"/>
      <c r="K57" s="403"/>
      <c r="L57" s="403"/>
      <c r="M57" s="404"/>
    </row>
    <row r="58" spans="1:13" ht="16.5" thickBot="1">
      <c r="A58" s="98" t="s">
        <v>289</v>
      </c>
      <c r="B58" s="97"/>
      <c r="C58" s="417"/>
      <c r="D58" s="418"/>
      <c r="E58" s="418"/>
      <c r="F58" s="418"/>
      <c r="G58" s="418"/>
      <c r="H58" s="418"/>
      <c r="I58" s="418"/>
      <c r="J58" s="418"/>
      <c r="K58" s="418"/>
      <c r="L58" s="418"/>
      <c r="M58" s="419"/>
    </row>
  </sheetData>
  <mergeCells count="37">
    <mergeCell ref="A55:A57"/>
    <mergeCell ref="C55:M55"/>
    <mergeCell ref="C56:M56"/>
    <mergeCell ref="C57:M57"/>
    <mergeCell ref="C58:M58"/>
    <mergeCell ref="C52:M52"/>
    <mergeCell ref="C53:M53"/>
    <mergeCell ref="C54:M54"/>
    <mergeCell ref="A12:A48"/>
    <mergeCell ref="B15:B21"/>
    <mergeCell ref="B22:B25"/>
    <mergeCell ref="B29:B31"/>
    <mergeCell ref="B41:B44"/>
    <mergeCell ref="F42:F43"/>
    <mergeCell ref="G42:J43"/>
    <mergeCell ref="C48:M48"/>
    <mergeCell ref="A49:A54"/>
    <mergeCell ref="C49:M49"/>
    <mergeCell ref="C50:M50"/>
    <mergeCell ref="C51:M51"/>
    <mergeCell ref="C46:M46"/>
    <mergeCell ref="C47:M47"/>
    <mergeCell ref="C45:M45"/>
    <mergeCell ref="C2:M2"/>
    <mergeCell ref="C3:M3"/>
    <mergeCell ref="J7:L7"/>
    <mergeCell ref="C11:L11"/>
    <mergeCell ref="C14:L14"/>
    <mergeCell ref="F20:G20"/>
    <mergeCell ref="F40:G40"/>
    <mergeCell ref="H40:I40"/>
    <mergeCell ref="J27:L27"/>
    <mergeCell ref="J34:K34"/>
    <mergeCell ref="D36:E36"/>
    <mergeCell ref="H36:I36"/>
    <mergeCell ref="L36:M36"/>
    <mergeCell ref="C13:E13"/>
  </mergeCells>
  <dataValidations count="4">
    <dataValidation type="list" allowBlank="1" showInputMessage="1" showErrorMessage="1" sqref="I7" xr:uid="{00000000-0002-0000-0600-000000000000}">
      <formula1>INDIRECT(C7)</formula1>
    </dataValidation>
    <dataValidation allowBlank="1" showInputMessage="1" showErrorMessage="1" prompt="Seleccione de la lista desplegable" sqref="B4 B7 H7" xr:uid="{00000000-0002-0000-0600-000001000000}"/>
    <dataValidation allowBlank="1" showInputMessage="1" showErrorMessage="1" prompt="Selecciones de la lista desplegable" sqref="B12:B13" xr:uid="{00000000-0002-0000-0600-000002000000}"/>
    <dataValidation allowBlank="1" showInputMessage="1" showErrorMessage="1" prompt="Incluir una ficha por cada indicador, ya sea de producto o de resultado" sqref="B1" xr:uid="{00000000-0002-0000-0600-000003000000}"/>
  </dataValidations>
  <hyperlinks>
    <hyperlink ref="C53" r:id="rId1" xr:uid="{00000000-0004-0000-0600-000000000000}"/>
  </hyperlinks>
  <pageMargins left="0.7" right="0.7" top="0.75" bottom="0.75" header="0.3" footer="0.3"/>
  <pageSetup paperSize="9"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M62"/>
  <sheetViews>
    <sheetView topLeftCell="A25" zoomScale="85" zoomScaleNormal="85" workbookViewId="0">
      <selection activeCell="F43" sqref="F43:G43"/>
    </sheetView>
  </sheetViews>
  <sheetFormatPr baseColWidth="10" defaultColWidth="11.42578125" defaultRowHeight="15.75"/>
  <cols>
    <col min="1" max="1" width="25.140625" style="4" customWidth="1"/>
    <col min="2" max="2" width="39.140625" style="28" customWidth="1"/>
    <col min="3" max="16384" width="11.42578125" style="4"/>
  </cols>
  <sheetData>
    <row r="1" spans="1:13" ht="16.5" thickBot="1">
      <c r="A1" s="34"/>
      <c r="B1" s="35" t="s">
        <v>344</v>
      </c>
      <c r="C1" s="36"/>
      <c r="D1" s="36"/>
      <c r="E1" s="36"/>
      <c r="F1" s="36"/>
      <c r="G1" s="36"/>
      <c r="H1" s="36"/>
      <c r="I1" s="36"/>
      <c r="J1" s="36"/>
      <c r="K1" s="36"/>
      <c r="L1" s="36"/>
      <c r="M1" s="37"/>
    </row>
    <row r="2" spans="1:13" ht="41.25" customHeight="1">
      <c r="A2" s="459" t="s">
        <v>195</v>
      </c>
      <c r="B2" s="148" t="s">
        <v>196</v>
      </c>
      <c r="C2" s="478" t="s">
        <v>113</v>
      </c>
      <c r="D2" s="479"/>
      <c r="E2" s="479"/>
      <c r="F2" s="479"/>
      <c r="G2" s="479"/>
      <c r="H2" s="479"/>
      <c r="I2" s="479"/>
      <c r="J2" s="479"/>
      <c r="K2" s="479"/>
      <c r="L2" s="479"/>
      <c r="M2" s="480"/>
    </row>
    <row r="3" spans="1:13" ht="31.5">
      <c r="A3" s="460"/>
      <c r="B3" s="103" t="s">
        <v>291</v>
      </c>
      <c r="C3" s="481" t="s">
        <v>328</v>
      </c>
      <c r="D3" s="482"/>
      <c r="E3" s="482"/>
      <c r="F3" s="482"/>
      <c r="G3" s="482"/>
      <c r="H3" s="482"/>
      <c r="I3" s="482"/>
      <c r="J3" s="482"/>
      <c r="K3" s="482"/>
      <c r="L3" s="482"/>
      <c r="M3" s="483"/>
    </row>
    <row r="4" spans="1:13" ht="94.5" customHeight="1">
      <c r="A4" s="460"/>
      <c r="B4" s="195" t="s">
        <v>33</v>
      </c>
      <c r="C4" s="157" t="s">
        <v>83</v>
      </c>
      <c r="D4" s="436" t="s">
        <v>34</v>
      </c>
      <c r="E4" s="437"/>
      <c r="F4" s="484" t="s">
        <v>293</v>
      </c>
      <c r="G4" s="485"/>
      <c r="H4" s="485"/>
      <c r="I4" s="485"/>
      <c r="J4" s="485"/>
      <c r="K4" s="485"/>
      <c r="L4" s="485"/>
      <c r="M4" s="486"/>
    </row>
    <row r="5" spans="1:13">
      <c r="A5" s="460"/>
      <c r="B5" s="86" t="s">
        <v>202</v>
      </c>
      <c r="C5" s="429" t="s">
        <v>294</v>
      </c>
      <c r="D5" s="430"/>
      <c r="E5" s="430"/>
      <c r="F5" s="430"/>
      <c r="G5" s="430"/>
      <c r="H5" s="430"/>
      <c r="I5" s="430"/>
      <c r="J5" s="430"/>
      <c r="K5" s="430"/>
      <c r="L5" s="430"/>
      <c r="M5" s="431"/>
    </row>
    <row r="6" spans="1:13">
      <c r="A6" s="460"/>
      <c r="B6" s="195" t="s">
        <v>203</v>
      </c>
      <c r="C6" s="429" t="s">
        <v>295</v>
      </c>
      <c r="D6" s="430"/>
      <c r="E6" s="430"/>
      <c r="F6" s="430"/>
      <c r="G6" s="430"/>
      <c r="H6" s="430"/>
      <c r="I6" s="430"/>
      <c r="J6" s="430"/>
      <c r="K6" s="430"/>
      <c r="L6" s="430"/>
      <c r="M6" s="431"/>
    </row>
    <row r="7" spans="1:13">
      <c r="A7" s="460"/>
      <c r="B7" s="103" t="s">
        <v>204</v>
      </c>
      <c r="C7" s="438" t="s">
        <v>7</v>
      </c>
      <c r="D7" s="439"/>
      <c r="E7" s="73"/>
      <c r="F7" s="73"/>
      <c r="G7" s="74"/>
      <c r="H7" s="41" t="s">
        <v>46</v>
      </c>
      <c r="I7" s="440" t="s">
        <v>296</v>
      </c>
      <c r="J7" s="439"/>
      <c r="K7" s="439"/>
      <c r="L7" s="439"/>
      <c r="M7" s="441"/>
    </row>
    <row r="8" spans="1:13">
      <c r="A8" s="460"/>
      <c r="B8" s="453" t="s">
        <v>205</v>
      </c>
      <c r="C8" s="463" t="s">
        <v>345</v>
      </c>
      <c r="D8" s="476"/>
      <c r="E8" s="207"/>
      <c r="F8" s="207"/>
      <c r="G8" s="207"/>
      <c r="H8" s="207"/>
      <c r="I8" s="207"/>
      <c r="J8" s="207"/>
      <c r="K8" s="207"/>
      <c r="L8" s="75"/>
      <c r="M8" s="76"/>
    </row>
    <row r="9" spans="1:13">
      <c r="A9" s="460"/>
      <c r="B9" s="454"/>
      <c r="C9" s="445"/>
      <c r="D9" s="446"/>
      <c r="E9" s="118"/>
      <c r="F9" s="446"/>
      <c r="G9" s="446"/>
      <c r="H9" s="118"/>
      <c r="I9" s="446"/>
      <c r="J9" s="446"/>
      <c r="K9" s="118"/>
      <c r="L9" s="121"/>
      <c r="M9" s="70"/>
    </row>
    <row r="10" spans="1:13">
      <c r="A10" s="460"/>
      <c r="B10" s="456"/>
      <c r="C10" s="445" t="s">
        <v>206</v>
      </c>
      <c r="D10" s="446"/>
      <c r="E10" s="201"/>
      <c r="F10" s="446" t="s">
        <v>206</v>
      </c>
      <c r="G10" s="446"/>
      <c r="H10" s="201"/>
      <c r="I10" s="446" t="s">
        <v>206</v>
      </c>
      <c r="J10" s="446"/>
      <c r="K10" s="201"/>
      <c r="L10" s="77"/>
      <c r="M10" s="78"/>
    </row>
    <row r="11" spans="1:13" ht="87.75" customHeight="1">
      <c r="A11" s="460"/>
      <c r="B11" s="103" t="s">
        <v>207</v>
      </c>
      <c r="C11" s="448" t="s">
        <v>346</v>
      </c>
      <c r="D11" s="449"/>
      <c r="E11" s="449"/>
      <c r="F11" s="449"/>
      <c r="G11" s="449"/>
      <c r="H11" s="449"/>
      <c r="I11" s="449"/>
      <c r="J11" s="449"/>
      <c r="K11" s="449"/>
      <c r="L11" s="449"/>
      <c r="M11" s="450"/>
    </row>
    <row r="12" spans="1:13" ht="31.5" customHeight="1">
      <c r="A12" s="460"/>
      <c r="B12" s="103" t="s">
        <v>298</v>
      </c>
      <c r="C12" s="376" t="s">
        <v>330</v>
      </c>
      <c r="D12" s="377"/>
      <c r="E12" s="377"/>
      <c r="F12" s="377"/>
      <c r="G12" s="377"/>
      <c r="H12" s="377"/>
      <c r="I12" s="377"/>
      <c r="J12" s="377"/>
      <c r="K12" s="377"/>
      <c r="L12" s="377"/>
      <c r="M12" s="378"/>
    </row>
    <row r="13" spans="1:13" ht="102.75" customHeight="1">
      <c r="A13" s="460"/>
      <c r="B13" s="103" t="s">
        <v>300</v>
      </c>
      <c r="C13" s="376" t="s">
        <v>347</v>
      </c>
      <c r="D13" s="377"/>
      <c r="E13" s="377"/>
      <c r="F13" s="377"/>
      <c r="G13" s="377"/>
      <c r="H13" s="377"/>
      <c r="I13" s="377"/>
      <c r="J13" s="377"/>
      <c r="K13" s="377"/>
      <c r="L13" s="377"/>
      <c r="M13" s="378"/>
    </row>
    <row r="14" spans="1:13" ht="44.25" customHeight="1">
      <c r="A14" s="460"/>
      <c r="B14" s="453" t="s">
        <v>302</v>
      </c>
      <c r="C14" s="451" t="s">
        <v>80</v>
      </c>
      <c r="D14" s="388"/>
      <c r="E14" s="57" t="s">
        <v>303</v>
      </c>
      <c r="F14" s="442" t="s">
        <v>92</v>
      </c>
      <c r="G14" s="443"/>
      <c r="H14" s="443"/>
      <c r="I14" s="443"/>
      <c r="J14" s="443"/>
      <c r="K14" s="443"/>
      <c r="L14" s="443"/>
      <c r="M14" s="444"/>
    </row>
    <row r="15" spans="1:13">
      <c r="A15" s="460"/>
      <c r="B15" s="454"/>
      <c r="C15" s="451"/>
      <c r="D15" s="388"/>
      <c r="E15" s="388"/>
      <c r="F15" s="388"/>
      <c r="G15" s="388"/>
      <c r="H15" s="388"/>
      <c r="I15" s="388"/>
      <c r="J15" s="388"/>
      <c r="K15" s="388"/>
      <c r="L15" s="388"/>
      <c r="M15" s="452"/>
    </row>
    <row r="16" spans="1:13">
      <c r="A16" s="461" t="s">
        <v>209</v>
      </c>
      <c r="B16" s="103" t="s">
        <v>31</v>
      </c>
      <c r="C16" s="451" t="s">
        <v>304</v>
      </c>
      <c r="D16" s="388"/>
      <c r="E16" s="388"/>
      <c r="F16" s="388"/>
      <c r="G16" s="388"/>
      <c r="H16" s="388"/>
      <c r="I16" s="388"/>
      <c r="J16" s="388"/>
      <c r="K16" s="388"/>
      <c r="L16" s="388"/>
      <c r="M16" s="452"/>
    </row>
    <row r="17" spans="1:13" ht="36.75" customHeight="1">
      <c r="A17" s="462"/>
      <c r="B17" s="103" t="s">
        <v>211</v>
      </c>
      <c r="C17" s="451" t="s">
        <v>114</v>
      </c>
      <c r="D17" s="388"/>
      <c r="E17" s="388"/>
      <c r="F17" s="388"/>
      <c r="G17" s="388"/>
      <c r="H17" s="388"/>
      <c r="I17" s="388"/>
      <c r="J17" s="388"/>
      <c r="K17" s="388"/>
      <c r="L17" s="388"/>
      <c r="M17" s="452"/>
    </row>
    <row r="18" spans="1:13" ht="8.25" customHeight="1">
      <c r="A18" s="462"/>
      <c r="B18" s="453" t="s">
        <v>212</v>
      </c>
      <c r="C18" s="81"/>
      <c r="D18" s="5"/>
      <c r="E18" s="5"/>
      <c r="F18" s="5"/>
      <c r="G18" s="5"/>
      <c r="H18" s="5"/>
      <c r="I18" s="5"/>
      <c r="J18" s="5"/>
      <c r="K18" s="5"/>
      <c r="L18" s="5"/>
      <c r="M18" s="6"/>
    </row>
    <row r="19" spans="1:13" ht="9" customHeight="1">
      <c r="A19" s="462"/>
      <c r="B19" s="454"/>
      <c r="C19" s="44"/>
      <c r="D19" s="7"/>
      <c r="E19" s="126"/>
      <c r="F19" s="7"/>
      <c r="G19" s="126"/>
      <c r="H19" s="7"/>
      <c r="I19" s="126"/>
      <c r="J19" s="7"/>
      <c r="K19" s="126"/>
      <c r="L19" s="126"/>
      <c r="M19" s="8"/>
    </row>
    <row r="20" spans="1:13">
      <c r="A20" s="462"/>
      <c r="B20" s="454"/>
      <c r="C20" s="45" t="s">
        <v>213</v>
      </c>
      <c r="D20" s="9"/>
      <c r="E20" s="10" t="s">
        <v>214</v>
      </c>
      <c r="F20" s="9"/>
      <c r="G20" s="10" t="s">
        <v>215</v>
      </c>
      <c r="H20" s="9"/>
      <c r="I20" s="10" t="s">
        <v>216</v>
      </c>
      <c r="J20" s="84"/>
      <c r="K20" s="10"/>
      <c r="L20" s="10"/>
      <c r="M20" s="189"/>
    </row>
    <row r="21" spans="1:13">
      <c r="A21" s="462"/>
      <c r="B21" s="454"/>
      <c r="C21" s="45" t="s">
        <v>218</v>
      </c>
      <c r="D21" s="11"/>
      <c r="E21" s="10" t="s">
        <v>219</v>
      </c>
      <c r="F21" s="12"/>
      <c r="G21" s="10" t="s">
        <v>220</v>
      </c>
      <c r="H21" s="12"/>
      <c r="I21" s="10"/>
      <c r="J21" s="188"/>
      <c r="K21" s="10"/>
      <c r="L21" s="10"/>
      <c r="M21" s="189"/>
    </row>
    <row r="22" spans="1:13">
      <c r="A22" s="462"/>
      <c r="B22" s="454"/>
      <c r="C22" s="45" t="s">
        <v>224</v>
      </c>
      <c r="D22" s="11"/>
      <c r="E22" s="10" t="s">
        <v>225</v>
      </c>
      <c r="F22" s="11"/>
      <c r="G22" s="10"/>
      <c r="H22" s="188"/>
      <c r="I22" s="10"/>
      <c r="J22" s="188"/>
      <c r="K22" s="10"/>
      <c r="L22" s="10"/>
      <c r="M22" s="189"/>
    </row>
    <row r="23" spans="1:13">
      <c r="A23" s="462"/>
      <c r="B23" s="454"/>
      <c r="C23" s="45" t="s">
        <v>226</v>
      </c>
      <c r="D23" s="12" t="s">
        <v>222</v>
      </c>
      <c r="E23" s="10" t="s">
        <v>227</v>
      </c>
      <c r="F23" s="208" t="s">
        <v>348</v>
      </c>
      <c r="G23" s="208"/>
      <c r="H23" s="208"/>
      <c r="I23" s="208"/>
      <c r="J23" s="208"/>
      <c r="K23" s="208"/>
      <c r="L23" s="208"/>
      <c r="M23" s="82"/>
    </row>
    <row r="24" spans="1:13" ht="9.75" customHeight="1">
      <c r="A24" s="462"/>
      <c r="B24" s="456"/>
      <c r="C24" s="46"/>
      <c r="D24" s="13"/>
      <c r="E24" s="13"/>
      <c r="F24" s="13"/>
      <c r="G24" s="13"/>
      <c r="H24" s="13"/>
      <c r="I24" s="13"/>
      <c r="J24" s="13"/>
      <c r="K24" s="13"/>
      <c r="L24" s="13"/>
      <c r="M24" s="14"/>
    </row>
    <row r="25" spans="1:13">
      <c r="A25" s="462"/>
      <c r="B25" s="453" t="s">
        <v>228</v>
      </c>
      <c r="C25" s="47"/>
      <c r="D25" s="15"/>
      <c r="E25" s="15"/>
      <c r="F25" s="15"/>
      <c r="G25" s="15"/>
      <c r="H25" s="15"/>
      <c r="I25" s="15"/>
      <c r="J25" s="15"/>
      <c r="K25" s="15"/>
      <c r="L25" s="75"/>
      <c r="M25" s="76"/>
    </row>
    <row r="26" spans="1:13">
      <c r="A26" s="462"/>
      <c r="B26" s="454"/>
      <c r="C26" s="45" t="s">
        <v>229</v>
      </c>
      <c r="D26" s="12"/>
      <c r="E26" s="213"/>
      <c r="F26" s="10" t="s">
        <v>230</v>
      </c>
      <c r="G26" s="11"/>
      <c r="H26" s="213"/>
      <c r="I26" s="10" t="s">
        <v>231</v>
      </c>
      <c r="J26" s="11" t="s">
        <v>222</v>
      </c>
      <c r="K26" s="213"/>
      <c r="L26" s="121"/>
      <c r="M26" s="70"/>
    </row>
    <row r="27" spans="1:13">
      <c r="A27" s="462"/>
      <c r="B27" s="454"/>
      <c r="C27" s="45" t="s">
        <v>234</v>
      </c>
      <c r="D27" s="16"/>
      <c r="E27" s="121"/>
      <c r="F27" s="10" t="s">
        <v>235</v>
      </c>
      <c r="G27" s="12"/>
      <c r="H27" s="121"/>
      <c r="I27" s="119"/>
      <c r="J27" s="121"/>
      <c r="K27" s="118"/>
      <c r="L27" s="121"/>
      <c r="M27" s="70"/>
    </row>
    <row r="28" spans="1:13">
      <c r="A28" s="462"/>
      <c r="B28" s="456"/>
      <c r="C28" s="48"/>
      <c r="D28" s="17"/>
      <c r="E28" s="17"/>
      <c r="F28" s="17"/>
      <c r="G28" s="17"/>
      <c r="H28" s="17"/>
      <c r="I28" s="17"/>
      <c r="J28" s="17"/>
      <c r="K28" s="17"/>
      <c r="L28" s="77"/>
      <c r="M28" s="78"/>
    </row>
    <row r="29" spans="1:13">
      <c r="A29" s="462"/>
      <c r="B29" s="87" t="s">
        <v>237</v>
      </c>
      <c r="C29" s="49"/>
      <c r="D29" s="33"/>
      <c r="E29" s="33"/>
      <c r="F29" s="33"/>
      <c r="G29" s="33"/>
      <c r="H29" s="33"/>
      <c r="I29" s="33"/>
      <c r="J29" s="33"/>
      <c r="K29" s="33"/>
      <c r="L29" s="33"/>
      <c r="M29" s="50"/>
    </row>
    <row r="30" spans="1:13">
      <c r="A30" s="462"/>
      <c r="B30" s="87"/>
      <c r="C30" s="51" t="s">
        <v>238</v>
      </c>
      <c r="D30" s="18">
        <v>0</v>
      </c>
      <c r="E30" s="213"/>
      <c r="F30" s="19" t="s">
        <v>240</v>
      </c>
      <c r="G30" s="12">
        <v>2019</v>
      </c>
      <c r="H30" s="213"/>
      <c r="I30" s="19" t="s">
        <v>241</v>
      </c>
      <c r="J30" s="190"/>
      <c r="K30" s="191"/>
      <c r="L30" s="192"/>
      <c r="M30" s="214"/>
    </row>
    <row r="31" spans="1:13">
      <c r="A31" s="462"/>
      <c r="B31" s="86"/>
      <c r="C31" s="46"/>
      <c r="D31" s="13"/>
      <c r="E31" s="13"/>
      <c r="F31" s="13"/>
      <c r="G31" s="13"/>
      <c r="H31" s="13"/>
      <c r="I31" s="13"/>
      <c r="J31" s="13"/>
      <c r="K31" s="13"/>
      <c r="L31" s="13"/>
      <c r="M31" s="14"/>
    </row>
    <row r="32" spans="1:13">
      <c r="A32" s="462"/>
      <c r="B32" s="453" t="s">
        <v>243</v>
      </c>
      <c r="C32" s="52"/>
      <c r="D32" s="20"/>
      <c r="E32" s="20"/>
      <c r="F32" s="20"/>
      <c r="G32" s="20"/>
      <c r="H32" s="20"/>
      <c r="I32" s="20"/>
      <c r="J32" s="20"/>
      <c r="K32" s="20"/>
      <c r="L32" s="75"/>
      <c r="M32" s="76"/>
    </row>
    <row r="33" spans="1:13">
      <c r="A33" s="462"/>
      <c r="B33" s="454"/>
      <c r="C33" s="212" t="s">
        <v>244</v>
      </c>
      <c r="D33" s="21">
        <v>2020</v>
      </c>
      <c r="E33" s="116"/>
      <c r="F33" s="213" t="s">
        <v>245</v>
      </c>
      <c r="G33" s="22" t="s">
        <v>246</v>
      </c>
      <c r="H33" s="116"/>
      <c r="I33" s="19"/>
      <c r="J33" s="116"/>
      <c r="K33" s="116"/>
      <c r="L33" s="121"/>
      <c r="M33" s="70"/>
    </row>
    <row r="34" spans="1:13">
      <c r="A34" s="462"/>
      <c r="B34" s="456"/>
      <c r="C34" s="46"/>
      <c r="D34" s="23"/>
      <c r="E34" s="24"/>
      <c r="F34" s="13"/>
      <c r="G34" s="24"/>
      <c r="H34" s="24"/>
      <c r="I34" s="25"/>
      <c r="J34" s="24"/>
      <c r="K34" s="24"/>
      <c r="L34" s="77"/>
      <c r="M34" s="78"/>
    </row>
    <row r="35" spans="1:13">
      <c r="A35" s="462"/>
      <c r="B35" s="453" t="s">
        <v>247</v>
      </c>
      <c r="C35" s="53"/>
      <c r="D35" s="95"/>
      <c r="E35" s="95"/>
      <c r="F35" s="95"/>
      <c r="G35" s="95"/>
      <c r="H35" s="95"/>
      <c r="I35" s="95"/>
      <c r="J35" s="95"/>
      <c r="K35" s="95"/>
      <c r="L35" s="95"/>
      <c r="M35" s="54"/>
    </row>
    <row r="36" spans="1:13">
      <c r="A36" s="462"/>
      <c r="B36" s="454"/>
      <c r="C36" s="55"/>
      <c r="D36" s="113" t="s">
        <v>248</v>
      </c>
      <c r="E36" s="113"/>
      <c r="F36" s="113" t="s">
        <v>249</v>
      </c>
      <c r="G36" s="113"/>
      <c r="H36" s="156" t="s">
        <v>250</v>
      </c>
      <c r="I36" s="156"/>
      <c r="J36" s="156" t="s">
        <v>251</v>
      </c>
      <c r="K36" s="113"/>
      <c r="L36" s="113" t="s">
        <v>252</v>
      </c>
      <c r="M36" s="26"/>
    </row>
    <row r="37" spans="1:13">
      <c r="A37" s="462"/>
      <c r="B37" s="454"/>
      <c r="C37" s="55"/>
      <c r="D37" s="209"/>
      <c r="E37" s="1"/>
      <c r="F37" s="209">
        <v>1</v>
      </c>
      <c r="G37" s="1"/>
      <c r="H37" s="209">
        <v>1</v>
      </c>
      <c r="I37" s="1"/>
      <c r="J37" s="209">
        <v>1</v>
      </c>
      <c r="K37" s="1"/>
      <c r="L37" s="209">
        <v>1</v>
      </c>
      <c r="M37" s="197"/>
    </row>
    <row r="38" spans="1:13">
      <c r="A38" s="462"/>
      <c r="B38" s="454"/>
      <c r="C38" s="55"/>
      <c r="D38" s="113" t="s">
        <v>253</v>
      </c>
      <c r="E38" s="113"/>
      <c r="F38" s="113" t="s">
        <v>254</v>
      </c>
      <c r="G38" s="113"/>
      <c r="H38" s="114" t="s">
        <v>255</v>
      </c>
      <c r="I38" s="114"/>
      <c r="J38" s="114" t="s">
        <v>256</v>
      </c>
      <c r="K38" s="113"/>
      <c r="L38" s="113" t="s">
        <v>257</v>
      </c>
      <c r="M38" s="8"/>
    </row>
    <row r="39" spans="1:13">
      <c r="A39" s="462"/>
      <c r="B39" s="454"/>
      <c r="C39" s="55"/>
      <c r="D39" s="209">
        <v>1</v>
      </c>
      <c r="E39" s="1"/>
      <c r="F39" s="209">
        <v>1</v>
      </c>
      <c r="G39" s="1"/>
      <c r="H39" s="209">
        <v>1</v>
      </c>
      <c r="I39" s="1"/>
      <c r="J39" s="209">
        <v>1</v>
      </c>
      <c r="K39" s="1"/>
      <c r="L39" s="209">
        <v>1</v>
      </c>
      <c r="M39" s="197"/>
    </row>
    <row r="40" spans="1:13">
      <c r="A40" s="462"/>
      <c r="B40" s="454"/>
      <c r="C40" s="55"/>
      <c r="D40" s="113" t="s">
        <v>258</v>
      </c>
      <c r="E40" s="113"/>
      <c r="F40" s="113" t="s">
        <v>259</v>
      </c>
      <c r="G40" s="113"/>
      <c r="H40" s="114" t="s">
        <v>260</v>
      </c>
      <c r="I40" s="114"/>
      <c r="J40" s="114" t="s">
        <v>261</v>
      </c>
      <c r="K40" s="113"/>
      <c r="L40" s="113" t="s">
        <v>262</v>
      </c>
      <c r="M40" s="8"/>
    </row>
    <row r="41" spans="1:13">
      <c r="A41" s="462"/>
      <c r="B41" s="454"/>
      <c r="C41" s="55"/>
      <c r="D41" s="198"/>
      <c r="E41" s="1"/>
      <c r="F41" s="198"/>
      <c r="G41" s="1"/>
      <c r="H41" s="198"/>
      <c r="I41" s="1"/>
      <c r="J41" s="198"/>
      <c r="K41" s="1"/>
      <c r="L41" s="198"/>
      <c r="M41" s="197"/>
    </row>
    <row r="42" spans="1:13">
      <c r="A42" s="462"/>
      <c r="B42" s="454"/>
      <c r="C42" s="55"/>
      <c r="D42" s="2" t="s">
        <v>262</v>
      </c>
      <c r="E42" s="196"/>
      <c r="F42" s="2" t="s">
        <v>263</v>
      </c>
      <c r="G42" s="196"/>
      <c r="H42" s="2"/>
      <c r="I42" s="196"/>
      <c r="J42" s="2"/>
      <c r="K42" s="196"/>
      <c r="L42" s="2"/>
      <c r="M42" s="197"/>
    </row>
    <row r="43" spans="1:13">
      <c r="A43" s="462"/>
      <c r="B43" s="454"/>
      <c r="C43" s="55"/>
      <c r="D43" s="198"/>
      <c r="E43" s="1"/>
      <c r="F43" s="457">
        <v>9</v>
      </c>
      <c r="G43" s="458"/>
      <c r="H43" s="383"/>
      <c r="I43" s="383"/>
      <c r="J43" s="2"/>
      <c r="K43" s="196"/>
      <c r="L43" s="2"/>
      <c r="M43" s="197"/>
    </row>
    <row r="44" spans="1:13">
      <c r="A44" s="462"/>
      <c r="B44" s="454"/>
      <c r="C44" s="56"/>
      <c r="D44" s="2"/>
      <c r="E44" s="196"/>
      <c r="F44" s="2"/>
      <c r="G44" s="196"/>
      <c r="H44" s="96"/>
      <c r="I44" s="42"/>
      <c r="J44" s="96"/>
      <c r="K44" s="42"/>
      <c r="L44" s="96"/>
      <c r="M44" s="43"/>
    </row>
    <row r="45" spans="1:13" ht="18" customHeight="1">
      <c r="A45" s="462"/>
      <c r="B45" s="453" t="s">
        <v>264</v>
      </c>
      <c r="C45" s="47"/>
      <c r="D45" s="15"/>
      <c r="E45" s="15"/>
      <c r="F45" s="15"/>
      <c r="G45" s="15"/>
      <c r="H45" s="15"/>
      <c r="I45" s="15"/>
      <c r="J45" s="15"/>
      <c r="K45" s="15"/>
      <c r="L45" s="121"/>
      <c r="M45" s="70"/>
    </row>
    <row r="46" spans="1:13">
      <c r="A46" s="462"/>
      <c r="B46" s="454"/>
      <c r="C46" s="71"/>
      <c r="D46" s="109" t="s">
        <v>265</v>
      </c>
      <c r="E46" s="27" t="s">
        <v>76</v>
      </c>
      <c r="F46" s="447" t="s">
        <v>266</v>
      </c>
      <c r="G46" s="401"/>
      <c r="H46" s="401"/>
      <c r="I46" s="401"/>
      <c r="J46" s="401"/>
      <c r="K46" s="205" t="s">
        <v>306</v>
      </c>
      <c r="L46" s="432"/>
      <c r="M46" s="433"/>
    </row>
    <row r="47" spans="1:13">
      <c r="A47" s="462"/>
      <c r="B47" s="454"/>
      <c r="C47" s="71"/>
      <c r="D47" s="72"/>
      <c r="E47" s="11" t="s">
        <v>222</v>
      </c>
      <c r="F47" s="447"/>
      <c r="G47" s="401"/>
      <c r="H47" s="401"/>
      <c r="I47" s="401"/>
      <c r="J47" s="401"/>
      <c r="K47" s="121"/>
      <c r="L47" s="434"/>
      <c r="M47" s="435"/>
    </row>
    <row r="48" spans="1:13">
      <c r="A48" s="462"/>
      <c r="B48" s="456"/>
      <c r="C48" s="155"/>
      <c r="D48" s="77"/>
      <c r="E48" s="77"/>
      <c r="F48" s="77"/>
      <c r="G48" s="77"/>
      <c r="H48" s="77"/>
      <c r="I48" s="77"/>
      <c r="J48" s="77"/>
      <c r="K48" s="77"/>
      <c r="L48" s="121"/>
      <c r="M48" s="70"/>
    </row>
    <row r="49" spans="1:13" ht="35.25" customHeight="1">
      <c r="A49" s="462"/>
      <c r="B49" s="103" t="s">
        <v>267</v>
      </c>
      <c r="C49" s="429" t="s">
        <v>349</v>
      </c>
      <c r="D49" s="430"/>
      <c r="E49" s="430"/>
      <c r="F49" s="430"/>
      <c r="G49" s="430"/>
      <c r="H49" s="430"/>
      <c r="I49" s="430"/>
      <c r="J49" s="430"/>
      <c r="K49" s="430"/>
      <c r="L49" s="430"/>
      <c r="M49" s="431"/>
    </row>
    <row r="50" spans="1:13">
      <c r="A50" s="462"/>
      <c r="B50" s="103" t="s">
        <v>269</v>
      </c>
      <c r="C50" s="429" t="s">
        <v>308</v>
      </c>
      <c r="D50" s="430"/>
      <c r="E50" s="430"/>
      <c r="F50" s="430"/>
      <c r="G50" s="430"/>
      <c r="H50" s="430"/>
      <c r="I50" s="430"/>
      <c r="J50" s="430"/>
      <c r="K50" s="430"/>
      <c r="L50" s="430"/>
      <c r="M50" s="431"/>
    </row>
    <row r="51" spans="1:13">
      <c r="A51" s="462"/>
      <c r="B51" s="103" t="s">
        <v>271</v>
      </c>
      <c r="C51" s="183" t="s">
        <v>309</v>
      </c>
      <c r="D51" s="184"/>
      <c r="E51" s="184"/>
      <c r="F51" s="184"/>
      <c r="G51" s="184"/>
      <c r="H51" s="184"/>
      <c r="I51" s="184"/>
      <c r="J51" s="184"/>
      <c r="K51" s="184"/>
      <c r="L51" s="184"/>
      <c r="M51" s="185"/>
    </row>
    <row r="52" spans="1:13">
      <c r="A52" s="462"/>
      <c r="B52" s="103" t="s">
        <v>273</v>
      </c>
      <c r="C52" s="204">
        <v>44198</v>
      </c>
      <c r="D52" s="184"/>
      <c r="E52" s="184"/>
      <c r="F52" s="184"/>
      <c r="G52" s="184"/>
      <c r="H52" s="184"/>
      <c r="I52" s="184"/>
      <c r="J52" s="184"/>
      <c r="K52" s="184"/>
      <c r="L52" s="184"/>
      <c r="M52" s="185"/>
    </row>
    <row r="53" spans="1:13" ht="15.75" customHeight="1">
      <c r="A53" s="420" t="s">
        <v>274</v>
      </c>
      <c r="B53" s="101" t="s">
        <v>275</v>
      </c>
      <c r="C53" s="403" t="s">
        <v>86</v>
      </c>
      <c r="D53" s="403"/>
      <c r="E53" s="403"/>
      <c r="F53" s="403"/>
      <c r="G53" s="403"/>
      <c r="H53" s="403"/>
      <c r="I53" s="403"/>
      <c r="J53" s="403"/>
      <c r="K53" s="403"/>
      <c r="L53" s="403"/>
      <c r="M53" s="404"/>
    </row>
    <row r="54" spans="1:13">
      <c r="A54" s="421"/>
      <c r="B54" s="101" t="s">
        <v>277</v>
      </c>
      <c r="C54" s="403" t="s">
        <v>310</v>
      </c>
      <c r="D54" s="403"/>
      <c r="E54" s="403"/>
      <c r="F54" s="403"/>
      <c r="G54" s="403"/>
      <c r="H54" s="403"/>
      <c r="I54" s="403"/>
      <c r="J54" s="403"/>
      <c r="K54" s="403"/>
      <c r="L54" s="403"/>
      <c r="M54" s="404"/>
    </row>
    <row r="55" spans="1:13">
      <c r="A55" s="421"/>
      <c r="B55" s="101" t="s">
        <v>279</v>
      </c>
      <c r="C55" s="403" t="s">
        <v>9</v>
      </c>
      <c r="D55" s="403"/>
      <c r="E55" s="403"/>
      <c r="F55" s="403"/>
      <c r="G55" s="403"/>
      <c r="H55" s="403"/>
      <c r="I55" s="403"/>
      <c r="J55" s="403"/>
      <c r="K55" s="403"/>
      <c r="L55" s="403"/>
      <c r="M55" s="404"/>
    </row>
    <row r="56" spans="1:13" ht="15.75" customHeight="1">
      <c r="A56" s="421"/>
      <c r="B56" s="102" t="s">
        <v>281</v>
      </c>
      <c r="C56" s="403" t="s">
        <v>85</v>
      </c>
      <c r="D56" s="403"/>
      <c r="E56" s="403"/>
      <c r="F56" s="403"/>
      <c r="G56" s="403"/>
      <c r="H56" s="403"/>
      <c r="I56" s="403"/>
      <c r="J56" s="403"/>
      <c r="K56" s="403"/>
      <c r="L56" s="403"/>
      <c r="M56" s="404"/>
    </row>
    <row r="57" spans="1:13" ht="15.75" customHeight="1">
      <c r="A57" s="421"/>
      <c r="B57" s="101" t="s">
        <v>282</v>
      </c>
      <c r="C57" s="402" t="s">
        <v>87</v>
      </c>
      <c r="D57" s="403"/>
      <c r="E57" s="403"/>
      <c r="F57" s="403"/>
      <c r="G57" s="403"/>
      <c r="H57" s="403"/>
      <c r="I57" s="403"/>
      <c r="J57" s="403"/>
      <c r="K57" s="403"/>
      <c r="L57" s="403"/>
      <c r="M57" s="404"/>
    </row>
    <row r="58" spans="1:13" ht="16.5" thickBot="1">
      <c r="A58" s="422"/>
      <c r="B58" s="101" t="s">
        <v>283</v>
      </c>
      <c r="C58" s="403">
        <v>3387000</v>
      </c>
      <c r="D58" s="403"/>
      <c r="E58" s="403"/>
      <c r="F58" s="403"/>
      <c r="G58" s="403"/>
      <c r="H58" s="403"/>
      <c r="I58" s="403"/>
      <c r="J58" s="403"/>
      <c r="K58" s="403"/>
      <c r="L58" s="403"/>
      <c r="M58" s="404"/>
    </row>
    <row r="59" spans="1:13" ht="15.75" customHeight="1">
      <c r="A59" s="420" t="s">
        <v>284</v>
      </c>
      <c r="B59" s="100" t="s">
        <v>285</v>
      </c>
      <c r="C59" s="403" t="s">
        <v>286</v>
      </c>
      <c r="D59" s="403"/>
      <c r="E59" s="403"/>
      <c r="F59" s="403"/>
      <c r="G59" s="403"/>
      <c r="H59" s="403"/>
      <c r="I59" s="403"/>
      <c r="J59" s="403"/>
      <c r="K59" s="403"/>
      <c r="L59" s="403"/>
      <c r="M59" s="404"/>
    </row>
    <row r="60" spans="1:13" ht="30" customHeight="1">
      <c r="A60" s="421"/>
      <c r="B60" s="100" t="s">
        <v>287</v>
      </c>
      <c r="C60" s="403" t="s">
        <v>311</v>
      </c>
      <c r="D60" s="403"/>
      <c r="E60" s="403"/>
      <c r="F60" s="403"/>
      <c r="G60" s="403"/>
      <c r="H60" s="403"/>
      <c r="I60" s="403"/>
      <c r="J60" s="403"/>
      <c r="K60" s="403"/>
      <c r="L60" s="403"/>
      <c r="M60" s="404"/>
    </row>
    <row r="61" spans="1:13" ht="30" customHeight="1" thickBot="1">
      <c r="A61" s="421"/>
      <c r="B61" s="99" t="s">
        <v>46</v>
      </c>
      <c r="C61" s="403" t="s">
        <v>312</v>
      </c>
      <c r="D61" s="403"/>
      <c r="E61" s="403"/>
      <c r="F61" s="403"/>
      <c r="G61" s="403"/>
      <c r="H61" s="403"/>
      <c r="I61" s="403"/>
      <c r="J61" s="403"/>
      <c r="K61" s="403"/>
      <c r="L61" s="403"/>
      <c r="M61" s="404"/>
    </row>
    <row r="62" spans="1:13" ht="16.5" thickBot="1">
      <c r="A62" s="85" t="s">
        <v>289</v>
      </c>
      <c r="B62" s="97"/>
      <c r="C62" s="455"/>
      <c r="D62" s="418"/>
      <c r="E62" s="418"/>
      <c r="F62" s="418"/>
      <c r="G62" s="418"/>
      <c r="H62" s="418"/>
      <c r="I62" s="418"/>
      <c r="J62" s="418"/>
      <c r="K62" s="418"/>
      <c r="L62" s="418"/>
      <c r="M62" s="419"/>
    </row>
  </sheetData>
  <mergeCells count="50">
    <mergeCell ref="A59:A61"/>
    <mergeCell ref="C59:M59"/>
    <mergeCell ref="C60:M60"/>
    <mergeCell ref="C61:M61"/>
    <mergeCell ref="F46:F47"/>
    <mergeCell ref="G46:J47"/>
    <mergeCell ref="C49:M49"/>
    <mergeCell ref="C50:M50"/>
    <mergeCell ref="A53:A58"/>
    <mergeCell ref="C53:M53"/>
    <mergeCell ref="C54:M54"/>
    <mergeCell ref="C55:M55"/>
    <mergeCell ref="A16:A52"/>
    <mergeCell ref="B45:B48"/>
    <mergeCell ref="B18:B24"/>
    <mergeCell ref="B25:B28"/>
    <mergeCell ref="L46:M47"/>
    <mergeCell ref="C62:M62"/>
    <mergeCell ref="C8:D9"/>
    <mergeCell ref="C57:M57"/>
    <mergeCell ref="C58:M58"/>
    <mergeCell ref="I9:J9"/>
    <mergeCell ref="C10:D10"/>
    <mergeCell ref="C56:M56"/>
    <mergeCell ref="C16:M16"/>
    <mergeCell ref="B32:B34"/>
    <mergeCell ref="B35:B44"/>
    <mergeCell ref="F43:G43"/>
    <mergeCell ref="F10:G10"/>
    <mergeCell ref="I10:J10"/>
    <mergeCell ref="C13:M13"/>
    <mergeCell ref="B14:B15"/>
    <mergeCell ref="C14:D14"/>
    <mergeCell ref="F14:M14"/>
    <mergeCell ref="C15:M15"/>
    <mergeCell ref="C17:M17"/>
    <mergeCell ref="H43:I43"/>
    <mergeCell ref="A2:A15"/>
    <mergeCell ref="C2:M2"/>
    <mergeCell ref="C3:M3"/>
    <mergeCell ref="D4:E4"/>
    <mergeCell ref="F4:M4"/>
    <mergeCell ref="C5:M5"/>
    <mergeCell ref="C6:M6"/>
    <mergeCell ref="C7:D7"/>
    <mergeCell ref="I7:M7"/>
    <mergeCell ref="B8:B10"/>
    <mergeCell ref="C11:M11"/>
    <mergeCell ref="C12:M12"/>
    <mergeCell ref="F9:G9"/>
  </mergeCells>
  <dataValidations count="8">
    <dataValidation type="list" allowBlank="1" showInputMessage="1" showErrorMessage="1" sqref="F14" xr:uid="{00000000-0002-0000-0700-000000000000}">
      <formula1>INDIRECT(E14)</formula1>
    </dataValidation>
    <dataValidation allowBlank="1" showInputMessage="1" showErrorMessage="1" prompt="Seleccione de la lista desplegable" sqref="B4 B7 H7" xr:uid="{00000000-0002-0000-0700-000001000000}"/>
    <dataValidation allowBlank="1" showInputMessage="1" showErrorMessage="1" prompt="Incluir una ficha por cada indicador, ya sea de producto o de resultado" sqref="B1" xr:uid="{00000000-0002-0000-0700-000002000000}"/>
    <dataValidation allowBlank="1" showInputMessage="1" showErrorMessage="1" prompt="Identifique el ODS a que le apunta el indicador de producto. Seleccione de la lista desplegable._x000a_" sqref="B14:B15" xr:uid="{00000000-0002-0000-0700-000003000000}"/>
    <dataValidation allowBlank="1" showInputMessage="1" showErrorMessage="1" prompt="Identifique la meta ODS a que le apunta el indicador de producto. Seleccione de la lista desplegable." sqref="E14" xr:uid="{00000000-0002-0000-0700-000004000000}"/>
    <dataValidation allowBlank="1" showInputMessage="1" showErrorMessage="1" prompt="Determine si el indicador responde a un enfoque (Derechos Humanos, Género, Diferencial, Poblacional, Ambiental y Territorial). Si responde a más de enfoque separelos por ;" sqref="B16" xr:uid="{00000000-0002-0000-0700-000005000000}"/>
    <dataValidation allowBlank="1" showInputMessage="1" showErrorMessage="1" prompt="Si corresponde a un indicador del PDD, identifique el código de la meta el cual se encuentra en el listado de indicadores del plan que se encuentra en la caja de herramientas._x000a__x000a_" sqref="D4" xr:uid="{00000000-0002-0000-0700-000006000000}"/>
    <dataValidation type="list" allowBlank="1" showInputMessage="1" showErrorMessage="1" sqref="I7:M7" xr:uid="{00000000-0002-0000-0700-000007000000}">
      <formula1>INDIRECT($C$7)</formula1>
    </dataValidation>
  </dataValidations>
  <hyperlinks>
    <hyperlink ref="C57" r:id="rId1" xr:uid="{00000000-0004-0000-0700-000000000000}"/>
  </hyperlinks>
  <pageMargins left="0.7" right="0.7" top="0.75" bottom="0.75" header="0.3" footer="0.3"/>
  <pageSetup paperSize="9"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M62"/>
  <sheetViews>
    <sheetView topLeftCell="A25" zoomScale="85" zoomScaleNormal="85" workbookViewId="0">
      <selection activeCell="G37" sqref="G37"/>
    </sheetView>
  </sheetViews>
  <sheetFormatPr baseColWidth="10" defaultColWidth="11.42578125" defaultRowHeight="15.75"/>
  <cols>
    <col min="1" max="1" width="25.140625" style="4" customWidth="1"/>
    <col min="2" max="2" width="39.140625" style="28" customWidth="1"/>
    <col min="3" max="16384" width="11.42578125" style="4"/>
  </cols>
  <sheetData>
    <row r="1" spans="1:13" ht="16.5" thickBot="1">
      <c r="A1" s="34"/>
      <c r="B1" s="35" t="s">
        <v>350</v>
      </c>
      <c r="C1" s="36"/>
      <c r="D1" s="36"/>
      <c r="E1" s="36"/>
      <c r="F1" s="36"/>
      <c r="G1" s="36"/>
      <c r="H1" s="36"/>
      <c r="I1" s="36"/>
      <c r="J1" s="36"/>
      <c r="K1" s="36"/>
      <c r="L1" s="36"/>
      <c r="M1" s="37"/>
    </row>
    <row r="2" spans="1:13" ht="41.25" customHeight="1">
      <c r="A2" s="459" t="s">
        <v>195</v>
      </c>
      <c r="B2" s="148" t="s">
        <v>196</v>
      </c>
      <c r="C2" s="478" t="s">
        <v>122</v>
      </c>
      <c r="D2" s="479"/>
      <c r="E2" s="479"/>
      <c r="F2" s="479"/>
      <c r="G2" s="479"/>
      <c r="H2" s="479"/>
      <c r="I2" s="479"/>
      <c r="J2" s="479"/>
      <c r="K2" s="479"/>
      <c r="L2" s="479"/>
      <c r="M2" s="480"/>
    </row>
    <row r="3" spans="1:13" ht="31.5">
      <c r="A3" s="460"/>
      <c r="B3" s="103" t="s">
        <v>291</v>
      </c>
      <c r="C3" s="481" t="s">
        <v>328</v>
      </c>
      <c r="D3" s="482"/>
      <c r="E3" s="482"/>
      <c r="F3" s="482"/>
      <c r="G3" s="482"/>
      <c r="H3" s="482"/>
      <c r="I3" s="482"/>
      <c r="J3" s="482"/>
      <c r="K3" s="482"/>
      <c r="L3" s="482"/>
      <c r="M3" s="483"/>
    </row>
    <row r="4" spans="1:13" ht="94.5" customHeight="1">
      <c r="A4" s="460"/>
      <c r="B4" s="195" t="s">
        <v>33</v>
      </c>
      <c r="C4" s="157" t="s">
        <v>83</v>
      </c>
      <c r="D4" s="436" t="s">
        <v>34</v>
      </c>
      <c r="E4" s="437"/>
      <c r="F4" s="484" t="s">
        <v>293</v>
      </c>
      <c r="G4" s="485"/>
      <c r="H4" s="485"/>
      <c r="I4" s="485"/>
      <c r="J4" s="485"/>
      <c r="K4" s="485"/>
      <c r="L4" s="485"/>
      <c r="M4" s="486"/>
    </row>
    <row r="5" spans="1:13">
      <c r="A5" s="460"/>
      <c r="B5" s="86" t="s">
        <v>202</v>
      </c>
      <c r="C5" s="429" t="s">
        <v>294</v>
      </c>
      <c r="D5" s="430"/>
      <c r="E5" s="430"/>
      <c r="F5" s="430"/>
      <c r="G5" s="430"/>
      <c r="H5" s="430"/>
      <c r="I5" s="430"/>
      <c r="J5" s="430"/>
      <c r="K5" s="430"/>
      <c r="L5" s="430"/>
      <c r="M5" s="431"/>
    </row>
    <row r="6" spans="1:13">
      <c r="A6" s="460"/>
      <c r="B6" s="195" t="s">
        <v>203</v>
      </c>
      <c r="C6" s="429" t="s">
        <v>295</v>
      </c>
      <c r="D6" s="430"/>
      <c r="E6" s="430"/>
      <c r="F6" s="430"/>
      <c r="G6" s="430"/>
      <c r="H6" s="430"/>
      <c r="I6" s="430"/>
      <c r="J6" s="430"/>
      <c r="K6" s="430"/>
      <c r="L6" s="430"/>
      <c r="M6" s="431"/>
    </row>
    <row r="7" spans="1:13">
      <c r="A7" s="460"/>
      <c r="B7" s="103" t="s">
        <v>204</v>
      </c>
      <c r="C7" s="438" t="s">
        <v>7</v>
      </c>
      <c r="D7" s="439"/>
      <c r="E7" s="73"/>
      <c r="F7" s="73"/>
      <c r="G7" s="74"/>
      <c r="H7" s="41" t="s">
        <v>46</v>
      </c>
      <c r="I7" s="440" t="s">
        <v>296</v>
      </c>
      <c r="J7" s="439"/>
      <c r="K7" s="439"/>
      <c r="L7" s="439"/>
      <c r="M7" s="441"/>
    </row>
    <row r="8" spans="1:13">
      <c r="A8" s="460"/>
      <c r="B8" s="453" t="s">
        <v>205</v>
      </c>
      <c r="C8" s="463"/>
      <c r="D8" s="476"/>
      <c r="E8" s="207"/>
      <c r="F8" s="207"/>
      <c r="G8" s="207"/>
      <c r="H8" s="207"/>
      <c r="I8" s="207"/>
      <c r="J8" s="207"/>
      <c r="K8" s="207"/>
      <c r="L8" s="75"/>
      <c r="M8" s="76"/>
    </row>
    <row r="9" spans="1:13">
      <c r="A9" s="460"/>
      <c r="B9" s="454"/>
      <c r="C9" s="445"/>
      <c r="D9" s="446"/>
      <c r="E9" s="118"/>
      <c r="F9" s="446"/>
      <c r="G9" s="446"/>
      <c r="H9" s="118"/>
      <c r="I9" s="446"/>
      <c r="J9" s="446"/>
      <c r="K9" s="118"/>
      <c r="L9" s="121"/>
      <c r="M9" s="70"/>
    </row>
    <row r="10" spans="1:13">
      <c r="A10" s="460"/>
      <c r="B10" s="456"/>
      <c r="C10" s="445" t="s">
        <v>206</v>
      </c>
      <c r="D10" s="446"/>
      <c r="E10" s="201"/>
      <c r="F10" s="446" t="s">
        <v>206</v>
      </c>
      <c r="G10" s="446"/>
      <c r="H10" s="201"/>
      <c r="I10" s="446" t="s">
        <v>206</v>
      </c>
      <c r="J10" s="446"/>
      <c r="K10" s="201"/>
      <c r="L10" s="77"/>
      <c r="M10" s="78"/>
    </row>
    <row r="11" spans="1:13" ht="58.5" customHeight="1">
      <c r="A11" s="460"/>
      <c r="B11" s="103" t="s">
        <v>207</v>
      </c>
      <c r="C11" s="448" t="s">
        <v>351</v>
      </c>
      <c r="D11" s="449"/>
      <c r="E11" s="449"/>
      <c r="F11" s="449"/>
      <c r="G11" s="449"/>
      <c r="H11" s="449"/>
      <c r="I11" s="449"/>
      <c r="J11" s="449"/>
      <c r="K11" s="449"/>
      <c r="L11" s="449"/>
      <c r="M11" s="450"/>
    </row>
    <row r="12" spans="1:13" ht="31.5">
      <c r="A12" s="460"/>
      <c r="B12" s="103" t="s">
        <v>298</v>
      </c>
      <c r="C12" s="376" t="s">
        <v>330</v>
      </c>
      <c r="D12" s="377"/>
      <c r="E12" s="377"/>
      <c r="F12" s="377"/>
      <c r="G12" s="377"/>
      <c r="H12" s="377"/>
      <c r="I12" s="377"/>
      <c r="J12" s="377"/>
      <c r="K12" s="377"/>
      <c r="L12" s="377"/>
      <c r="M12" s="80"/>
    </row>
    <row r="13" spans="1:13" ht="135.75" customHeight="1">
      <c r="A13" s="460"/>
      <c r="B13" s="103" t="s">
        <v>300</v>
      </c>
      <c r="C13" s="376" t="s">
        <v>352</v>
      </c>
      <c r="D13" s="377"/>
      <c r="E13" s="377"/>
      <c r="F13" s="377"/>
      <c r="G13" s="377"/>
      <c r="H13" s="377"/>
      <c r="I13" s="377"/>
      <c r="J13" s="377"/>
      <c r="K13" s="377"/>
      <c r="L13" s="377"/>
      <c r="M13" s="378"/>
    </row>
    <row r="14" spans="1:13" ht="44.25" customHeight="1">
      <c r="A14" s="460"/>
      <c r="B14" s="453" t="s">
        <v>302</v>
      </c>
      <c r="C14" s="4" t="s">
        <v>128</v>
      </c>
      <c r="D14" s="191"/>
      <c r="E14" s="57" t="s">
        <v>303</v>
      </c>
      <c r="F14" s="442" t="s">
        <v>124</v>
      </c>
      <c r="G14" s="443"/>
      <c r="H14" s="443"/>
      <c r="I14" s="443"/>
      <c r="J14" s="443"/>
      <c r="K14" s="443"/>
      <c r="L14" s="443"/>
      <c r="M14" s="444"/>
    </row>
    <row r="15" spans="1:13">
      <c r="A15" s="460"/>
      <c r="B15" s="454"/>
      <c r="C15" s="451"/>
      <c r="D15" s="388"/>
      <c r="E15" s="388"/>
      <c r="F15" s="388"/>
      <c r="G15" s="388"/>
      <c r="H15" s="388"/>
      <c r="I15" s="388"/>
      <c r="J15" s="388"/>
      <c r="K15" s="388"/>
      <c r="L15" s="388"/>
      <c r="M15" s="452"/>
    </row>
    <row r="16" spans="1:13">
      <c r="A16" s="461" t="s">
        <v>209</v>
      </c>
      <c r="B16" s="103" t="s">
        <v>31</v>
      </c>
      <c r="C16" s="451" t="s">
        <v>304</v>
      </c>
      <c r="D16" s="388"/>
      <c r="E16" s="388"/>
      <c r="F16" s="388"/>
      <c r="G16" s="388"/>
      <c r="H16" s="388"/>
      <c r="I16" s="388"/>
      <c r="J16" s="388"/>
      <c r="K16" s="388"/>
      <c r="L16" s="388"/>
      <c r="M16" s="452"/>
    </row>
    <row r="17" spans="1:13" ht="36.75" customHeight="1">
      <c r="A17" s="462"/>
      <c r="B17" s="103" t="s">
        <v>211</v>
      </c>
      <c r="C17" s="451" t="s">
        <v>353</v>
      </c>
      <c r="D17" s="388"/>
      <c r="E17" s="388"/>
      <c r="F17" s="388"/>
      <c r="G17" s="388"/>
      <c r="H17" s="388"/>
      <c r="I17" s="388"/>
      <c r="J17" s="388"/>
      <c r="K17" s="388"/>
      <c r="L17" s="388"/>
      <c r="M17" s="452"/>
    </row>
    <row r="18" spans="1:13" ht="8.25" customHeight="1">
      <c r="A18" s="462"/>
      <c r="B18" s="453" t="s">
        <v>212</v>
      </c>
      <c r="C18" s="81"/>
      <c r="D18" s="5"/>
      <c r="E18" s="5"/>
      <c r="F18" s="5"/>
      <c r="G18" s="5"/>
      <c r="H18" s="5"/>
      <c r="I18" s="5"/>
      <c r="J18" s="5"/>
      <c r="K18" s="5"/>
      <c r="L18" s="5"/>
      <c r="M18" s="6"/>
    </row>
    <row r="19" spans="1:13" ht="9" customHeight="1">
      <c r="A19" s="462"/>
      <c r="B19" s="454"/>
      <c r="C19" s="44"/>
      <c r="D19" s="7"/>
      <c r="E19" s="126"/>
      <c r="F19" s="7"/>
      <c r="G19" s="126"/>
      <c r="H19" s="7"/>
      <c r="I19" s="126"/>
      <c r="J19" s="7"/>
      <c r="K19" s="126"/>
      <c r="L19" s="126"/>
      <c r="M19" s="8"/>
    </row>
    <row r="20" spans="1:13">
      <c r="A20" s="462"/>
      <c r="B20" s="454"/>
      <c r="C20" s="45" t="s">
        <v>213</v>
      </c>
      <c r="D20" s="9"/>
      <c r="E20" s="10" t="s">
        <v>214</v>
      </c>
      <c r="F20" s="9"/>
      <c r="G20" s="10" t="s">
        <v>215</v>
      </c>
      <c r="H20" s="9"/>
      <c r="I20" s="10" t="s">
        <v>216</v>
      </c>
      <c r="J20" s="84" t="s">
        <v>222</v>
      </c>
      <c r="K20" s="10"/>
      <c r="L20" s="10"/>
      <c r="M20" s="189"/>
    </row>
    <row r="21" spans="1:13">
      <c r="A21" s="462"/>
      <c r="B21" s="454"/>
      <c r="C21" s="45" t="s">
        <v>218</v>
      </c>
      <c r="D21" s="11"/>
      <c r="E21" s="10" t="s">
        <v>219</v>
      </c>
      <c r="F21" s="12"/>
      <c r="G21" s="10" t="s">
        <v>220</v>
      </c>
      <c r="H21" s="12"/>
      <c r="I21" s="10"/>
      <c r="J21" s="188"/>
      <c r="K21" s="10"/>
      <c r="L21" s="10"/>
      <c r="M21" s="189"/>
    </row>
    <row r="22" spans="1:13">
      <c r="A22" s="462"/>
      <c r="B22" s="454"/>
      <c r="C22" s="45" t="s">
        <v>224</v>
      </c>
      <c r="D22" s="11"/>
      <c r="E22" s="10" t="s">
        <v>225</v>
      </c>
      <c r="F22" s="11"/>
      <c r="G22" s="10"/>
      <c r="H22" s="188"/>
      <c r="I22" s="10"/>
      <c r="J22" s="188"/>
      <c r="K22" s="10"/>
      <c r="L22" s="10"/>
      <c r="M22" s="189"/>
    </row>
    <row r="23" spans="1:13">
      <c r="A23" s="462"/>
      <c r="B23" s="454"/>
      <c r="C23" s="45" t="s">
        <v>226</v>
      </c>
      <c r="D23" s="12"/>
      <c r="E23" s="10" t="s">
        <v>227</v>
      </c>
      <c r="F23" s="208"/>
      <c r="G23" s="208"/>
      <c r="H23" s="208"/>
      <c r="I23" s="208"/>
      <c r="J23" s="208"/>
      <c r="K23" s="208"/>
      <c r="L23" s="208"/>
      <c r="M23" s="82"/>
    </row>
    <row r="24" spans="1:13" ht="9.75" customHeight="1">
      <c r="A24" s="462"/>
      <c r="B24" s="456"/>
      <c r="C24" s="46"/>
      <c r="D24" s="13"/>
      <c r="E24" s="13"/>
      <c r="F24" s="13"/>
      <c r="G24" s="13"/>
      <c r="H24" s="13"/>
      <c r="I24" s="13"/>
      <c r="J24" s="13"/>
      <c r="K24" s="13"/>
      <c r="L24" s="13"/>
      <c r="M24" s="14"/>
    </row>
    <row r="25" spans="1:13">
      <c r="A25" s="462"/>
      <c r="B25" s="453" t="s">
        <v>228</v>
      </c>
      <c r="C25" s="47"/>
      <c r="D25" s="15"/>
      <c r="E25" s="15"/>
      <c r="F25" s="15"/>
      <c r="G25" s="15"/>
      <c r="H25" s="15"/>
      <c r="I25" s="15"/>
      <c r="J25" s="15"/>
      <c r="K25" s="15"/>
      <c r="L25" s="75"/>
      <c r="M25" s="76"/>
    </row>
    <row r="26" spans="1:13">
      <c r="A26" s="462"/>
      <c r="B26" s="454"/>
      <c r="C26" s="45" t="s">
        <v>229</v>
      </c>
      <c r="D26" s="12"/>
      <c r="E26" s="213"/>
      <c r="F26" s="10" t="s">
        <v>230</v>
      </c>
      <c r="G26" s="11"/>
      <c r="H26" s="213"/>
      <c r="I26" s="10" t="s">
        <v>231</v>
      </c>
      <c r="J26" s="11" t="s">
        <v>222</v>
      </c>
      <c r="K26" s="213"/>
      <c r="L26" s="121"/>
      <c r="M26" s="70"/>
    </row>
    <row r="27" spans="1:13">
      <c r="A27" s="462"/>
      <c r="B27" s="454"/>
      <c r="C27" s="45" t="s">
        <v>234</v>
      </c>
      <c r="D27" s="16"/>
      <c r="E27" s="121"/>
      <c r="F27" s="10" t="s">
        <v>235</v>
      </c>
      <c r="G27" s="12"/>
      <c r="H27" s="121"/>
      <c r="I27" s="119"/>
      <c r="J27" s="121"/>
      <c r="K27" s="118"/>
      <c r="L27" s="121"/>
      <c r="M27" s="70"/>
    </row>
    <row r="28" spans="1:13">
      <c r="A28" s="462"/>
      <c r="B28" s="456"/>
      <c r="C28" s="48"/>
      <c r="D28" s="17"/>
      <c r="E28" s="17"/>
      <c r="F28" s="17"/>
      <c r="G28" s="17"/>
      <c r="H28" s="17"/>
      <c r="I28" s="17"/>
      <c r="J28" s="17"/>
      <c r="K28" s="17"/>
      <c r="L28" s="77"/>
      <c r="M28" s="78"/>
    </row>
    <row r="29" spans="1:13">
      <c r="A29" s="462"/>
      <c r="B29" s="87" t="s">
        <v>237</v>
      </c>
      <c r="C29" s="49"/>
      <c r="D29" s="33"/>
      <c r="E29" s="33"/>
      <c r="F29" s="33"/>
      <c r="G29" s="33"/>
      <c r="H29" s="33"/>
      <c r="I29" s="33"/>
      <c r="J29" s="33"/>
      <c r="K29" s="33"/>
      <c r="L29" s="33"/>
      <c r="M29" s="50"/>
    </row>
    <row r="30" spans="1:13">
      <c r="A30" s="462"/>
      <c r="B30" s="87"/>
      <c r="C30" s="51" t="s">
        <v>238</v>
      </c>
      <c r="D30" s="18">
        <v>0</v>
      </c>
      <c r="E30" s="213"/>
      <c r="F30" s="19" t="s">
        <v>240</v>
      </c>
      <c r="G30" s="12">
        <v>2019</v>
      </c>
      <c r="H30" s="213"/>
      <c r="I30" s="19" t="s">
        <v>241</v>
      </c>
      <c r="J30" s="190"/>
      <c r="K30" s="191"/>
      <c r="L30" s="192"/>
      <c r="M30" s="214"/>
    </row>
    <row r="31" spans="1:13">
      <c r="A31" s="462"/>
      <c r="B31" s="86"/>
      <c r="C31" s="46"/>
      <c r="D31" s="13"/>
      <c r="E31" s="13"/>
      <c r="F31" s="13"/>
      <c r="G31" s="13"/>
      <c r="H31" s="13"/>
      <c r="I31" s="13"/>
      <c r="J31" s="13"/>
      <c r="K31" s="13"/>
      <c r="L31" s="13"/>
      <c r="M31" s="14"/>
    </row>
    <row r="32" spans="1:13">
      <c r="A32" s="462"/>
      <c r="B32" s="453" t="s">
        <v>243</v>
      </c>
      <c r="C32" s="52"/>
      <c r="D32" s="20"/>
      <c r="E32" s="20"/>
      <c r="F32" s="20"/>
      <c r="G32" s="20"/>
      <c r="H32" s="20"/>
      <c r="I32" s="20"/>
      <c r="J32" s="20"/>
      <c r="K32" s="20"/>
      <c r="L32" s="75"/>
      <c r="M32" s="76"/>
    </row>
    <row r="33" spans="1:13">
      <c r="A33" s="462"/>
      <c r="B33" s="454"/>
      <c r="C33" s="212" t="s">
        <v>244</v>
      </c>
      <c r="D33" s="21">
        <v>2020</v>
      </c>
      <c r="E33" s="116"/>
      <c r="F33" s="213" t="s">
        <v>245</v>
      </c>
      <c r="G33" s="22" t="s">
        <v>246</v>
      </c>
      <c r="H33" s="116"/>
      <c r="I33" s="19"/>
      <c r="J33" s="116"/>
      <c r="K33" s="116"/>
      <c r="L33" s="121"/>
      <c r="M33" s="70"/>
    </row>
    <row r="34" spans="1:13">
      <c r="A34" s="462"/>
      <c r="B34" s="456"/>
      <c r="C34" s="46"/>
      <c r="D34" s="23"/>
      <c r="E34" s="24"/>
      <c r="F34" s="13"/>
      <c r="G34" s="24"/>
      <c r="H34" s="24"/>
      <c r="I34" s="25"/>
      <c r="J34" s="24"/>
      <c r="K34" s="24"/>
      <c r="L34" s="77"/>
      <c r="M34" s="78"/>
    </row>
    <row r="35" spans="1:13">
      <c r="A35" s="462"/>
      <c r="B35" s="453" t="s">
        <v>247</v>
      </c>
      <c r="C35" s="53"/>
      <c r="D35" s="95"/>
      <c r="E35" s="95"/>
      <c r="F35" s="95"/>
      <c r="G35" s="95"/>
      <c r="H35" s="95"/>
      <c r="I35" s="95"/>
      <c r="J35" s="95"/>
      <c r="K35" s="95"/>
      <c r="L35" s="95"/>
      <c r="M35" s="54"/>
    </row>
    <row r="36" spans="1:13">
      <c r="A36" s="462"/>
      <c r="B36" s="454"/>
      <c r="C36" s="55"/>
      <c r="D36" s="113" t="s">
        <v>248</v>
      </c>
      <c r="E36" s="113"/>
      <c r="F36" s="113" t="s">
        <v>249</v>
      </c>
      <c r="G36" s="113"/>
      <c r="H36" s="156" t="s">
        <v>250</v>
      </c>
      <c r="I36" s="156"/>
      <c r="J36" s="156" t="s">
        <v>251</v>
      </c>
      <c r="K36" s="113"/>
      <c r="L36" s="113" t="s">
        <v>252</v>
      </c>
      <c r="M36" s="26"/>
    </row>
    <row r="37" spans="1:13">
      <c r="A37" s="462"/>
      <c r="B37" s="454"/>
      <c r="C37" s="55"/>
      <c r="D37" s="209">
        <v>0</v>
      </c>
      <c r="E37" s="1"/>
      <c r="F37" s="209">
        <v>100</v>
      </c>
      <c r="G37" s="1"/>
      <c r="H37" s="209">
        <v>100</v>
      </c>
      <c r="I37" s="1"/>
      <c r="J37" s="209">
        <v>100</v>
      </c>
      <c r="K37" s="1"/>
      <c r="L37" s="209">
        <v>100</v>
      </c>
      <c r="M37" s="197"/>
    </row>
    <row r="38" spans="1:13">
      <c r="A38" s="462"/>
      <c r="B38" s="454"/>
      <c r="C38" s="55"/>
      <c r="D38" s="113" t="s">
        <v>253</v>
      </c>
      <c r="E38" s="113"/>
      <c r="F38" s="113" t="s">
        <v>254</v>
      </c>
      <c r="G38" s="113"/>
      <c r="H38" s="114" t="s">
        <v>255</v>
      </c>
      <c r="I38" s="114"/>
      <c r="J38" s="114" t="s">
        <v>256</v>
      </c>
      <c r="K38" s="113"/>
      <c r="L38" s="113" t="s">
        <v>257</v>
      </c>
      <c r="M38" s="8"/>
    </row>
    <row r="39" spans="1:13">
      <c r="A39" s="462"/>
      <c r="B39" s="454"/>
      <c r="C39" s="55"/>
      <c r="D39" s="209">
        <v>100</v>
      </c>
      <c r="E39" s="1"/>
      <c r="F39" s="209">
        <v>100</v>
      </c>
      <c r="G39" s="1"/>
      <c r="H39" s="209">
        <v>100</v>
      </c>
      <c r="I39" s="1"/>
      <c r="J39" s="209">
        <v>100</v>
      </c>
      <c r="K39" s="1"/>
      <c r="L39" s="209">
        <v>100</v>
      </c>
      <c r="M39" s="197"/>
    </row>
    <row r="40" spans="1:13">
      <c r="A40" s="462"/>
      <c r="B40" s="454"/>
      <c r="C40" s="55"/>
      <c r="D40" s="113" t="s">
        <v>258</v>
      </c>
      <c r="E40" s="113"/>
      <c r="F40" s="113" t="s">
        <v>259</v>
      </c>
      <c r="G40" s="113"/>
      <c r="H40" s="114" t="s">
        <v>260</v>
      </c>
      <c r="I40" s="114"/>
      <c r="J40" s="114" t="s">
        <v>261</v>
      </c>
      <c r="K40" s="113"/>
      <c r="L40" s="113" t="s">
        <v>262</v>
      </c>
      <c r="M40" s="8"/>
    </row>
    <row r="41" spans="1:13">
      <c r="A41" s="462"/>
      <c r="B41" s="454"/>
      <c r="C41" s="55"/>
      <c r="D41" s="198"/>
      <c r="E41" s="1"/>
      <c r="F41" s="198"/>
      <c r="G41" s="1"/>
      <c r="H41" s="198"/>
      <c r="I41" s="1"/>
      <c r="J41" s="198"/>
      <c r="K41" s="1"/>
      <c r="L41" s="160"/>
      <c r="M41" s="197"/>
    </row>
    <row r="42" spans="1:13">
      <c r="A42" s="462"/>
      <c r="B42" s="454"/>
      <c r="C42" s="55"/>
      <c r="D42" s="2" t="s">
        <v>262</v>
      </c>
      <c r="E42" s="196"/>
      <c r="F42" s="2" t="s">
        <v>263</v>
      </c>
      <c r="G42" s="196"/>
      <c r="H42" s="2"/>
      <c r="I42" s="196"/>
      <c r="J42" s="2"/>
      <c r="K42" s="196"/>
      <c r="L42" s="2"/>
      <c r="M42" s="197"/>
    </row>
    <row r="43" spans="1:13">
      <c r="A43" s="462"/>
      <c r="B43" s="454"/>
      <c r="C43" s="55"/>
      <c r="D43" s="198"/>
      <c r="E43" s="1"/>
      <c r="F43" s="457">
        <v>900</v>
      </c>
      <c r="G43" s="458"/>
      <c r="H43" s="383"/>
      <c r="I43" s="383"/>
      <c r="J43" s="2"/>
      <c r="K43" s="196"/>
      <c r="L43" s="2"/>
      <c r="M43" s="197"/>
    </row>
    <row r="44" spans="1:13">
      <c r="A44" s="462"/>
      <c r="B44" s="454"/>
      <c r="C44" s="56"/>
      <c r="D44" s="2"/>
      <c r="E44" s="196"/>
      <c r="F44" s="2"/>
      <c r="G44" s="196"/>
      <c r="H44" s="96"/>
      <c r="I44" s="42"/>
      <c r="J44" s="96"/>
      <c r="K44" s="42"/>
      <c r="L44" s="96"/>
      <c r="M44" s="43"/>
    </row>
    <row r="45" spans="1:13" ht="18" customHeight="1">
      <c r="A45" s="462"/>
      <c r="B45" s="453" t="s">
        <v>264</v>
      </c>
      <c r="C45" s="47"/>
      <c r="D45" s="15"/>
      <c r="E45" s="15"/>
      <c r="F45" s="15"/>
      <c r="G45" s="15"/>
      <c r="H45" s="15"/>
      <c r="I45" s="15"/>
      <c r="J45" s="15"/>
      <c r="K45" s="15"/>
      <c r="L45" s="121"/>
      <c r="M45" s="70"/>
    </row>
    <row r="46" spans="1:13">
      <c r="A46" s="462"/>
      <c r="B46" s="454"/>
      <c r="C46" s="71"/>
      <c r="D46" s="109" t="s">
        <v>265</v>
      </c>
      <c r="E46" s="27" t="s">
        <v>76</v>
      </c>
      <c r="F46" s="447" t="s">
        <v>266</v>
      </c>
      <c r="G46" s="401"/>
      <c r="H46" s="401"/>
      <c r="I46" s="401"/>
      <c r="J46" s="401"/>
      <c r="K46" s="205" t="s">
        <v>306</v>
      </c>
      <c r="L46" s="432"/>
      <c r="M46" s="433"/>
    </row>
    <row r="47" spans="1:13">
      <c r="A47" s="462"/>
      <c r="B47" s="454"/>
      <c r="C47" s="71"/>
      <c r="D47" s="72"/>
      <c r="E47" s="11" t="s">
        <v>222</v>
      </c>
      <c r="F47" s="447"/>
      <c r="G47" s="401"/>
      <c r="H47" s="401"/>
      <c r="I47" s="401"/>
      <c r="J47" s="401"/>
      <c r="K47" s="121"/>
      <c r="L47" s="434"/>
      <c r="M47" s="435"/>
    </row>
    <row r="48" spans="1:13">
      <c r="A48" s="462"/>
      <c r="B48" s="456"/>
      <c r="C48" s="155"/>
      <c r="D48" s="77"/>
      <c r="E48" s="77"/>
      <c r="F48" s="77"/>
      <c r="G48" s="77"/>
      <c r="H48" s="77"/>
      <c r="I48" s="77"/>
      <c r="J48" s="77"/>
      <c r="K48" s="77"/>
      <c r="L48" s="121"/>
      <c r="M48" s="70"/>
    </row>
    <row r="49" spans="1:13" ht="57" customHeight="1">
      <c r="A49" s="462"/>
      <c r="B49" s="103" t="s">
        <v>267</v>
      </c>
      <c r="C49" s="429" t="s">
        <v>354</v>
      </c>
      <c r="D49" s="430"/>
      <c r="E49" s="430"/>
      <c r="F49" s="430"/>
      <c r="G49" s="430"/>
      <c r="H49" s="430"/>
      <c r="I49" s="430"/>
      <c r="J49" s="430"/>
      <c r="K49" s="430"/>
      <c r="L49" s="430"/>
      <c r="M49" s="431"/>
    </row>
    <row r="50" spans="1:13">
      <c r="A50" s="462"/>
      <c r="B50" s="103" t="s">
        <v>269</v>
      </c>
      <c r="C50" s="429" t="s">
        <v>355</v>
      </c>
      <c r="D50" s="430"/>
      <c r="E50" s="430"/>
      <c r="F50" s="430"/>
      <c r="G50" s="430"/>
      <c r="H50" s="430"/>
      <c r="I50" s="430"/>
      <c r="J50" s="430"/>
      <c r="K50" s="430"/>
      <c r="L50" s="430"/>
      <c r="M50" s="431"/>
    </row>
    <row r="51" spans="1:13">
      <c r="A51" s="462"/>
      <c r="B51" s="103" t="s">
        <v>271</v>
      </c>
      <c r="C51" s="183" t="s">
        <v>309</v>
      </c>
      <c r="D51" s="184"/>
      <c r="E51" s="184"/>
      <c r="F51" s="184"/>
      <c r="G51" s="184"/>
      <c r="H51" s="184"/>
      <c r="I51" s="184"/>
      <c r="J51" s="184"/>
      <c r="K51" s="184"/>
      <c r="L51" s="184"/>
      <c r="M51" s="185"/>
    </row>
    <row r="52" spans="1:13">
      <c r="A52" s="462"/>
      <c r="B52" s="103" t="s">
        <v>273</v>
      </c>
      <c r="C52" s="204">
        <v>44580</v>
      </c>
      <c r="D52" s="184"/>
      <c r="E52" s="184"/>
      <c r="F52" s="184"/>
      <c r="G52" s="184"/>
      <c r="H52" s="184"/>
      <c r="I52" s="184"/>
      <c r="J52" s="184"/>
      <c r="K52" s="184"/>
      <c r="L52" s="184"/>
      <c r="M52" s="185"/>
    </row>
    <row r="53" spans="1:13" ht="15.75" customHeight="1">
      <c r="A53" s="420" t="s">
        <v>274</v>
      </c>
      <c r="B53" s="101" t="s">
        <v>275</v>
      </c>
      <c r="C53" s="403" t="s">
        <v>86</v>
      </c>
      <c r="D53" s="403"/>
      <c r="E53" s="403"/>
      <c r="F53" s="403"/>
      <c r="G53" s="403"/>
      <c r="H53" s="403"/>
      <c r="I53" s="403"/>
      <c r="J53" s="403"/>
      <c r="K53" s="403"/>
      <c r="L53" s="403"/>
      <c r="M53" s="404"/>
    </row>
    <row r="54" spans="1:13">
      <c r="A54" s="421"/>
      <c r="B54" s="101" t="s">
        <v>277</v>
      </c>
      <c r="C54" s="403" t="s">
        <v>310</v>
      </c>
      <c r="D54" s="403"/>
      <c r="E54" s="403"/>
      <c r="F54" s="403"/>
      <c r="G54" s="403"/>
      <c r="H54" s="403"/>
      <c r="I54" s="403"/>
      <c r="J54" s="403"/>
      <c r="K54" s="403"/>
      <c r="L54" s="403"/>
      <c r="M54" s="404"/>
    </row>
    <row r="55" spans="1:13">
      <c r="A55" s="421"/>
      <c r="B55" s="101" t="s">
        <v>279</v>
      </c>
      <c r="C55" s="403" t="s">
        <v>9</v>
      </c>
      <c r="D55" s="403"/>
      <c r="E55" s="403"/>
      <c r="F55" s="403"/>
      <c r="G55" s="403"/>
      <c r="H55" s="403"/>
      <c r="I55" s="403"/>
      <c r="J55" s="403"/>
      <c r="K55" s="403"/>
      <c r="L55" s="403"/>
      <c r="M55" s="404"/>
    </row>
    <row r="56" spans="1:13" ht="15.75" customHeight="1">
      <c r="A56" s="421"/>
      <c r="B56" s="102" t="s">
        <v>281</v>
      </c>
      <c r="C56" s="403" t="s">
        <v>85</v>
      </c>
      <c r="D56" s="403"/>
      <c r="E56" s="403"/>
      <c r="F56" s="403"/>
      <c r="G56" s="403"/>
      <c r="H56" s="403"/>
      <c r="I56" s="403"/>
      <c r="J56" s="403"/>
      <c r="K56" s="403"/>
      <c r="L56" s="403"/>
      <c r="M56" s="404"/>
    </row>
    <row r="57" spans="1:13" ht="15.75" customHeight="1">
      <c r="A57" s="421"/>
      <c r="B57" s="101" t="s">
        <v>282</v>
      </c>
      <c r="C57" s="402" t="s">
        <v>87</v>
      </c>
      <c r="D57" s="403"/>
      <c r="E57" s="403"/>
      <c r="F57" s="403"/>
      <c r="G57" s="403"/>
      <c r="H57" s="403"/>
      <c r="I57" s="403"/>
      <c r="J57" s="403"/>
      <c r="K57" s="403"/>
      <c r="L57" s="403"/>
      <c r="M57" s="404"/>
    </row>
    <row r="58" spans="1:13" ht="16.5" thickBot="1">
      <c r="A58" s="422"/>
      <c r="B58" s="101" t="s">
        <v>283</v>
      </c>
      <c r="C58" s="403">
        <v>3387000</v>
      </c>
      <c r="D58" s="403"/>
      <c r="E58" s="403"/>
      <c r="F58" s="403"/>
      <c r="G58" s="403"/>
      <c r="H58" s="403"/>
      <c r="I58" s="403"/>
      <c r="J58" s="403"/>
      <c r="K58" s="403"/>
      <c r="L58" s="403"/>
      <c r="M58" s="404"/>
    </row>
    <row r="59" spans="1:13" ht="15.75" customHeight="1">
      <c r="A59" s="420" t="s">
        <v>284</v>
      </c>
      <c r="B59" s="100" t="s">
        <v>285</v>
      </c>
      <c r="C59" s="403" t="s">
        <v>286</v>
      </c>
      <c r="D59" s="403"/>
      <c r="E59" s="403"/>
      <c r="F59" s="403"/>
      <c r="G59" s="403"/>
      <c r="H59" s="403"/>
      <c r="I59" s="403"/>
      <c r="J59" s="403"/>
      <c r="K59" s="403"/>
      <c r="L59" s="403"/>
      <c r="M59" s="404"/>
    </row>
    <row r="60" spans="1:13" ht="30" customHeight="1">
      <c r="A60" s="421"/>
      <c r="B60" s="100" t="s">
        <v>287</v>
      </c>
      <c r="C60" s="403" t="s">
        <v>311</v>
      </c>
      <c r="D60" s="403"/>
      <c r="E60" s="403"/>
      <c r="F60" s="403"/>
      <c r="G60" s="403"/>
      <c r="H60" s="403"/>
      <c r="I60" s="403"/>
      <c r="J60" s="403"/>
      <c r="K60" s="403"/>
      <c r="L60" s="403"/>
      <c r="M60" s="404"/>
    </row>
    <row r="61" spans="1:13" ht="30" customHeight="1" thickBot="1">
      <c r="A61" s="421"/>
      <c r="B61" s="99" t="s">
        <v>46</v>
      </c>
      <c r="C61" s="403" t="s">
        <v>312</v>
      </c>
      <c r="D61" s="403"/>
      <c r="E61" s="403"/>
      <c r="F61" s="403"/>
      <c r="G61" s="403"/>
      <c r="H61" s="403"/>
      <c r="I61" s="403"/>
      <c r="J61" s="403"/>
      <c r="K61" s="403"/>
      <c r="L61" s="403"/>
      <c r="M61" s="404"/>
    </row>
    <row r="62" spans="1:13" ht="16.5" thickBot="1">
      <c r="A62" s="85" t="s">
        <v>289</v>
      </c>
      <c r="B62" s="97"/>
      <c r="C62" s="455"/>
      <c r="D62" s="418"/>
      <c r="E62" s="418"/>
      <c r="F62" s="418"/>
      <c r="G62" s="418"/>
      <c r="H62" s="418"/>
      <c r="I62" s="418"/>
      <c r="J62" s="418"/>
      <c r="K62" s="418"/>
      <c r="L62" s="418"/>
      <c r="M62" s="419"/>
    </row>
  </sheetData>
  <mergeCells count="49">
    <mergeCell ref="C62:M62"/>
    <mergeCell ref="C57:M57"/>
    <mergeCell ref="C58:M58"/>
    <mergeCell ref="A59:A61"/>
    <mergeCell ref="C59:M59"/>
    <mergeCell ref="C60:M60"/>
    <mergeCell ref="C61:M61"/>
    <mergeCell ref="A53:A58"/>
    <mergeCell ref="C53:M53"/>
    <mergeCell ref="C54:M54"/>
    <mergeCell ref="C55:M55"/>
    <mergeCell ref="C56:M56"/>
    <mergeCell ref="A16:A52"/>
    <mergeCell ref="C16:M16"/>
    <mergeCell ref="C17:M17"/>
    <mergeCell ref="B18:B24"/>
    <mergeCell ref="B25:B28"/>
    <mergeCell ref="B32:B34"/>
    <mergeCell ref="B35:B44"/>
    <mergeCell ref="F43:G43"/>
    <mergeCell ref="C50:M50"/>
    <mergeCell ref="H43:I43"/>
    <mergeCell ref="B45:B48"/>
    <mergeCell ref="F46:F47"/>
    <mergeCell ref="G46:J47"/>
    <mergeCell ref="L46:M47"/>
    <mergeCell ref="C49:M49"/>
    <mergeCell ref="C11:M11"/>
    <mergeCell ref="C12:L12"/>
    <mergeCell ref="C13:M13"/>
    <mergeCell ref="B14:B15"/>
    <mergeCell ref="F14:M14"/>
    <mergeCell ref="C15:M15"/>
    <mergeCell ref="A2:A15"/>
    <mergeCell ref="C2:M2"/>
    <mergeCell ref="C3:M3"/>
    <mergeCell ref="D4:E4"/>
    <mergeCell ref="F4:M4"/>
    <mergeCell ref="C5:M5"/>
    <mergeCell ref="C6:M6"/>
    <mergeCell ref="C7:D7"/>
    <mergeCell ref="I7:M7"/>
    <mergeCell ref="B8:B10"/>
    <mergeCell ref="C8:D9"/>
    <mergeCell ref="F9:G9"/>
    <mergeCell ref="I9:J9"/>
    <mergeCell ref="C10:D10"/>
    <mergeCell ref="F10:G10"/>
    <mergeCell ref="I10:J10"/>
  </mergeCells>
  <dataValidations count="8">
    <dataValidation type="list" allowBlank="1" showInputMessage="1" showErrorMessage="1" sqref="I7:M7" xr:uid="{00000000-0002-0000-08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D4" xr:uid="{00000000-0002-0000-08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0800-000002000000}"/>
    <dataValidation allowBlank="1" showInputMessage="1" showErrorMessage="1" prompt="Identifique la meta ODS a que le apunta el indicador de producto. Seleccione de la lista desplegable." sqref="E14" xr:uid="{00000000-0002-0000-0800-000003000000}"/>
    <dataValidation allowBlank="1" showInputMessage="1" showErrorMessage="1" prompt="Identifique el ODS a que le apunta el indicador de producto. Seleccione de la lista desplegable._x000a_" sqref="B14:B15" xr:uid="{00000000-0002-0000-0800-000004000000}"/>
    <dataValidation allowBlank="1" showInputMessage="1" showErrorMessage="1" prompt="Incluir una ficha por cada indicador, ya sea de producto o de resultado" sqref="B1" xr:uid="{00000000-0002-0000-0800-000005000000}"/>
    <dataValidation allowBlank="1" showInputMessage="1" showErrorMessage="1" prompt="Seleccione de la lista desplegable" sqref="B4 B7 H7" xr:uid="{00000000-0002-0000-0800-000006000000}"/>
    <dataValidation type="list" allowBlank="1" showInputMessage="1" showErrorMessage="1" sqref="F14" xr:uid="{00000000-0002-0000-0800-000007000000}">
      <formula1>INDIRECT(E14)</formula1>
    </dataValidation>
  </dataValidations>
  <hyperlinks>
    <hyperlink ref="C57" r:id="rId1" xr:uid="{00000000-0004-0000-0800-000000000000}"/>
  </hyperlinks>
  <pageMargins left="0.7" right="0.7" top="0.75" bottom="0.75" header="0.3" footer="0.3"/>
  <pageSetup paperSize="9" orientation="portrait"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M62"/>
  <sheetViews>
    <sheetView zoomScale="85" zoomScaleNormal="85" workbookViewId="0">
      <selection activeCell="B1" sqref="B1"/>
    </sheetView>
  </sheetViews>
  <sheetFormatPr baseColWidth="10" defaultColWidth="11.42578125" defaultRowHeight="15.75"/>
  <cols>
    <col min="1" max="1" width="25.140625" style="4" customWidth="1"/>
    <col min="2" max="2" width="39.140625" style="28" customWidth="1"/>
    <col min="3" max="16384" width="11.42578125" style="4"/>
  </cols>
  <sheetData>
    <row r="1" spans="1:13" ht="16.5" thickBot="1">
      <c r="A1" s="34"/>
      <c r="B1" s="35" t="s">
        <v>356</v>
      </c>
      <c r="C1" s="36"/>
      <c r="D1" s="36"/>
      <c r="E1" s="36"/>
      <c r="F1" s="36"/>
      <c r="G1" s="36"/>
      <c r="H1" s="36"/>
      <c r="I1" s="36"/>
      <c r="J1" s="36"/>
      <c r="K1" s="36"/>
      <c r="L1" s="36"/>
      <c r="M1" s="37"/>
    </row>
    <row r="2" spans="1:13" ht="41.25" customHeight="1">
      <c r="A2" s="459" t="s">
        <v>195</v>
      </c>
      <c r="B2" s="148" t="s">
        <v>196</v>
      </c>
      <c r="C2" s="478" t="s">
        <v>126</v>
      </c>
      <c r="D2" s="479"/>
      <c r="E2" s="479"/>
      <c r="F2" s="479"/>
      <c r="G2" s="479"/>
      <c r="H2" s="479"/>
      <c r="I2" s="479"/>
      <c r="J2" s="479"/>
      <c r="K2" s="479"/>
      <c r="L2" s="479"/>
      <c r="M2" s="480"/>
    </row>
    <row r="3" spans="1:13" ht="31.5">
      <c r="A3" s="460"/>
      <c r="B3" s="103" t="s">
        <v>291</v>
      </c>
      <c r="C3" s="481" t="s">
        <v>328</v>
      </c>
      <c r="D3" s="482"/>
      <c r="E3" s="482"/>
      <c r="F3" s="482"/>
      <c r="G3" s="482"/>
      <c r="H3" s="482"/>
      <c r="I3" s="482"/>
      <c r="J3" s="482"/>
      <c r="K3" s="482"/>
      <c r="L3" s="482"/>
      <c r="M3" s="483"/>
    </row>
    <row r="4" spans="1:13" ht="94.5" customHeight="1">
      <c r="A4" s="460"/>
      <c r="B4" s="195" t="s">
        <v>33</v>
      </c>
      <c r="C4" s="157" t="s">
        <v>83</v>
      </c>
      <c r="D4" s="436" t="s">
        <v>34</v>
      </c>
      <c r="E4" s="437"/>
      <c r="F4" s="484" t="s">
        <v>293</v>
      </c>
      <c r="G4" s="485"/>
      <c r="H4" s="485"/>
      <c r="I4" s="485"/>
      <c r="J4" s="485"/>
      <c r="K4" s="485"/>
      <c r="L4" s="485"/>
      <c r="M4" s="486"/>
    </row>
    <row r="5" spans="1:13">
      <c r="A5" s="460"/>
      <c r="B5" s="86" t="s">
        <v>202</v>
      </c>
      <c r="C5" s="429" t="s">
        <v>294</v>
      </c>
      <c r="D5" s="430"/>
      <c r="E5" s="430"/>
      <c r="F5" s="430"/>
      <c r="G5" s="430"/>
      <c r="H5" s="430"/>
      <c r="I5" s="430"/>
      <c r="J5" s="430"/>
      <c r="K5" s="430"/>
      <c r="L5" s="430"/>
      <c r="M5" s="431"/>
    </row>
    <row r="6" spans="1:13">
      <c r="A6" s="460"/>
      <c r="B6" s="195" t="s">
        <v>203</v>
      </c>
      <c r="C6" s="429" t="s">
        <v>295</v>
      </c>
      <c r="D6" s="430"/>
      <c r="E6" s="430"/>
      <c r="F6" s="430"/>
      <c r="G6" s="430"/>
      <c r="H6" s="430"/>
      <c r="I6" s="430"/>
      <c r="J6" s="430"/>
      <c r="K6" s="430"/>
      <c r="L6" s="430"/>
      <c r="M6" s="431"/>
    </row>
    <row r="7" spans="1:13">
      <c r="A7" s="460"/>
      <c r="B7" s="103" t="s">
        <v>204</v>
      </c>
      <c r="C7" s="438" t="s">
        <v>7</v>
      </c>
      <c r="D7" s="439"/>
      <c r="E7" s="73"/>
      <c r="F7" s="73"/>
      <c r="G7" s="74"/>
      <c r="H7" s="41" t="s">
        <v>46</v>
      </c>
      <c r="I7" s="440" t="s">
        <v>296</v>
      </c>
      <c r="J7" s="439"/>
      <c r="K7" s="439"/>
      <c r="L7" s="439"/>
      <c r="M7" s="441"/>
    </row>
    <row r="8" spans="1:13">
      <c r="A8" s="460"/>
      <c r="B8" s="453" t="s">
        <v>205</v>
      </c>
      <c r="C8" s="463" t="s">
        <v>357</v>
      </c>
      <c r="D8" s="476"/>
      <c r="E8" s="207"/>
      <c r="F8" s="207"/>
      <c r="G8" s="207"/>
      <c r="H8" s="207"/>
      <c r="I8" s="207"/>
      <c r="J8" s="207"/>
      <c r="K8" s="207"/>
      <c r="L8" s="75"/>
      <c r="M8" s="76"/>
    </row>
    <row r="9" spans="1:13">
      <c r="A9" s="460"/>
      <c r="B9" s="454"/>
      <c r="C9" s="445"/>
      <c r="D9" s="446"/>
      <c r="E9" s="118"/>
      <c r="F9" s="446"/>
      <c r="G9" s="446"/>
      <c r="H9" s="118"/>
      <c r="I9" s="446"/>
      <c r="J9" s="446"/>
      <c r="K9" s="118"/>
      <c r="L9" s="121"/>
      <c r="M9" s="70"/>
    </row>
    <row r="10" spans="1:13">
      <c r="A10" s="460"/>
      <c r="B10" s="456"/>
      <c r="C10" s="445" t="s">
        <v>206</v>
      </c>
      <c r="D10" s="446"/>
      <c r="E10" s="201"/>
      <c r="F10" s="446" t="s">
        <v>206</v>
      </c>
      <c r="G10" s="446"/>
      <c r="H10" s="201"/>
      <c r="I10" s="446" t="s">
        <v>206</v>
      </c>
      <c r="J10" s="446"/>
      <c r="K10" s="201"/>
      <c r="L10" s="77"/>
      <c r="M10" s="78"/>
    </row>
    <row r="11" spans="1:13" ht="58.5" customHeight="1">
      <c r="A11" s="460"/>
      <c r="B11" s="103" t="s">
        <v>207</v>
      </c>
      <c r="C11" s="448" t="s">
        <v>358</v>
      </c>
      <c r="D11" s="449"/>
      <c r="E11" s="449"/>
      <c r="F11" s="449"/>
      <c r="G11" s="449"/>
      <c r="H11" s="449"/>
      <c r="I11" s="449"/>
      <c r="J11" s="449"/>
      <c r="K11" s="449"/>
      <c r="L11" s="449"/>
      <c r="M11" s="450"/>
    </row>
    <row r="12" spans="1:13" ht="31.5">
      <c r="A12" s="460"/>
      <c r="B12" s="103" t="s">
        <v>298</v>
      </c>
      <c r="C12" s="376" t="s">
        <v>330</v>
      </c>
      <c r="D12" s="377"/>
      <c r="E12" s="377"/>
      <c r="F12" s="377"/>
      <c r="G12" s="377"/>
      <c r="H12" s="377"/>
      <c r="I12" s="377"/>
      <c r="J12" s="377"/>
      <c r="K12" s="377"/>
      <c r="L12" s="377"/>
      <c r="M12" s="80"/>
    </row>
    <row r="13" spans="1:13" ht="96.75" customHeight="1">
      <c r="A13" s="460"/>
      <c r="B13" s="103" t="s">
        <v>300</v>
      </c>
      <c r="C13" s="376" t="s">
        <v>359</v>
      </c>
      <c r="D13" s="377"/>
      <c r="E13" s="377"/>
      <c r="F13" s="377"/>
      <c r="G13" s="377"/>
      <c r="H13" s="377"/>
      <c r="I13" s="377"/>
      <c r="J13" s="377"/>
      <c r="K13" s="377"/>
      <c r="L13" s="377"/>
      <c r="M13" s="378"/>
    </row>
    <row r="14" spans="1:13" ht="44.25" customHeight="1">
      <c r="A14" s="460"/>
      <c r="B14" s="453" t="s">
        <v>302</v>
      </c>
      <c r="C14" s="4" t="s">
        <v>128</v>
      </c>
      <c r="D14" s="191"/>
      <c r="E14" s="57" t="s">
        <v>303</v>
      </c>
      <c r="F14" s="442" t="s">
        <v>124</v>
      </c>
      <c r="G14" s="443"/>
      <c r="H14" s="443"/>
      <c r="I14" s="443"/>
      <c r="J14" s="443"/>
      <c r="K14" s="443"/>
      <c r="L14" s="443"/>
      <c r="M14" s="444"/>
    </row>
    <row r="15" spans="1:13">
      <c r="A15" s="460"/>
      <c r="B15" s="454"/>
      <c r="C15" s="451"/>
      <c r="D15" s="388"/>
      <c r="E15" s="388"/>
      <c r="F15" s="388"/>
      <c r="G15" s="388"/>
      <c r="H15" s="388"/>
      <c r="I15" s="388"/>
      <c r="J15" s="388"/>
      <c r="K15" s="388"/>
      <c r="L15" s="388"/>
      <c r="M15" s="452"/>
    </row>
    <row r="16" spans="1:13">
      <c r="A16" s="461" t="s">
        <v>209</v>
      </c>
      <c r="B16" s="103" t="s">
        <v>31</v>
      </c>
      <c r="C16" s="451" t="s">
        <v>304</v>
      </c>
      <c r="D16" s="388"/>
      <c r="E16" s="388"/>
      <c r="F16" s="388"/>
      <c r="G16" s="388"/>
      <c r="H16" s="388"/>
      <c r="I16" s="388"/>
      <c r="J16" s="388"/>
      <c r="K16" s="388"/>
      <c r="L16" s="388"/>
      <c r="M16" s="452"/>
    </row>
    <row r="17" spans="1:13" ht="36.75" customHeight="1">
      <c r="A17" s="462"/>
      <c r="B17" s="103" t="s">
        <v>211</v>
      </c>
      <c r="C17" s="451" t="s">
        <v>127</v>
      </c>
      <c r="D17" s="388"/>
      <c r="E17" s="388"/>
      <c r="F17" s="388"/>
      <c r="G17" s="388"/>
      <c r="H17" s="388"/>
      <c r="I17" s="388"/>
      <c r="J17" s="388"/>
      <c r="K17" s="388"/>
      <c r="L17" s="388"/>
      <c r="M17" s="452"/>
    </row>
    <row r="18" spans="1:13" ht="8.25" customHeight="1">
      <c r="A18" s="462"/>
      <c r="B18" s="453" t="s">
        <v>212</v>
      </c>
      <c r="C18" s="81"/>
      <c r="D18" s="5"/>
      <c r="E18" s="5"/>
      <c r="F18" s="5"/>
      <c r="G18" s="5"/>
      <c r="H18" s="5"/>
      <c r="I18" s="5"/>
      <c r="J18" s="5"/>
      <c r="K18" s="5"/>
      <c r="L18" s="5"/>
      <c r="M18" s="6"/>
    </row>
    <row r="19" spans="1:13" ht="9" customHeight="1">
      <c r="A19" s="462"/>
      <c r="B19" s="454"/>
      <c r="C19" s="44"/>
      <c r="D19" s="7"/>
      <c r="E19" s="126"/>
      <c r="F19" s="7"/>
      <c r="G19" s="126"/>
      <c r="H19" s="7"/>
      <c r="I19" s="126"/>
      <c r="J19" s="7"/>
      <c r="K19" s="126"/>
      <c r="L19" s="126"/>
      <c r="M19" s="8"/>
    </row>
    <row r="20" spans="1:13">
      <c r="A20" s="462"/>
      <c r="B20" s="454"/>
      <c r="C20" s="45" t="s">
        <v>213</v>
      </c>
      <c r="D20" s="9"/>
      <c r="E20" s="10" t="s">
        <v>214</v>
      </c>
      <c r="F20" s="9"/>
      <c r="G20" s="10" t="s">
        <v>215</v>
      </c>
      <c r="H20" s="9"/>
      <c r="I20" s="10" t="s">
        <v>216</v>
      </c>
      <c r="J20" s="84"/>
      <c r="K20" s="10"/>
      <c r="L20" s="10"/>
      <c r="M20" s="189"/>
    </row>
    <row r="21" spans="1:13">
      <c r="A21" s="462"/>
      <c r="B21" s="454"/>
      <c r="C21" s="45" t="s">
        <v>218</v>
      </c>
      <c r="D21" s="11"/>
      <c r="E21" s="10" t="s">
        <v>219</v>
      </c>
      <c r="F21" s="12"/>
      <c r="G21" s="10" t="s">
        <v>220</v>
      </c>
      <c r="H21" s="12"/>
      <c r="I21" s="10"/>
      <c r="J21" s="188"/>
      <c r="K21" s="10"/>
      <c r="L21" s="10"/>
      <c r="M21" s="189"/>
    </row>
    <row r="22" spans="1:13">
      <c r="A22" s="462"/>
      <c r="B22" s="454"/>
      <c r="C22" s="45" t="s">
        <v>224</v>
      </c>
      <c r="D22" s="11"/>
      <c r="E22" s="10" t="s">
        <v>225</v>
      </c>
      <c r="F22" s="11"/>
      <c r="G22" s="10"/>
      <c r="H22" s="188"/>
      <c r="I22" s="10"/>
      <c r="J22" s="188"/>
      <c r="K22" s="10"/>
      <c r="L22" s="10"/>
      <c r="M22" s="189"/>
    </row>
    <row r="23" spans="1:13">
      <c r="A23" s="462"/>
      <c r="B23" s="454"/>
      <c r="C23" s="45" t="s">
        <v>226</v>
      </c>
      <c r="D23" s="12" t="s">
        <v>222</v>
      </c>
      <c r="E23" s="10" t="s">
        <v>227</v>
      </c>
      <c r="F23" s="487" t="s">
        <v>360</v>
      </c>
      <c r="G23" s="487"/>
      <c r="H23" s="487"/>
      <c r="I23" s="208"/>
      <c r="J23" s="208"/>
      <c r="K23" s="208"/>
      <c r="L23" s="208"/>
      <c r="M23" s="82"/>
    </row>
    <row r="24" spans="1:13" ht="9.75" customHeight="1">
      <c r="A24" s="462"/>
      <c r="B24" s="456"/>
      <c r="C24" s="46"/>
      <c r="D24" s="13"/>
      <c r="E24" s="13"/>
      <c r="F24" s="13"/>
      <c r="G24" s="13"/>
      <c r="H24" s="13"/>
      <c r="I24" s="13"/>
      <c r="J24" s="13"/>
      <c r="K24" s="13"/>
      <c r="L24" s="13"/>
      <c r="M24" s="14"/>
    </row>
    <row r="25" spans="1:13">
      <c r="A25" s="462"/>
      <c r="B25" s="453" t="s">
        <v>228</v>
      </c>
      <c r="C25" s="47"/>
      <c r="D25" s="15"/>
      <c r="E25" s="15"/>
      <c r="F25" s="15"/>
      <c r="G25" s="15"/>
      <c r="H25" s="15"/>
      <c r="I25" s="15"/>
      <c r="J25" s="15"/>
      <c r="K25" s="15"/>
      <c r="L25" s="75"/>
      <c r="M25" s="76"/>
    </row>
    <row r="26" spans="1:13">
      <c r="A26" s="462"/>
      <c r="B26" s="454"/>
      <c r="C26" s="45" t="s">
        <v>229</v>
      </c>
      <c r="D26" s="12"/>
      <c r="E26" s="213"/>
      <c r="F26" s="10" t="s">
        <v>230</v>
      </c>
      <c r="G26" s="11"/>
      <c r="H26" s="213"/>
      <c r="I26" s="10" t="s">
        <v>231</v>
      </c>
      <c r="J26" s="11" t="s">
        <v>222</v>
      </c>
      <c r="K26" s="213"/>
      <c r="L26" s="121"/>
      <c r="M26" s="70"/>
    </row>
    <row r="27" spans="1:13">
      <c r="A27" s="462"/>
      <c r="B27" s="454"/>
      <c r="C27" s="45" t="s">
        <v>234</v>
      </c>
      <c r="D27" s="16"/>
      <c r="E27" s="121"/>
      <c r="F27" s="10" t="s">
        <v>235</v>
      </c>
      <c r="G27" s="12"/>
      <c r="H27" s="121"/>
      <c r="I27" s="119"/>
      <c r="J27" s="121"/>
      <c r="K27" s="118"/>
      <c r="L27" s="121"/>
      <c r="M27" s="70"/>
    </row>
    <row r="28" spans="1:13">
      <c r="A28" s="462"/>
      <c r="B28" s="456"/>
      <c r="C28" s="48"/>
      <c r="D28" s="17"/>
      <c r="E28" s="17"/>
      <c r="F28" s="17"/>
      <c r="G28" s="17"/>
      <c r="H28" s="17"/>
      <c r="I28" s="17"/>
      <c r="J28" s="17"/>
      <c r="K28" s="17"/>
      <c r="L28" s="77"/>
      <c r="M28" s="78"/>
    </row>
    <row r="29" spans="1:13">
      <c r="A29" s="462"/>
      <c r="B29" s="87" t="s">
        <v>237</v>
      </c>
      <c r="C29" s="49"/>
      <c r="D29" s="33"/>
      <c r="E29" s="33"/>
      <c r="F29" s="33"/>
      <c r="G29" s="33"/>
      <c r="H29" s="33"/>
      <c r="I29" s="33"/>
      <c r="J29" s="33"/>
      <c r="K29" s="33"/>
      <c r="L29" s="33"/>
      <c r="M29" s="50"/>
    </row>
    <row r="30" spans="1:13">
      <c r="A30" s="462"/>
      <c r="B30" s="87"/>
      <c r="C30" s="51" t="s">
        <v>238</v>
      </c>
      <c r="D30" s="18">
        <v>0</v>
      </c>
      <c r="E30" s="213"/>
      <c r="F30" s="19" t="s">
        <v>240</v>
      </c>
      <c r="G30" s="12">
        <v>2019</v>
      </c>
      <c r="H30" s="213"/>
      <c r="I30" s="19" t="s">
        <v>241</v>
      </c>
      <c r="J30" s="190"/>
      <c r="K30" s="191"/>
      <c r="L30" s="192"/>
      <c r="M30" s="214"/>
    </row>
    <row r="31" spans="1:13">
      <c r="A31" s="462"/>
      <c r="B31" s="86"/>
      <c r="C31" s="46"/>
      <c r="D31" s="13"/>
      <c r="E31" s="13"/>
      <c r="F31" s="13"/>
      <c r="G31" s="13"/>
      <c r="H31" s="13"/>
      <c r="I31" s="13"/>
      <c r="J31" s="13"/>
      <c r="K31" s="13"/>
      <c r="L31" s="13"/>
      <c r="M31" s="14"/>
    </row>
    <row r="32" spans="1:13">
      <c r="A32" s="462"/>
      <c r="B32" s="453" t="s">
        <v>243</v>
      </c>
      <c r="C32" s="52"/>
      <c r="D32" s="20"/>
      <c r="E32" s="20"/>
      <c r="F32" s="20"/>
      <c r="G32" s="20"/>
      <c r="H32" s="20"/>
      <c r="I32" s="20"/>
      <c r="J32" s="20"/>
      <c r="K32" s="20"/>
      <c r="L32" s="75"/>
      <c r="M32" s="76"/>
    </row>
    <row r="33" spans="1:13">
      <c r="A33" s="462"/>
      <c r="B33" s="454"/>
      <c r="C33" s="212" t="s">
        <v>244</v>
      </c>
      <c r="D33" s="21">
        <v>2020</v>
      </c>
      <c r="E33" s="116"/>
      <c r="F33" s="213" t="s">
        <v>245</v>
      </c>
      <c r="G33" s="22" t="s">
        <v>246</v>
      </c>
      <c r="H33" s="116"/>
      <c r="I33" s="19"/>
      <c r="J33" s="116"/>
      <c r="K33" s="116"/>
      <c r="L33" s="121"/>
      <c r="M33" s="70"/>
    </row>
    <row r="34" spans="1:13">
      <c r="A34" s="462"/>
      <c r="B34" s="456"/>
      <c r="C34" s="46"/>
      <c r="D34" s="23"/>
      <c r="E34" s="24"/>
      <c r="F34" s="13"/>
      <c r="G34" s="24"/>
      <c r="H34" s="24"/>
      <c r="I34" s="25"/>
      <c r="J34" s="24"/>
      <c r="K34" s="24"/>
      <c r="L34" s="77"/>
      <c r="M34" s="78"/>
    </row>
    <row r="35" spans="1:13">
      <c r="A35" s="462"/>
      <c r="B35" s="453" t="s">
        <v>247</v>
      </c>
      <c r="C35" s="53"/>
      <c r="D35" s="95"/>
      <c r="E35" s="95"/>
      <c r="F35" s="95"/>
      <c r="G35" s="95"/>
      <c r="H35" s="95"/>
      <c r="I35" s="95"/>
      <c r="J35" s="95"/>
      <c r="K35" s="95"/>
      <c r="L35" s="95"/>
      <c r="M35" s="54"/>
    </row>
    <row r="36" spans="1:13">
      <c r="A36" s="462"/>
      <c r="B36" s="454"/>
      <c r="C36" s="55"/>
      <c r="D36" s="113" t="s">
        <v>248</v>
      </c>
      <c r="E36" s="113"/>
      <c r="F36" s="113" t="s">
        <v>249</v>
      </c>
      <c r="G36" s="113"/>
      <c r="H36" s="156" t="s">
        <v>250</v>
      </c>
      <c r="I36" s="156"/>
      <c r="J36" s="156" t="s">
        <v>251</v>
      </c>
      <c r="K36" s="113"/>
      <c r="L36" s="113" t="s">
        <v>252</v>
      </c>
      <c r="M36" s="26"/>
    </row>
    <row r="37" spans="1:13">
      <c r="A37" s="462"/>
      <c r="B37" s="454"/>
      <c r="C37" s="55"/>
      <c r="D37" s="209">
        <v>0</v>
      </c>
      <c r="E37" s="1"/>
      <c r="F37" s="209">
        <v>10</v>
      </c>
      <c r="G37" s="1"/>
      <c r="H37" s="209">
        <v>10</v>
      </c>
      <c r="I37" s="1"/>
      <c r="J37" s="209">
        <v>10</v>
      </c>
      <c r="K37" s="1"/>
      <c r="L37" s="209">
        <v>10</v>
      </c>
      <c r="M37" s="197"/>
    </row>
    <row r="38" spans="1:13">
      <c r="A38" s="462"/>
      <c r="B38" s="454"/>
      <c r="C38" s="55"/>
      <c r="D38" s="113" t="s">
        <v>253</v>
      </c>
      <c r="E38" s="113"/>
      <c r="F38" s="113" t="s">
        <v>254</v>
      </c>
      <c r="G38" s="113"/>
      <c r="H38" s="114" t="s">
        <v>255</v>
      </c>
      <c r="I38" s="114"/>
      <c r="J38" s="114" t="s">
        <v>256</v>
      </c>
      <c r="K38" s="113"/>
      <c r="L38" s="113" t="s">
        <v>257</v>
      </c>
      <c r="M38" s="8"/>
    </row>
    <row r="39" spans="1:13">
      <c r="A39" s="462"/>
      <c r="B39" s="454"/>
      <c r="C39" s="55"/>
      <c r="D39" s="209">
        <v>10</v>
      </c>
      <c r="E39" s="1"/>
      <c r="F39" s="209">
        <v>10</v>
      </c>
      <c r="G39" s="1"/>
      <c r="H39" s="209">
        <v>10</v>
      </c>
      <c r="I39" s="1"/>
      <c r="J39" s="209">
        <v>10</v>
      </c>
      <c r="K39" s="1"/>
      <c r="L39" s="209">
        <v>10</v>
      </c>
      <c r="M39" s="197"/>
    </row>
    <row r="40" spans="1:13">
      <c r="A40" s="462"/>
      <c r="B40" s="454"/>
      <c r="C40" s="55"/>
      <c r="D40" s="113" t="s">
        <v>258</v>
      </c>
      <c r="E40" s="113"/>
      <c r="F40" s="113" t="s">
        <v>259</v>
      </c>
      <c r="G40" s="113"/>
      <c r="H40" s="114" t="s">
        <v>260</v>
      </c>
      <c r="I40" s="114"/>
      <c r="J40" s="114" t="s">
        <v>261</v>
      </c>
      <c r="K40" s="113"/>
      <c r="L40" s="113" t="s">
        <v>262</v>
      </c>
      <c r="M40" s="8"/>
    </row>
    <row r="41" spans="1:13">
      <c r="A41" s="462"/>
      <c r="B41" s="454"/>
      <c r="C41" s="55"/>
      <c r="D41" s="198"/>
      <c r="E41" s="1"/>
      <c r="F41" s="198"/>
      <c r="G41" s="1"/>
      <c r="H41" s="198"/>
      <c r="I41" s="1"/>
      <c r="J41" s="198"/>
      <c r="K41" s="1"/>
      <c r="L41" s="198"/>
      <c r="M41" s="197"/>
    </row>
    <row r="42" spans="1:13">
      <c r="A42" s="462"/>
      <c r="B42" s="454"/>
      <c r="C42" s="55"/>
      <c r="D42" s="2" t="s">
        <v>262</v>
      </c>
      <c r="E42" s="196"/>
      <c r="F42" s="2" t="s">
        <v>263</v>
      </c>
      <c r="G42" s="196"/>
      <c r="H42" s="2"/>
      <c r="I42" s="196"/>
      <c r="J42" s="2"/>
      <c r="K42" s="196"/>
      <c r="L42" s="2"/>
      <c r="M42" s="197"/>
    </row>
    <row r="43" spans="1:13">
      <c r="A43" s="462"/>
      <c r="B43" s="454"/>
      <c r="C43" s="55"/>
      <c r="D43" s="198"/>
      <c r="E43" s="1"/>
      <c r="F43" s="457">
        <v>90</v>
      </c>
      <c r="G43" s="458"/>
      <c r="H43" s="383"/>
      <c r="I43" s="383"/>
      <c r="J43" s="2"/>
      <c r="K43" s="196"/>
      <c r="L43" s="2"/>
      <c r="M43" s="197"/>
    </row>
    <row r="44" spans="1:13">
      <c r="A44" s="462"/>
      <c r="B44" s="454"/>
      <c r="C44" s="56"/>
      <c r="D44" s="2"/>
      <c r="E44" s="196"/>
      <c r="F44" s="2"/>
      <c r="G44" s="196"/>
      <c r="H44" s="96"/>
      <c r="I44" s="42"/>
      <c r="J44" s="96"/>
      <c r="K44" s="42"/>
      <c r="L44" s="96"/>
      <c r="M44" s="43"/>
    </row>
    <row r="45" spans="1:13" ht="18" customHeight="1">
      <c r="A45" s="462"/>
      <c r="B45" s="453" t="s">
        <v>264</v>
      </c>
      <c r="C45" s="47"/>
      <c r="D45" s="15"/>
      <c r="E45" s="15"/>
      <c r="F45" s="15"/>
      <c r="G45" s="15"/>
      <c r="H45" s="15"/>
      <c r="I45" s="15"/>
      <c r="J45" s="15"/>
      <c r="K45" s="15"/>
      <c r="L45" s="121"/>
      <c r="M45" s="70"/>
    </row>
    <row r="46" spans="1:13">
      <c r="A46" s="462"/>
      <c r="B46" s="454"/>
      <c r="C46" s="71"/>
      <c r="D46" s="109" t="s">
        <v>265</v>
      </c>
      <c r="E46" s="27" t="s">
        <v>76</v>
      </c>
      <c r="F46" s="447" t="s">
        <v>266</v>
      </c>
      <c r="G46" s="401"/>
      <c r="H46" s="401"/>
      <c r="I46" s="401"/>
      <c r="J46" s="401"/>
      <c r="K46" s="205" t="s">
        <v>306</v>
      </c>
      <c r="L46" s="432"/>
      <c r="M46" s="433"/>
    </row>
    <row r="47" spans="1:13">
      <c r="A47" s="462"/>
      <c r="B47" s="454"/>
      <c r="C47" s="71"/>
      <c r="D47" s="72"/>
      <c r="E47" s="11" t="s">
        <v>222</v>
      </c>
      <c r="F47" s="447"/>
      <c r="G47" s="401"/>
      <c r="H47" s="401"/>
      <c r="I47" s="401"/>
      <c r="J47" s="401"/>
      <c r="K47" s="121"/>
      <c r="L47" s="434"/>
      <c r="M47" s="435"/>
    </row>
    <row r="48" spans="1:13">
      <c r="A48" s="462"/>
      <c r="B48" s="456"/>
      <c r="C48" s="155"/>
      <c r="D48" s="77"/>
      <c r="E48" s="77"/>
      <c r="F48" s="77"/>
      <c r="G48" s="77"/>
      <c r="H48" s="77"/>
      <c r="I48" s="77"/>
      <c r="J48" s="77"/>
      <c r="K48" s="77"/>
      <c r="L48" s="121"/>
      <c r="M48" s="70"/>
    </row>
    <row r="49" spans="1:13" ht="36.75" customHeight="1">
      <c r="A49" s="462"/>
      <c r="B49" s="103" t="s">
        <v>267</v>
      </c>
      <c r="C49" s="429" t="s">
        <v>361</v>
      </c>
      <c r="D49" s="430"/>
      <c r="E49" s="430"/>
      <c r="F49" s="430"/>
      <c r="G49" s="430"/>
      <c r="H49" s="430"/>
      <c r="I49" s="430"/>
      <c r="J49" s="430"/>
      <c r="K49" s="430"/>
      <c r="L49" s="430"/>
      <c r="M49" s="431"/>
    </row>
    <row r="50" spans="1:13">
      <c r="A50" s="462"/>
      <c r="B50" s="103" t="s">
        <v>269</v>
      </c>
      <c r="C50" s="429" t="s">
        <v>362</v>
      </c>
      <c r="D50" s="430"/>
      <c r="E50" s="430"/>
      <c r="F50" s="430"/>
      <c r="G50" s="430"/>
      <c r="H50" s="430"/>
      <c r="I50" s="430"/>
      <c r="J50" s="430"/>
      <c r="K50" s="430"/>
      <c r="L50" s="430"/>
      <c r="M50" s="431"/>
    </row>
    <row r="51" spans="1:13">
      <c r="A51" s="462"/>
      <c r="B51" s="103" t="s">
        <v>271</v>
      </c>
      <c r="C51" s="183" t="s">
        <v>309</v>
      </c>
      <c r="D51" s="184"/>
      <c r="E51" s="184"/>
      <c r="F51" s="184"/>
      <c r="G51" s="184"/>
      <c r="H51" s="184"/>
      <c r="I51" s="184"/>
      <c r="J51" s="184"/>
      <c r="K51" s="184"/>
      <c r="L51" s="184"/>
      <c r="M51" s="185"/>
    </row>
    <row r="52" spans="1:13">
      <c r="A52" s="462"/>
      <c r="B52" s="103" t="s">
        <v>273</v>
      </c>
      <c r="C52" s="204">
        <v>44237</v>
      </c>
      <c r="D52" s="184"/>
      <c r="E52" s="184"/>
      <c r="F52" s="184"/>
      <c r="G52" s="184"/>
      <c r="H52" s="184"/>
      <c r="I52" s="184"/>
      <c r="J52" s="184"/>
      <c r="K52" s="184"/>
      <c r="L52" s="184"/>
      <c r="M52" s="185"/>
    </row>
    <row r="53" spans="1:13" ht="15.75" customHeight="1">
      <c r="A53" s="420" t="s">
        <v>274</v>
      </c>
      <c r="B53" s="101" t="s">
        <v>275</v>
      </c>
      <c r="C53" s="403" t="s">
        <v>86</v>
      </c>
      <c r="D53" s="403"/>
      <c r="E53" s="403"/>
      <c r="F53" s="403"/>
      <c r="G53" s="403"/>
      <c r="H53" s="403"/>
      <c r="I53" s="403"/>
      <c r="J53" s="403"/>
      <c r="K53" s="403"/>
      <c r="L53" s="403"/>
      <c r="M53" s="404"/>
    </row>
    <row r="54" spans="1:13">
      <c r="A54" s="421"/>
      <c r="B54" s="101" t="s">
        <v>277</v>
      </c>
      <c r="C54" s="403" t="s">
        <v>310</v>
      </c>
      <c r="D54" s="403"/>
      <c r="E54" s="403"/>
      <c r="F54" s="403"/>
      <c r="G54" s="403"/>
      <c r="H54" s="403"/>
      <c r="I54" s="403"/>
      <c r="J54" s="403"/>
      <c r="K54" s="403"/>
      <c r="L54" s="403"/>
      <c r="M54" s="404"/>
    </row>
    <row r="55" spans="1:13">
      <c r="A55" s="421"/>
      <c r="B55" s="101" t="s">
        <v>279</v>
      </c>
      <c r="C55" s="403" t="s">
        <v>9</v>
      </c>
      <c r="D55" s="403"/>
      <c r="E55" s="403"/>
      <c r="F55" s="403"/>
      <c r="G55" s="403"/>
      <c r="H55" s="403"/>
      <c r="I55" s="403"/>
      <c r="J55" s="403"/>
      <c r="K55" s="403"/>
      <c r="L55" s="403"/>
      <c r="M55" s="404"/>
    </row>
    <row r="56" spans="1:13" ht="15.75" customHeight="1">
      <c r="A56" s="421"/>
      <c r="B56" s="102" t="s">
        <v>281</v>
      </c>
      <c r="C56" s="403" t="s">
        <v>85</v>
      </c>
      <c r="D56" s="403"/>
      <c r="E56" s="403"/>
      <c r="F56" s="403"/>
      <c r="G56" s="403"/>
      <c r="H56" s="403"/>
      <c r="I56" s="403"/>
      <c r="J56" s="403"/>
      <c r="K56" s="403"/>
      <c r="L56" s="403"/>
      <c r="M56" s="404"/>
    </row>
    <row r="57" spans="1:13" ht="15.75" customHeight="1">
      <c r="A57" s="421"/>
      <c r="B57" s="101" t="s">
        <v>282</v>
      </c>
      <c r="C57" s="402" t="s">
        <v>87</v>
      </c>
      <c r="D57" s="403"/>
      <c r="E57" s="403"/>
      <c r="F57" s="403"/>
      <c r="G57" s="403"/>
      <c r="H57" s="403"/>
      <c r="I57" s="403"/>
      <c r="J57" s="403"/>
      <c r="K57" s="403"/>
      <c r="L57" s="403"/>
      <c r="M57" s="404"/>
    </row>
    <row r="58" spans="1:13" ht="16.5" thickBot="1">
      <c r="A58" s="422"/>
      <c r="B58" s="101" t="s">
        <v>283</v>
      </c>
      <c r="C58" s="403">
        <v>3387000</v>
      </c>
      <c r="D58" s="403"/>
      <c r="E58" s="403"/>
      <c r="F58" s="403"/>
      <c r="G58" s="403"/>
      <c r="H58" s="403"/>
      <c r="I58" s="403"/>
      <c r="J58" s="403"/>
      <c r="K58" s="403"/>
      <c r="L58" s="403"/>
      <c r="M58" s="404"/>
    </row>
    <row r="59" spans="1:13" ht="15.75" customHeight="1">
      <c r="A59" s="420" t="s">
        <v>284</v>
      </c>
      <c r="B59" s="100" t="s">
        <v>285</v>
      </c>
      <c r="C59" s="403" t="s">
        <v>286</v>
      </c>
      <c r="D59" s="403"/>
      <c r="E59" s="403"/>
      <c r="F59" s="403"/>
      <c r="G59" s="403"/>
      <c r="H59" s="403"/>
      <c r="I59" s="403"/>
      <c r="J59" s="403"/>
      <c r="K59" s="403"/>
      <c r="L59" s="403"/>
      <c r="M59" s="404"/>
    </row>
    <row r="60" spans="1:13" ht="30" customHeight="1">
      <c r="A60" s="421"/>
      <c r="B60" s="100" t="s">
        <v>287</v>
      </c>
      <c r="C60" s="403" t="s">
        <v>311</v>
      </c>
      <c r="D60" s="403"/>
      <c r="E60" s="403"/>
      <c r="F60" s="403"/>
      <c r="G60" s="403"/>
      <c r="H60" s="403"/>
      <c r="I60" s="403"/>
      <c r="J60" s="403"/>
      <c r="K60" s="403"/>
      <c r="L60" s="403"/>
      <c r="M60" s="404"/>
    </row>
    <row r="61" spans="1:13" ht="30" customHeight="1" thickBot="1">
      <c r="A61" s="421"/>
      <c r="B61" s="99" t="s">
        <v>46</v>
      </c>
      <c r="C61" s="403" t="s">
        <v>312</v>
      </c>
      <c r="D61" s="403"/>
      <c r="E61" s="403"/>
      <c r="F61" s="403"/>
      <c r="G61" s="403"/>
      <c r="H61" s="403"/>
      <c r="I61" s="403"/>
      <c r="J61" s="403"/>
      <c r="K61" s="403"/>
      <c r="L61" s="403"/>
      <c r="M61" s="404"/>
    </row>
    <row r="62" spans="1:13" ht="16.5" thickBot="1">
      <c r="A62" s="85" t="s">
        <v>289</v>
      </c>
      <c r="B62" s="97"/>
      <c r="C62" s="455"/>
      <c r="D62" s="418"/>
      <c r="E62" s="418"/>
      <c r="F62" s="418"/>
      <c r="G62" s="418"/>
      <c r="H62" s="418"/>
      <c r="I62" s="418"/>
      <c r="J62" s="418"/>
      <c r="K62" s="418"/>
      <c r="L62" s="418"/>
      <c r="M62" s="419"/>
    </row>
  </sheetData>
  <mergeCells count="50">
    <mergeCell ref="A59:A61"/>
    <mergeCell ref="C59:M59"/>
    <mergeCell ref="C60:M60"/>
    <mergeCell ref="C61:M61"/>
    <mergeCell ref="F46:F47"/>
    <mergeCell ref="G46:J47"/>
    <mergeCell ref="C49:M49"/>
    <mergeCell ref="C50:M50"/>
    <mergeCell ref="A53:A58"/>
    <mergeCell ref="C53:M53"/>
    <mergeCell ref="C54:M54"/>
    <mergeCell ref="C55:M55"/>
    <mergeCell ref="B35:B44"/>
    <mergeCell ref="F43:G43"/>
    <mergeCell ref="C62:M62"/>
    <mergeCell ref="F23:H23"/>
    <mergeCell ref="C57:M57"/>
    <mergeCell ref="C58:M58"/>
    <mergeCell ref="I9:J9"/>
    <mergeCell ref="C10:D10"/>
    <mergeCell ref="C56:M56"/>
    <mergeCell ref="A16:A52"/>
    <mergeCell ref="C16:M16"/>
    <mergeCell ref="B45:B48"/>
    <mergeCell ref="C11:M11"/>
    <mergeCell ref="C12:L12"/>
    <mergeCell ref="C13:M13"/>
    <mergeCell ref="B14:B15"/>
    <mergeCell ref="F14:M14"/>
    <mergeCell ref="C15:M15"/>
    <mergeCell ref="C17:M17"/>
    <mergeCell ref="B18:B24"/>
    <mergeCell ref="B25:B28"/>
    <mergeCell ref="B32:B34"/>
    <mergeCell ref="F10:G10"/>
    <mergeCell ref="I10:J10"/>
    <mergeCell ref="H43:I43"/>
    <mergeCell ref="L46:M47"/>
    <mergeCell ref="A2:A15"/>
    <mergeCell ref="C2:M2"/>
    <mergeCell ref="C3:M3"/>
    <mergeCell ref="D4:E4"/>
    <mergeCell ref="F4:M4"/>
    <mergeCell ref="C5:M5"/>
    <mergeCell ref="C6:M6"/>
    <mergeCell ref="C7:D7"/>
    <mergeCell ref="I7:M7"/>
    <mergeCell ref="B8:B10"/>
    <mergeCell ref="C8:D9"/>
    <mergeCell ref="F9:G9"/>
  </mergeCells>
  <dataValidations count="8">
    <dataValidation type="list" allowBlank="1" showInputMessage="1" showErrorMessage="1" sqref="F14" xr:uid="{00000000-0002-0000-0900-000000000000}">
      <formula1>INDIRECT(E14)</formula1>
    </dataValidation>
    <dataValidation allowBlank="1" showInputMessage="1" showErrorMessage="1" prompt="Seleccione de la lista desplegable" sqref="B4 B7 H7" xr:uid="{00000000-0002-0000-0900-000001000000}"/>
    <dataValidation allowBlank="1" showInputMessage="1" showErrorMessage="1" prompt="Incluir una ficha por cada indicador, ya sea de producto o de resultado" sqref="B1" xr:uid="{00000000-0002-0000-0900-000002000000}"/>
    <dataValidation allowBlank="1" showInputMessage="1" showErrorMessage="1" prompt="Identifique el ODS a que le apunta el indicador de producto. Seleccione de la lista desplegable._x000a_" sqref="B14:B15" xr:uid="{00000000-0002-0000-0900-000003000000}"/>
    <dataValidation allowBlank="1" showInputMessage="1" showErrorMessage="1" prompt="Identifique la meta ODS a que le apunta el indicador de producto. Seleccione de la lista desplegable." sqref="E14" xr:uid="{00000000-0002-0000-0900-000004000000}"/>
    <dataValidation allowBlank="1" showInputMessage="1" showErrorMessage="1" prompt="Determine si el indicador responde a un enfoque (Derechos Humanos, Género, Diferencial, Poblacional, Ambiental y Territorial). Si responde a más de enfoque separelos por ;" sqref="B16" xr:uid="{00000000-0002-0000-0900-000005000000}"/>
    <dataValidation allowBlank="1" showInputMessage="1" showErrorMessage="1" prompt="Si corresponde a un indicador del PDD, identifique el código de la meta el cual se encuentra en el listado de indicadores del plan que se encuentra en la caja de herramientas._x000a__x000a_" sqref="D4" xr:uid="{00000000-0002-0000-0900-000006000000}"/>
    <dataValidation type="list" allowBlank="1" showInputMessage="1" showErrorMessage="1" sqref="I7:M7" xr:uid="{00000000-0002-0000-0900-000007000000}">
      <formula1>INDIRECT($C$7)</formula1>
    </dataValidation>
  </dataValidations>
  <hyperlinks>
    <hyperlink ref="C57" r:id="rId1" xr:uid="{00000000-0004-0000-0900-000000000000}"/>
  </hyperlinks>
  <pageMargins left="0.7" right="0.7" top="0.75" bottom="0.75" header="0.3" footer="0.3"/>
  <pageSetup paperSize="9" orientation="portrait" horizontalDpi="1200" verticalDpi="1200"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M62"/>
  <sheetViews>
    <sheetView topLeftCell="A30" zoomScale="85" zoomScaleNormal="85" workbookViewId="0">
      <selection activeCell="F46" sqref="F46:F47"/>
    </sheetView>
  </sheetViews>
  <sheetFormatPr baseColWidth="10" defaultColWidth="11.42578125" defaultRowHeight="15.75"/>
  <cols>
    <col min="1" max="1" width="25.140625" style="4" customWidth="1"/>
    <col min="2" max="2" width="39.140625" style="28" customWidth="1"/>
    <col min="3" max="16384" width="11.42578125" style="4"/>
  </cols>
  <sheetData>
    <row r="1" spans="1:13" ht="16.5" thickBot="1">
      <c r="A1" s="34"/>
      <c r="B1" s="35" t="s">
        <v>363</v>
      </c>
      <c r="C1" s="36"/>
      <c r="D1" s="36"/>
      <c r="E1" s="36"/>
      <c r="F1" s="36"/>
      <c r="G1" s="36"/>
      <c r="H1" s="36"/>
      <c r="I1" s="36"/>
      <c r="J1" s="36"/>
      <c r="K1" s="36"/>
      <c r="L1" s="36"/>
      <c r="M1" s="37"/>
    </row>
    <row r="2" spans="1:13" ht="41.25" customHeight="1">
      <c r="A2" s="459" t="s">
        <v>195</v>
      </c>
      <c r="B2" s="148" t="s">
        <v>196</v>
      </c>
      <c r="C2" s="478" t="s">
        <v>135</v>
      </c>
      <c r="D2" s="479"/>
      <c r="E2" s="479"/>
      <c r="F2" s="479"/>
      <c r="G2" s="479"/>
      <c r="H2" s="479"/>
      <c r="I2" s="479"/>
      <c r="J2" s="479"/>
      <c r="K2" s="479"/>
      <c r="L2" s="479"/>
      <c r="M2" s="480"/>
    </row>
    <row r="3" spans="1:13" ht="31.5">
      <c r="A3" s="460"/>
      <c r="B3" s="103" t="s">
        <v>291</v>
      </c>
      <c r="C3" s="481" t="s">
        <v>328</v>
      </c>
      <c r="D3" s="482"/>
      <c r="E3" s="482"/>
      <c r="F3" s="482"/>
      <c r="G3" s="482"/>
      <c r="H3" s="482"/>
      <c r="I3" s="482"/>
      <c r="J3" s="482"/>
      <c r="K3" s="482"/>
      <c r="L3" s="482"/>
      <c r="M3" s="483"/>
    </row>
    <row r="4" spans="1:13" ht="94.5" customHeight="1">
      <c r="A4" s="460"/>
      <c r="B4" s="195" t="s">
        <v>33</v>
      </c>
      <c r="C4" s="157" t="s">
        <v>83</v>
      </c>
      <c r="D4" s="436" t="s">
        <v>34</v>
      </c>
      <c r="E4" s="437"/>
      <c r="F4" s="484" t="s">
        <v>293</v>
      </c>
      <c r="G4" s="485"/>
      <c r="H4" s="485"/>
      <c r="I4" s="485"/>
      <c r="J4" s="485"/>
      <c r="K4" s="485"/>
      <c r="L4" s="485"/>
      <c r="M4" s="486"/>
    </row>
    <row r="5" spans="1:13">
      <c r="A5" s="460"/>
      <c r="B5" s="86" t="s">
        <v>202</v>
      </c>
      <c r="C5" s="429" t="s">
        <v>294</v>
      </c>
      <c r="D5" s="430"/>
      <c r="E5" s="430"/>
      <c r="F5" s="430"/>
      <c r="G5" s="430"/>
      <c r="H5" s="430"/>
      <c r="I5" s="430"/>
      <c r="J5" s="430"/>
      <c r="K5" s="430"/>
      <c r="L5" s="430"/>
      <c r="M5" s="431"/>
    </row>
    <row r="6" spans="1:13">
      <c r="A6" s="460"/>
      <c r="B6" s="195" t="s">
        <v>203</v>
      </c>
      <c r="C6" s="429" t="s">
        <v>295</v>
      </c>
      <c r="D6" s="430"/>
      <c r="E6" s="430"/>
      <c r="F6" s="430"/>
      <c r="G6" s="430"/>
      <c r="H6" s="430"/>
      <c r="I6" s="430"/>
      <c r="J6" s="430"/>
      <c r="K6" s="430"/>
      <c r="L6" s="430"/>
      <c r="M6" s="431"/>
    </row>
    <row r="7" spans="1:13">
      <c r="A7" s="460"/>
      <c r="B7" s="103" t="s">
        <v>204</v>
      </c>
      <c r="C7" s="438" t="s">
        <v>7</v>
      </c>
      <c r="D7" s="439"/>
      <c r="E7" s="73"/>
      <c r="F7" s="73"/>
      <c r="G7" s="74"/>
      <c r="H7" s="41" t="s">
        <v>46</v>
      </c>
      <c r="I7" s="440" t="s">
        <v>296</v>
      </c>
      <c r="J7" s="439"/>
      <c r="K7" s="439"/>
      <c r="L7" s="439"/>
      <c r="M7" s="441"/>
    </row>
    <row r="8" spans="1:13">
      <c r="A8" s="460"/>
      <c r="B8" s="453" t="s">
        <v>205</v>
      </c>
      <c r="C8" s="463"/>
      <c r="D8" s="476"/>
      <c r="E8" s="207"/>
      <c r="F8" s="207"/>
      <c r="G8" s="207"/>
      <c r="H8" s="207"/>
      <c r="I8" s="207"/>
      <c r="J8" s="207"/>
      <c r="K8" s="207"/>
      <c r="L8" s="75"/>
      <c r="M8" s="76"/>
    </row>
    <row r="9" spans="1:13">
      <c r="A9" s="460"/>
      <c r="B9" s="454"/>
      <c r="C9" s="445"/>
      <c r="D9" s="446"/>
      <c r="E9" s="118"/>
      <c r="F9" s="446"/>
      <c r="G9" s="446"/>
      <c r="H9" s="118"/>
      <c r="I9" s="446"/>
      <c r="J9" s="446"/>
      <c r="K9" s="118"/>
      <c r="L9" s="121"/>
      <c r="M9" s="70"/>
    </row>
    <row r="10" spans="1:13">
      <c r="A10" s="460"/>
      <c r="B10" s="456"/>
      <c r="C10" s="445" t="s">
        <v>206</v>
      </c>
      <c r="D10" s="446"/>
      <c r="E10" s="201"/>
      <c r="F10" s="446" t="s">
        <v>206</v>
      </c>
      <c r="G10" s="446"/>
      <c r="H10" s="201"/>
      <c r="I10" s="446" t="s">
        <v>206</v>
      </c>
      <c r="J10" s="446"/>
      <c r="K10" s="201"/>
      <c r="L10" s="77"/>
      <c r="M10" s="78"/>
    </row>
    <row r="11" spans="1:13" ht="84" customHeight="1">
      <c r="A11" s="460"/>
      <c r="B11" s="103" t="s">
        <v>207</v>
      </c>
      <c r="C11" s="448" t="s">
        <v>364</v>
      </c>
      <c r="D11" s="449"/>
      <c r="E11" s="449"/>
      <c r="F11" s="449"/>
      <c r="G11" s="449"/>
      <c r="H11" s="449"/>
      <c r="I11" s="449"/>
      <c r="J11" s="449"/>
      <c r="K11" s="449"/>
      <c r="L11" s="449"/>
      <c r="M11" s="450"/>
    </row>
    <row r="12" spans="1:13" ht="31.5">
      <c r="A12" s="460"/>
      <c r="B12" s="103" t="s">
        <v>298</v>
      </c>
      <c r="C12" s="376" t="s">
        <v>330</v>
      </c>
      <c r="D12" s="377"/>
      <c r="E12" s="377"/>
      <c r="F12" s="377"/>
      <c r="G12" s="377"/>
      <c r="H12" s="377"/>
      <c r="I12" s="377"/>
      <c r="J12" s="377"/>
      <c r="K12" s="377"/>
      <c r="L12" s="377"/>
      <c r="M12" s="80"/>
    </row>
    <row r="13" spans="1:13" ht="121.5" customHeight="1">
      <c r="A13" s="460"/>
      <c r="B13" s="103" t="s">
        <v>300</v>
      </c>
      <c r="C13" s="376" t="s">
        <v>365</v>
      </c>
      <c r="D13" s="377"/>
      <c r="E13" s="377"/>
      <c r="F13" s="377"/>
      <c r="G13" s="377"/>
      <c r="H13" s="377"/>
      <c r="I13" s="377"/>
      <c r="J13" s="377"/>
      <c r="K13" s="377"/>
      <c r="L13" s="377"/>
      <c r="M13" s="378"/>
    </row>
    <row r="14" spans="1:13" ht="44.25" customHeight="1">
      <c r="A14" s="460"/>
      <c r="B14" s="453" t="s">
        <v>302</v>
      </c>
      <c r="C14" s="4" t="s">
        <v>128</v>
      </c>
      <c r="D14" s="191"/>
      <c r="E14" s="57" t="s">
        <v>303</v>
      </c>
      <c r="F14" s="442" t="s">
        <v>124</v>
      </c>
      <c r="G14" s="443"/>
      <c r="H14" s="443"/>
      <c r="I14" s="443"/>
      <c r="J14" s="443"/>
      <c r="K14" s="443"/>
      <c r="L14" s="443"/>
      <c r="M14" s="444"/>
    </row>
    <row r="15" spans="1:13">
      <c r="A15" s="460"/>
      <c r="B15" s="454"/>
      <c r="C15" s="451"/>
      <c r="D15" s="388"/>
      <c r="E15" s="388"/>
      <c r="F15" s="388"/>
      <c r="G15" s="388"/>
      <c r="H15" s="388"/>
      <c r="I15" s="388"/>
      <c r="J15" s="388"/>
      <c r="K15" s="388"/>
      <c r="L15" s="388"/>
      <c r="M15" s="452"/>
    </row>
    <row r="16" spans="1:13">
      <c r="A16" s="461" t="s">
        <v>209</v>
      </c>
      <c r="B16" s="103" t="s">
        <v>31</v>
      </c>
      <c r="C16" s="451" t="s">
        <v>304</v>
      </c>
      <c r="D16" s="388"/>
      <c r="E16" s="388"/>
      <c r="F16" s="388"/>
      <c r="G16" s="388"/>
      <c r="H16" s="388"/>
      <c r="I16" s="388"/>
      <c r="J16" s="388"/>
      <c r="K16" s="388"/>
      <c r="L16" s="388"/>
      <c r="M16" s="452"/>
    </row>
    <row r="17" spans="1:13" ht="36.75" customHeight="1">
      <c r="A17" s="462"/>
      <c r="B17" s="103" t="s">
        <v>211</v>
      </c>
      <c r="C17" s="451" t="s">
        <v>136</v>
      </c>
      <c r="D17" s="388"/>
      <c r="E17" s="388"/>
      <c r="F17" s="388"/>
      <c r="G17" s="388"/>
      <c r="H17" s="388"/>
      <c r="I17" s="388"/>
      <c r="J17" s="388"/>
      <c r="K17" s="388"/>
      <c r="L17" s="388"/>
      <c r="M17" s="452"/>
    </row>
    <row r="18" spans="1:13" ht="8.25" customHeight="1">
      <c r="A18" s="462"/>
      <c r="B18" s="453" t="s">
        <v>212</v>
      </c>
      <c r="C18" s="81"/>
      <c r="D18" s="5"/>
      <c r="E18" s="5"/>
      <c r="F18" s="5"/>
      <c r="G18" s="5"/>
      <c r="H18" s="5"/>
      <c r="I18" s="5"/>
      <c r="J18" s="5"/>
      <c r="K18" s="5"/>
      <c r="L18" s="5"/>
      <c r="M18" s="6"/>
    </row>
    <row r="19" spans="1:13" ht="9" customHeight="1">
      <c r="A19" s="462"/>
      <c r="B19" s="454"/>
      <c r="C19" s="44"/>
      <c r="D19" s="7"/>
      <c r="E19" s="126"/>
      <c r="F19" s="7"/>
      <c r="G19" s="126"/>
      <c r="H19" s="7"/>
      <c r="I19" s="126"/>
      <c r="J19" s="7"/>
      <c r="K19" s="126"/>
      <c r="L19" s="126"/>
      <c r="M19" s="8"/>
    </row>
    <row r="20" spans="1:13">
      <c r="A20" s="462"/>
      <c r="B20" s="454"/>
      <c r="C20" s="45" t="s">
        <v>213</v>
      </c>
      <c r="D20" s="9"/>
      <c r="E20" s="10" t="s">
        <v>214</v>
      </c>
      <c r="F20" s="9"/>
      <c r="G20" s="10" t="s">
        <v>215</v>
      </c>
      <c r="H20" s="9"/>
      <c r="I20" s="10" t="s">
        <v>216</v>
      </c>
      <c r="J20" s="84"/>
      <c r="K20" s="10"/>
      <c r="L20" s="10"/>
      <c r="M20" s="189"/>
    </row>
    <row r="21" spans="1:13">
      <c r="A21" s="462"/>
      <c r="B21" s="454"/>
      <c r="C21" s="45" t="s">
        <v>218</v>
      </c>
      <c r="D21" s="11"/>
      <c r="E21" s="10" t="s">
        <v>219</v>
      </c>
      <c r="F21" s="12"/>
      <c r="G21" s="10" t="s">
        <v>220</v>
      </c>
      <c r="H21" s="12"/>
      <c r="I21" s="10"/>
      <c r="J21" s="188"/>
      <c r="K21" s="10"/>
      <c r="L21" s="10"/>
      <c r="M21" s="189"/>
    </row>
    <row r="22" spans="1:13">
      <c r="A22" s="462"/>
      <c r="B22" s="454"/>
      <c r="C22" s="45" t="s">
        <v>224</v>
      </c>
      <c r="D22" s="11"/>
      <c r="E22" s="10" t="s">
        <v>225</v>
      </c>
      <c r="F22" s="11"/>
      <c r="G22" s="10"/>
      <c r="H22" s="188"/>
      <c r="I22" s="10"/>
      <c r="J22" s="188"/>
      <c r="K22" s="10"/>
      <c r="L22" s="10"/>
      <c r="M22" s="189"/>
    </row>
    <row r="23" spans="1:13">
      <c r="A23" s="462"/>
      <c r="B23" s="454"/>
      <c r="C23" s="45" t="s">
        <v>226</v>
      </c>
      <c r="D23" s="12" t="s">
        <v>222</v>
      </c>
      <c r="E23" s="10" t="s">
        <v>227</v>
      </c>
      <c r="F23" s="487" t="s">
        <v>333</v>
      </c>
      <c r="G23" s="487"/>
      <c r="H23" s="487"/>
      <c r="I23" s="208"/>
      <c r="J23" s="208"/>
      <c r="K23" s="208"/>
      <c r="L23" s="208"/>
      <c r="M23" s="82"/>
    </row>
    <row r="24" spans="1:13" ht="9.75" customHeight="1">
      <c r="A24" s="462"/>
      <c r="B24" s="456"/>
      <c r="C24" s="46"/>
      <c r="D24" s="13"/>
      <c r="E24" s="13"/>
      <c r="F24" s="13"/>
      <c r="G24" s="13"/>
      <c r="H24" s="13"/>
      <c r="I24" s="13"/>
      <c r="J24" s="13"/>
      <c r="K24" s="13"/>
      <c r="L24" s="13"/>
      <c r="M24" s="14"/>
    </row>
    <row r="25" spans="1:13">
      <c r="A25" s="462"/>
      <c r="B25" s="453" t="s">
        <v>228</v>
      </c>
      <c r="C25" s="47"/>
      <c r="D25" s="15"/>
      <c r="E25" s="15"/>
      <c r="F25" s="15"/>
      <c r="G25" s="15"/>
      <c r="H25" s="15"/>
      <c r="I25" s="15"/>
      <c r="J25" s="15"/>
      <c r="K25" s="15"/>
      <c r="L25" s="75"/>
      <c r="M25" s="76"/>
    </row>
    <row r="26" spans="1:13">
      <c r="A26" s="462"/>
      <c r="B26" s="454"/>
      <c r="C26" s="45" t="s">
        <v>229</v>
      </c>
      <c r="D26" s="12"/>
      <c r="E26" s="213"/>
      <c r="F26" s="10" t="s">
        <v>230</v>
      </c>
      <c r="G26" s="11"/>
      <c r="H26" s="213"/>
      <c r="I26" s="10" t="s">
        <v>231</v>
      </c>
      <c r="J26" s="11" t="s">
        <v>222</v>
      </c>
      <c r="K26" s="213"/>
      <c r="L26" s="121"/>
      <c r="M26" s="70"/>
    </row>
    <row r="27" spans="1:13">
      <c r="A27" s="462"/>
      <c r="B27" s="454"/>
      <c r="C27" s="45" t="s">
        <v>234</v>
      </c>
      <c r="D27" s="16"/>
      <c r="E27" s="121"/>
      <c r="F27" s="10" t="s">
        <v>235</v>
      </c>
      <c r="G27" s="12"/>
      <c r="H27" s="121"/>
      <c r="I27" s="119"/>
      <c r="J27" s="121"/>
      <c r="K27" s="118"/>
      <c r="L27" s="121"/>
      <c r="M27" s="70"/>
    </row>
    <row r="28" spans="1:13">
      <c r="A28" s="462"/>
      <c r="B28" s="456"/>
      <c r="C28" s="48"/>
      <c r="D28" s="17"/>
      <c r="E28" s="17"/>
      <c r="F28" s="17"/>
      <c r="G28" s="17"/>
      <c r="H28" s="17"/>
      <c r="I28" s="17"/>
      <c r="J28" s="17"/>
      <c r="K28" s="17"/>
      <c r="L28" s="77"/>
      <c r="M28" s="78"/>
    </row>
    <row r="29" spans="1:13">
      <c r="A29" s="462"/>
      <c r="B29" s="87" t="s">
        <v>237</v>
      </c>
      <c r="C29" s="49"/>
      <c r="D29" s="33"/>
      <c r="E29" s="33"/>
      <c r="F29" s="33"/>
      <c r="G29" s="33"/>
      <c r="H29" s="33"/>
      <c r="I29" s="33"/>
      <c r="J29" s="33"/>
      <c r="K29" s="33"/>
      <c r="L29" s="33"/>
      <c r="M29" s="50"/>
    </row>
    <row r="30" spans="1:13">
      <c r="A30" s="462"/>
      <c r="B30" s="87"/>
      <c r="C30" s="51" t="s">
        <v>238</v>
      </c>
      <c r="D30" s="18">
        <v>0</v>
      </c>
      <c r="E30" s="213"/>
      <c r="F30" s="19" t="s">
        <v>240</v>
      </c>
      <c r="G30" s="12">
        <v>2019</v>
      </c>
      <c r="H30" s="213"/>
      <c r="I30" s="19" t="s">
        <v>241</v>
      </c>
      <c r="J30" s="190"/>
      <c r="K30" s="191"/>
      <c r="L30" s="192"/>
      <c r="M30" s="214"/>
    </row>
    <row r="31" spans="1:13">
      <c r="A31" s="462"/>
      <c r="B31" s="86"/>
      <c r="C31" s="46"/>
      <c r="D31" s="13"/>
      <c r="E31" s="13"/>
      <c r="F31" s="13"/>
      <c r="G31" s="13"/>
      <c r="H31" s="13"/>
      <c r="I31" s="13"/>
      <c r="J31" s="13"/>
      <c r="K31" s="13"/>
      <c r="L31" s="13"/>
      <c r="M31" s="14"/>
    </row>
    <row r="32" spans="1:13">
      <c r="A32" s="462"/>
      <c r="B32" s="453" t="s">
        <v>243</v>
      </c>
      <c r="C32" s="52"/>
      <c r="D32" s="20"/>
      <c r="E32" s="20"/>
      <c r="F32" s="20"/>
      <c r="G32" s="20"/>
      <c r="H32" s="20"/>
      <c r="I32" s="20"/>
      <c r="J32" s="20"/>
      <c r="K32" s="20"/>
      <c r="L32" s="75"/>
      <c r="M32" s="76"/>
    </row>
    <row r="33" spans="1:13">
      <c r="A33" s="462"/>
      <c r="B33" s="454"/>
      <c r="C33" s="212" t="s">
        <v>244</v>
      </c>
      <c r="D33" s="21">
        <v>2021</v>
      </c>
      <c r="E33" s="116"/>
      <c r="F33" s="213" t="s">
        <v>245</v>
      </c>
      <c r="G33" s="22" t="s">
        <v>246</v>
      </c>
      <c r="H33" s="116"/>
      <c r="I33" s="19"/>
      <c r="J33" s="116"/>
      <c r="K33" s="116"/>
      <c r="L33" s="121"/>
      <c r="M33" s="70"/>
    </row>
    <row r="34" spans="1:13">
      <c r="A34" s="462"/>
      <c r="B34" s="456"/>
      <c r="C34" s="46"/>
      <c r="D34" s="23"/>
      <c r="E34" s="24"/>
      <c r="F34" s="13"/>
      <c r="G34" s="24"/>
      <c r="H34" s="24"/>
      <c r="I34" s="25"/>
      <c r="J34" s="24"/>
      <c r="K34" s="24"/>
      <c r="L34" s="77"/>
      <c r="M34" s="78"/>
    </row>
    <row r="35" spans="1:13">
      <c r="A35" s="462"/>
      <c r="B35" s="453" t="s">
        <v>247</v>
      </c>
      <c r="C35" s="53"/>
      <c r="D35" s="95"/>
      <c r="E35" s="95"/>
      <c r="F35" s="95"/>
      <c r="G35" s="95"/>
      <c r="H35" s="95"/>
      <c r="I35" s="95"/>
      <c r="J35" s="95"/>
      <c r="K35" s="95"/>
      <c r="L35" s="95"/>
      <c r="M35" s="54"/>
    </row>
    <row r="36" spans="1:13">
      <c r="A36" s="462"/>
      <c r="B36" s="454"/>
      <c r="C36" s="55"/>
      <c r="D36" s="113" t="s">
        <v>248</v>
      </c>
      <c r="E36" s="113"/>
      <c r="F36" s="113" t="s">
        <v>249</v>
      </c>
      <c r="G36" s="113"/>
      <c r="H36" s="156" t="s">
        <v>250</v>
      </c>
      <c r="I36" s="156"/>
      <c r="J36" s="156" t="s">
        <v>251</v>
      </c>
      <c r="K36" s="113"/>
      <c r="L36" s="113" t="s">
        <v>252</v>
      </c>
      <c r="M36" s="26"/>
    </row>
    <row r="37" spans="1:13">
      <c r="A37" s="462"/>
      <c r="B37" s="454"/>
      <c r="C37" s="55"/>
      <c r="D37" s="209">
        <v>0</v>
      </c>
      <c r="E37" s="1"/>
      <c r="F37" s="488" t="s">
        <v>366</v>
      </c>
      <c r="G37" s="489"/>
      <c r="H37" s="209">
        <v>1</v>
      </c>
      <c r="I37" s="1"/>
      <c r="J37" s="209">
        <v>1</v>
      </c>
      <c r="K37" s="1"/>
      <c r="L37" s="209">
        <v>1</v>
      </c>
      <c r="M37" s="197"/>
    </row>
    <row r="38" spans="1:13">
      <c r="A38" s="462"/>
      <c r="B38" s="454"/>
      <c r="C38" s="55"/>
      <c r="D38" s="113" t="s">
        <v>253</v>
      </c>
      <c r="E38" s="113"/>
      <c r="F38" s="113" t="s">
        <v>254</v>
      </c>
      <c r="G38" s="113"/>
      <c r="H38" s="114" t="s">
        <v>255</v>
      </c>
      <c r="I38" s="114"/>
      <c r="J38" s="114" t="s">
        <v>256</v>
      </c>
      <c r="K38" s="113"/>
      <c r="L38" s="113" t="s">
        <v>257</v>
      </c>
      <c r="M38" s="8"/>
    </row>
    <row r="39" spans="1:13">
      <c r="A39" s="462"/>
      <c r="B39" s="454"/>
      <c r="C39" s="55"/>
      <c r="D39" s="209">
        <v>1</v>
      </c>
      <c r="E39" s="1"/>
      <c r="F39" s="209">
        <v>1</v>
      </c>
      <c r="G39" s="1"/>
      <c r="H39" s="209">
        <v>1</v>
      </c>
      <c r="I39" s="1"/>
      <c r="J39" s="209">
        <v>1</v>
      </c>
      <c r="K39" s="1"/>
      <c r="L39" s="209">
        <v>1</v>
      </c>
      <c r="M39" s="197"/>
    </row>
    <row r="40" spans="1:13">
      <c r="A40" s="462"/>
      <c r="B40" s="454"/>
      <c r="C40" s="55"/>
      <c r="D40" s="113" t="s">
        <v>258</v>
      </c>
      <c r="E40" s="113"/>
      <c r="F40" s="113" t="s">
        <v>259</v>
      </c>
      <c r="G40" s="113"/>
      <c r="H40" s="114" t="s">
        <v>260</v>
      </c>
      <c r="I40" s="114"/>
      <c r="J40" s="114" t="s">
        <v>261</v>
      </c>
      <c r="K40" s="113"/>
      <c r="L40" s="113" t="s">
        <v>262</v>
      </c>
      <c r="M40" s="8"/>
    </row>
    <row r="41" spans="1:13">
      <c r="A41" s="462"/>
      <c r="B41" s="454"/>
      <c r="C41" s="55"/>
      <c r="D41" s="198"/>
      <c r="E41" s="1"/>
      <c r="F41" s="198"/>
      <c r="G41" s="1"/>
      <c r="H41" s="198"/>
      <c r="I41" s="1"/>
      <c r="J41" s="198"/>
      <c r="K41" s="1"/>
      <c r="L41" s="198"/>
      <c r="M41" s="197"/>
    </row>
    <row r="42" spans="1:13">
      <c r="A42" s="462"/>
      <c r="B42" s="454"/>
      <c r="C42" s="55"/>
      <c r="D42" s="2" t="s">
        <v>262</v>
      </c>
      <c r="E42" s="196"/>
      <c r="F42" s="2" t="s">
        <v>263</v>
      </c>
      <c r="G42" s="196"/>
      <c r="H42" s="2"/>
      <c r="I42" s="196"/>
      <c r="J42" s="2"/>
      <c r="K42" s="196"/>
      <c r="L42" s="2"/>
      <c r="M42" s="197"/>
    </row>
    <row r="43" spans="1:13">
      <c r="A43" s="462"/>
      <c r="B43" s="454"/>
      <c r="C43" s="55"/>
      <c r="D43" s="198"/>
      <c r="E43" s="1"/>
      <c r="F43" s="457">
        <v>8</v>
      </c>
      <c r="G43" s="458"/>
      <c r="H43" s="383"/>
      <c r="I43" s="383"/>
      <c r="J43" s="2"/>
      <c r="K43" s="196"/>
      <c r="L43" s="2"/>
      <c r="M43" s="197"/>
    </row>
    <row r="44" spans="1:13">
      <c r="A44" s="462"/>
      <c r="B44" s="454"/>
      <c r="C44" s="56"/>
      <c r="D44" s="2"/>
      <c r="E44" s="196"/>
      <c r="F44" s="2"/>
      <c r="G44" s="196"/>
      <c r="H44" s="96"/>
      <c r="I44" s="42"/>
      <c r="J44" s="96"/>
      <c r="K44" s="42"/>
      <c r="L44" s="96"/>
      <c r="M44" s="43"/>
    </row>
    <row r="45" spans="1:13" ht="18" customHeight="1">
      <c r="A45" s="462"/>
      <c r="B45" s="453" t="s">
        <v>264</v>
      </c>
      <c r="C45" s="47"/>
      <c r="D45" s="15"/>
      <c r="E45" s="15"/>
      <c r="F45" s="15"/>
      <c r="G45" s="15"/>
      <c r="H45" s="15"/>
      <c r="I45" s="15"/>
      <c r="J45" s="15"/>
      <c r="K45" s="15"/>
      <c r="L45" s="121"/>
      <c r="M45" s="70"/>
    </row>
    <row r="46" spans="1:13">
      <c r="A46" s="462"/>
      <c r="B46" s="454"/>
      <c r="C46" s="71"/>
      <c r="D46" s="109" t="s">
        <v>265</v>
      </c>
      <c r="E46" s="27" t="s">
        <v>76</v>
      </c>
      <c r="F46" s="447" t="s">
        <v>266</v>
      </c>
      <c r="G46" s="401"/>
      <c r="H46" s="401"/>
      <c r="I46" s="401"/>
      <c r="J46" s="401"/>
      <c r="K46" s="205" t="s">
        <v>306</v>
      </c>
      <c r="L46" s="432"/>
      <c r="M46" s="433"/>
    </row>
    <row r="47" spans="1:13">
      <c r="A47" s="462"/>
      <c r="B47" s="454"/>
      <c r="C47" s="71"/>
      <c r="D47" s="72"/>
      <c r="E47" s="11" t="s">
        <v>222</v>
      </c>
      <c r="F47" s="447"/>
      <c r="G47" s="401"/>
      <c r="H47" s="401"/>
      <c r="I47" s="401"/>
      <c r="J47" s="401"/>
      <c r="K47" s="121"/>
      <c r="L47" s="434"/>
      <c r="M47" s="435"/>
    </row>
    <row r="48" spans="1:13">
      <c r="A48" s="462"/>
      <c r="B48" s="456"/>
      <c r="C48" s="155"/>
      <c r="D48" s="77"/>
      <c r="E48" s="77"/>
      <c r="F48" s="77"/>
      <c r="G48" s="77"/>
      <c r="H48" s="77"/>
      <c r="I48" s="77"/>
      <c r="J48" s="77"/>
      <c r="K48" s="77"/>
      <c r="L48" s="121"/>
      <c r="M48" s="70"/>
    </row>
    <row r="49" spans="1:13" ht="48" customHeight="1">
      <c r="A49" s="462"/>
      <c r="B49" s="103" t="s">
        <v>267</v>
      </c>
      <c r="C49" s="429" t="s">
        <v>367</v>
      </c>
      <c r="D49" s="430"/>
      <c r="E49" s="430"/>
      <c r="F49" s="430"/>
      <c r="G49" s="430"/>
      <c r="H49" s="430"/>
      <c r="I49" s="430"/>
      <c r="J49" s="430"/>
      <c r="K49" s="430"/>
      <c r="L49" s="430"/>
      <c r="M49" s="431"/>
    </row>
    <row r="50" spans="1:13">
      <c r="A50" s="462"/>
      <c r="B50" s="103" t="s">
        <v>269</v>
      </c>
      <c r="C50" s="429" t="s">
        <v>308</v>
      </c>
      <c r="D50" s="430"/>
      <c r="E50" s="430"/>
      <c r="F50" s="430"/>
      <c r="G50" s="430"/>
      <c r="H50" s="430"/>
      <c r="I50" s="430"/>
      <c r="J50" s="430"/>
      <c r="K50" s="430"/>
      <c r="L50" s="430"/>
      <c r="M50" s="431"/>
    </row>
    <row r="51" spans="1:13">
      <c r="A51" s="462"/>
      <c r="B51" s="103" t="s">
        <v>271</v>
      </c>
      <c r="C51" s="183" t="s">
        <v>309</v>
      </c>
      <c r="D51" s="184"/>
      <c r="E51" s="184"/>
      <c r="F51" s="184"/>
      <c r="G51" s="184"/>
      <c r="H51" s="184"/>
      <c r="I51" s="184"/>
      <c r="J51" s="184"/>
      <c r="K51" s="184"/>
      <c r="L51" s="184"/>
      <c r="M51" s="185"/>
    </row>
    <row r="52" spans="1:13">
      <c r="A52" s="462"/>
      <c r="B52" s="103" t="s">
        <v>273</v>
      </c>
      <c r="C52" s="204">
        <v>44576</v>
      </c>
      <c r="D52" s="184"/>
      <c r="E52" s="184"/>
      <c r="F52" s="184"/>
      <c r="G52" s="184"/>
      <c r="H52" s="184"/>
      <c r="I52" s="184"/>
      <c r="J52" s="184"/>
      <c r="K52" s="184"/>
      <c r="L52" s="184"/>
      <c r="M52" s="185"/>
    </row>
    <row r="53" spans="1:13" ht="15.75" customHeight="1">
      <c r="A53" s="420" t="s">
        <v>274</v>
      </c>
      <c r="B53" s="101" t="s">
        <v>275</v>
      </c>
      <c r="C53" s="403" t="s">
        <v>86</v>
      </c>
      <c r="D53" s="403"/>
      <c r="E53" s="403"/>
      <c r="F53" s="403"/>
      <c r="G53" s="403"/>
      <c r="H53" s="403"/>
      <c r="I53" s="403"/>
      <c r="J53" s="403"/>
      <c r="K53" s="403"/>
      <c r="L53" s="403"/>
      <c r="M53" s="404"/>
    </row>
    <row r="54" spans="1:13">
      <c r="A54" s="421"/>
      <c r="B54" s="101" t="s">
        <v>277</v>
      </c>
      <c r="C54" s="403" t="s">
        <v>310</v>
      </c>
      <c r="D54" s="403"/>
      <c r="E54" s="403"/>
      <c r="F54" s="403"/>
      <c r="G54" s="403"/>
      <c r="H54" s="403"/>
      <c r="I54" s="403"/>
      <c r="J54" s="403"/>
      <c r="K54" s="403"/>
      <c r="L54" s="403"/>
      <c r="M54" s="404"/>
    </row>
    <row r="55" spans="1:13">
      <c r="A55" s="421"/>
      <c r="B55" s="101" t="s">
        <v>279</v>
      </c>
      <c r="C55" s="403" t="s">
        <v>9</v>
      </c>
      <c r="D55" s="403"/>
      <c r="E55" s="403"/>
      <c r="F55" s="403"/>
      <c r="G55" s="403"/>
      <c r="H55" s="403"/>
      <c r="I55" s="403"/>
      <c r="J55" s="403"/>
      <c r="K55" s="403"/>
      <c r="L55" s="403"/>
      <c r="M55" s="404"/>
    </row>
    <row r="56" spans="1:13" ht="15.75" customHeight="1">
      <c r="A56" s="421"/>
      <c r="B56" s="102" t="s">
        <v>281</v>
      </c>
      <c r="C56" s="403" t="s">
        <v>85</v>
      </c>
      <c r="D56" s="403"/>
      <c r="E56" s="403"/>
      <c r="F56" s="403"/>
      <c r="G56" s="403"/>
      <c r="H56" s="403"/>
      <c r="I56" s="403"/>
      <c r="J56" s="403"/>
      <c r="K56" s="403"/>
      <c r="L56" s="403"/>
      <c r="M56" s="404"/>
    </row>
    <row r="57" spans="1:13" ht="15.75" customHeight="1">
      <c r="A57" s="421"/>
      <c r="B57" s="101" t="s">
        <v>282</v>
      </c>
      <c r="C57" s="402" t="s">
        <v>87</v>
      </c>
      <c r="D57" s="403"/>
      <c r="E57" s="403"/>
      <c r="F57" s="403"/>
      <c r="G57" s="403"/>
      <c r="H57" s="403"/>
      <c r="I57" s="403"/>
      <c r="J57" s="403"/>
      <c r="K57" s="403"/>
      <c r="L57" s="403"/>
      <c r="M57" s="404"/>
    </row>
    <row r="58" spans="1:13" ht="16.5" thickBot="1">
      <c r="A58" s="422"/>
      <c r="B58" s="101" t="s">
        <v>283</v>
      </c>
      <c r="C58" s="403">
        <v>3387000</v>
      </c>
      <c r="D58" s="403"/>
      <c r="E58" s="403"/>
      <c r="F58" s="403"/>
      <c r="G58" s="403"/>
      <c r="H58" s="403"/>
      <c r="I58" s="403"/>
      <c r="J58" s="403"/>
      <c r="K58" s="403"/>
      <c r="L58" s="403"/>
      <c r="M58" s="404"/>
    </row>
    <row r="59" spans="1:13" ht="15.75" customHeight="1">
      <c r="A59" s="420" t="s">
        <v>284</v>
      </c>
      <c r="B59" s="100" t="s">
        <v>285</v>
      </c>
      <c r="C59" s="403" t="s">
        <v>286</v>
      </c>
      <c r="D59" s="403"/>
      <c r="E59" s="403"/>
      <c r="F59" s="403"/>
      <c r="G59" s="403"/>
      <c r="H59" s="403"/>
      <c r="I59" s="403"/>
      <c r="J59" s="403"/>
      <c r="K59" s="403"/>
      <c r="L59" s="403"/>
      <c r="M59" s="404"/>
    </row>
    <row r="60" spans="1:13" ht="30" customHeight="1">
      <c r="A60" s="421"/>
      <c r="B60" s="100" t="s">
        <v>287</v>
      </c>
      <c r="C60" s="403" t="s">
        <v>311</v>
      </c>
      <c r="D60" s="403"/>
      <c r="E60" s="403"/>
      <c r="F60" s="403"/>
      <c r="G60" s="403"/>
      <c r="H60" s="403"/>
      <c r="I60" s="403"/>
      <c r="J60" s="403"/>
      <c r="K60" s="403"/>
      <c r="L60" s="403"/>
      <c r="M60" s="404"/>
    </row>
    <row r="61" spans="1:13" ht="30" customHeight="1" thickBot="1">
      <c r="A61" s="421"/>
      <c r="B61" s="99" t="s">
        <v>46</v>
      </c>
      <c r="C61" s="403" t="s">
        <v>312</v>
      </c>
      <c r="D61" s="403"/>
      <c r="E61" s="403"/>
      <c r="F61" s="403"/>
      <c r="G61" s="403"/>
      <c r="H61" s="403"/>
      <c r="I61" s="403"/>
      <c r="J61" s="403"/>
      <c r="K61" s="403"/>
      <c r="L61" s="403"/>
      <c r="M61" s="404"/>
    </row>
    <row r="62" spans="1:13" ht="16.5" thickBot="1">
      <c r="A62" s="85" t="s">
        <v>289</v>
      </c>
      <c r="B62" s="97"/>
      <c r="C62" s="455"/>
      <c r="D62" s="418"/>
      <c r="E62" s="418"/>
      <c r="F62" s="418"/>
      <c r="G62" s="418"/>
      <c r="H62" s="418"/>
      <c r="I62" s="418"/>
      <c r="J62" s="418"/>
      <c r="K62" s="418"/>
      <c r="L62" s="418"/>
      <c r="M62" s="419"/>
    </row>
  </sheetData>
  <mergeCells count="51">
    <mergeCell ref="A53:A58"/>
    <mergeCell ref="C53:M53"/>
    <mergeCell ref="C54:M54"/>
    <mergeCell ref="C55:M55"/>
    <mergeCell ref="C56:M56"/>
    <mergeCell ref="A59:A61"/>
    <mergeCell ref="C59:M59"/>
    <mergeCell ref="C60:M60"/>
    <mergeCell ref="C61:M61"/>
    <mergeCell ref="C62:M62"/>
    <mergeCell ref="B45:B48"/>
    <mergeCell ref="F46:F47"/>
    <mergeCell ref="G46:J47"/>
    <mergeCell ref="C57:M57"/>
    <mergeCell ref="C58:M58"/>
    <mergeCell ref="C50:M50"/>
    <mergeCell ref="L46:M47"/>
    <mergeCell ref="C49:M49"/>
    <mergeCell ref="C11:M11"/>
    <mergeCell ref="C12:L12"/>
    <mergeCell ref="C13:M13"/>
    <mergeCell ref="F43:G43"/>
    <mergeCell ref="H43:I43"/>
    <mergeCell ref="C16:M16"/>
    <mergeCell ref="C17:M17"/>
    <mergeCell ref="F23:H23"/>
    <mergeCell ref="B14:B15"/>
    <mergeCell ref="F14:M14"/>
    <mergeCell ref="C15:M15"/>
    <mergeCell ref="F37:G37"/>
    <mergeCell ref="A2:A15"/>
    <mergeCell ref="C2:M2"/>
    <mergeCell ref="C3:M3"/>
    <mergeCell ref="D4:E4"/>
    <mergeCell ref="F4:M4"/>
    <mergeCell ref="C5:M5"/>
    <mergeCell ref="B35:B44"/>
    <mergeCell ref="A16:A52"/>
    <mergeCell ref="B18:B24"/>
    <mergeCell ref="B25:B28"/>
    <mergeCell ref="B32:B34"/>
    <mergeCell ref="C6:M6"/>
    <mergeCell ref="C7:D7"/>
    <mergeCell ref="I7:M7"/>
    <mergeCell ref="B8:B10"/>
    <mergeCell ref="C8:D9"/>
    <mergeCell ref="F9:G9"/>
    <mergeCell ref="I9:J9"/>
    <mergeCell ref="C10:D10"/>
    <mergeCell ref="F10:G10"/>
    <mergeCell ref="I10:J10"/>
  </mergeCells>
  <dataValidations count="8">
    <dataValidation type="list" allowBlank="1" showInputMessage="1" showErrorMessage="1" sqref="I7:M7" xr:uid="{00000000-0002-0000-0A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D4" xr:uid="{00000000-0002-0000-0A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0A00-000002000000}"/>
    <dataValidation allowBlank="1" showInputMessage="1" showErrorMessage="1" prompt="Identifique la meta ODS a que le apunta el indicador de producto. Seleccione de la lista desplegable." sqref="E14" xr:uid="{00000000-0002-0000-0A00-000003000000}"/>
    <dataValidation allowBlank="1" showInputMessage="1" showErrorMessage="1" prompt="Identifique el ODS a que le apunta el indicador de producto. Seleccione de la lista desplegable._x000a_" sqref="B14:B15" xr:uid="{00000000-0002-0000-0A00-000004000000}"/>
    <dataValidation allowBlank="1" showInputMessage="1" showErrorMessage="1" prompt="Incluir una ficha por cada indicador, ya sea de producto o de resultado" sqref="B1" xr:uid="{00000000-0002-0000-0A00-000005000000}"/>
    <dataValidation allowBlank="1" showInputMessage="1" showErrorMessage="1" prompt="Seleccione de la lista desplegable" sqref="B4 B7 H7" xr:uid="{00000000-0002-0000-0A00-000006000000}"/>
    <dataValidation type="list" allowBlank="1" showInputMessage="1" showErrorMessage="1" sqref="F14" xr:uid="{00000000-0002-0000-0A00-000007000000}">
      <formula1>INDIRECT(E14)</formula1>
    </dataValidation>
  </dataValidations>
  <hyperlinks>
    <hyperlink ref="C57" r:id="rId1" xr:uid="{00000000-0004-0000-0A00-000000000000}"/>
  </hyperlinks>
  <pageMargins left="0.7" right="0.7" top="0.75" bottom="0.75" header="0.3" footer="0.3"/>
  <pageSetup paperSize="9" orientation="portrait" horizontalDpi="1200" verticalDpi="1200"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M62"/>
  <sheetViews>
    <sheetView topLeftCell="A13" zoomScale="85" zoomScaleNormal="85" workbookViewId="0">
      <selection activeCell="C17" sqref="C17:M17"/>
    </sheetView>
  </sheetViews>
  <sheetFormatPr baseColWidth="10" defaultColWidth="11.42578125" defaultRowHeight="15.75"/>
  <cols>
    <col min="1" max="1" width="25.140625" style="4" customWidth="1"/>
    <col min="2" max="2" width="39.140625" style="28" customWidth="1"/>
    <col min="3" max="16384" width="11.42578125" style="4"/>
  </cols>
  <sheetData>
    <row r="1" spans="1:13" ht="16.5" thickBot="1">
      <c r="A1" s="34"/>
      <c r="B1" s="35" t="s">
        <v>368</v>
      </c>
      <c r="C1" s="36"/>
      <c r="D1" s="36"/>
      <c r="E1" s="36"/>
      <c r="F1" s="36"/>
      <c r="G1" s="36"/>
      <c r="H1" s="36"/>
      <c r="I1" s="36"/>
      <c r="J1" s="36"/>
      <c r="K1" s="36"/>
      <c r="L1" s="36"/>
      <c r="M1" s="37"/>
    </row>
    <row r="2" spans="1:13" ht="41.25" customHeight="1">
      <c r="A2" s="459" t="s">
        <v>195</v>
      </c>
      <c r="B2" s="148" t="s">
        <v>196</v>
      </c>
      <c r="C2" s="478" t="s">
        <v>138</v>
      </c>
      <c r="D2" s="479"/>
      <c r="E2" s="479"/>
      <c r="F2" s="479"/>
      <c r="G2" s="479"/>
      <c r="H2" s="479"/>
      <c r="I2" s="479"/>
      <c r="J2" s="479"/>
      <c r="K2" s="479"/>
      <c r="L2" s="479"/>
      <c r="M2" s="480"/>
    </row>
    <row r="3" spans="1:13" ht="31.5">
      <c r="A3" s="460"/>
      <c r="B3" s="103" t="s">
        <v>291</v>
      </c>
      <c r="C3" s="481" t="s">
        <v>328</v>
      </c>
      <c r="D3" s="482"/>
      <c r="E3" s="482"/>
      <c r="F3" s="482"/>
      <c r="G3" s="482"/>
      <c r="H3" s="482"/>
      <c r="I3" s="482"/>
      <c r="J3" s="482"/>
      <c r="K3" s="482"/>
      <c r="L3" s="482"/>
      <c r="M3" s="483"/>
    </row>
    <row r="4" spans="1:13" ht="94.5" customHeight="1">
      <c r="A4" s="460"/>
      <c r="B4" s="195" t="s">
        <v>33</v>
      </c>
      <c r="C4" s="157" t="s">
        <v>83</v>
      </c>
      <c r="D4" s="436" t="s">
        <v>34</v>
      </c>
      <c r="E4" s="437"/>
      <c r="F4" s="484" t="s">
        <v>293</v>
      </c>
      <c r="G4" s="485"/>
      <c r="H4" s="485"/>
      <c r="I4" s="485"/>
      <c r="J4" s="485"/>
      <c r="K4" s="485"/>
      <c r="L4" s="485"/>
      <c r="M4" s="486"/>
    </row>
    <row r="5" spans="1:13">
      <c r="A5" s="460"/>
      <c r="B5" s="86" t="s">
        <v>202</v>
      </c>
      <c r="C5" s="429" t="s">
        <v>294</v>
      </c>
      <c r="D5" s="430"/>
      <c r="E5" s="430"/>
      <c r="F5" s="430"/>
      <c r="G5" s="430"/>
      <c r="H5" s="430"/>
      <c r="I5" s="430"/>
      <c r="J5" s="430"/>
      <c r="K5" s="430"/>
      <c r="L5" s="430"/>
      <c r="M5" s="431"/>
    </row>
    <row r="6" spans="1:13">
      <c r="A6" s="460"/>
      <c r="B6" s="195" t="s">
        <v>203</v>
      </c>
      <c r="C6" s="429" t="s">
        <v>295</v>
      </c>
      <c r="D6" s="430"/>
      <c r="E6" s="430"/>
      <c r="F6" s="430"/>
      <c r="G6" s="430"/>
      <c r="H6" s="430"/>
      <c r="I6" s="430"/>
      <c r="J6" s="430"/>
      <c r="K6" s="430"/>
      <c r="L6" s="430"/>
      <c r="M6" s="431"/>
    </row>
    <row r="7" spans="1:13">
      <c r="A7" s="460"/>
      <c r="B7" s="103" t="s">
        <v>204</v>
      </c>
      <c r="C7" s="438" t="s">
        <v>7</v>
      </c>
      <c r="D7" s="439"/>
      <c r="E7" s="73"/>
      <c r="F7" s="73"/>
      <c r="G7" s="74"/>
      <c r="H7" s="41" t="s">
        <v>46</v>
      </c>
      <c r="I7" s="440" t="s">
        <v>296</v>
      </c>
      <c r="J7" s="439"/>
      <c r="K7" s="439"/>
      <c r="L7" s="439"/>
      <c r="M7" s="441"/>
    </row>
    <row r="8" spans="1:13">
      <c r="A8" s="460"/>
      <c r="B8" s="453" t="s">
        <v>205</v>
      </c>
      <c r="C8" s="463"/>
      <c r="D8" s="476"/>
      <c r="E8" s="207"/>
      <c r="F8" s="207"/>
      <c r="G8" s="207"/>
      <c r="H8" s="207"/>
      <c r="I8" s="207"/>
      <c r="J8" s="207"/>
      <c r="K8" s="207"/>
      <c r="L8" s="75"/>
      <c r="M8" s="76"/>
    </row>
    <row r="9" spans="1:13">
      <c r="A9" s="460"/>
      <c r="B9" s="454"/>
      <c r="C9" s="445"/>
      <c r="D9" s="446"/>
      <c r="E9" s="118"/>
      <c r="F9" s="446"/>
      <c r="G9" s="446"/>
      <c r="H9" s="118"/>
      <c r="I9" s="446"/>
      <c r="J9" s="446"/>
      <c r="K9" s="118"/>
      <c r="L9" s="121"/>
      <c r="M9" s="70"/>
    </row>
    <row r="10" spans="1:13">
      <c r="A10" s="460"/>
      <c r="B10" s="456"/>
      <c r="C10" s="445" t="s">
        <v>206</v>
      </c>
      <c r="D10" s="446"/>
      <c r="E10" s="201"/>
      <c r="F10" s="446" t="s">
        <v>206</v>
      </c>
      <c r="G10" s="446"/>
      <c r="H10" s="201"/>
      <c r="I10" s="446" t="s">
        <v>206</v>
      </c>
      <c r="J10" s="446"/>
      <c r="K10" s="201"/>
      <c r="L10" s="77"/>
      <c r="M10" s="78"/>
    </row>
    <row r="11" spans="1:13" ht="61.5" customHeight="1">
      <c r="A11" s="460"/>
      <c r="B11" s="103" t="s">
        <v>207</v>
      </c>
      <c r="C11" s="448" t="s">
        <v>369</v>
      </c>
      <c r="D11" s="449"/>
      <c r="E11" s="449"/>
      <c r="F11" s="449"/>
      <c r="G11" s="449"/>
      <c r="H11" s="449"/>
      <c r="I11" s="449"/>
      <c r="J11" s="449"/>
      <c r="K11" s="449"/>
      <c r="L11" s="449"/>
      <c r="M11" s="450"/>
    </row>
    <row r="12" spans="1:13" ht="31.5">
      <c r="A12" s="460"/>
      <c r="B12" s="103" t="s">
        <v>298</v>
      </c>
      <c r="C12" s="376" t="s">
        <v>330</v>
      </c>
      <c r="D12" s="377"/>
      <c r="E12" s="377"/>
      <c r="F12" s="377"/>
      <c r="G12" s="377"/>
      <c r="H12" s="377"/>
      <c r="I12" s="377"/>
      <c r="J12" s="377"/>
      <c r="K12" s="377"/>
      <c r="L12" s="377"/>
      <c r="M12" s="80"/>
    </row>
    <row r="13" spans="1:13" ht="96.75" customHeight="1">
      <c r="A13" s="460"/>
      <c r="B13" s="103" t="s">
        <v>300</v>
      </c>
      <c r="C13" s="376" t="s">
        <v>370</v>
      </c>
      <c r="D13" s="377"/>
      <c r="E13" s="377"/>
      <c r="F13" s="377"/>
      <c r="G13" s="377"/>
      <c r="H13" s="377"/>
      <c r="I13" s="377"/>
      <c r="J13" s="377"/>
      <c r="K13" s="377"/>
      <c r="L13" s="377"/>
      <c r="M13" s="378"/>
    </row>
    <row r="14" spans="1:13" ht="44.25" customHeight="1">
      <c r="A14" s="460"/>
      <c r="B14" s="453" t="s">
        <v>302</v>
      </c>
      <c r="C14" s="4" t="s">
        <v>128</v>
      </c>
      <c r="D14" s="191"/>
      <c r="E14" s="57" t="s">
        <v>303</v>
      </c>
      <c r="F14" s="442" t="s">
        <v>124</v>
      </c>
      <c r="G14" s="443"/>
      <c r="H14" s="443"/>
      <c r="I14" s="443"/>
      <c r="J14" s="443"/>
      <c r="K14" s="443"/>
      <c r="L14" s="443"/>
      <c r="M14" s="444"/>
    </row>
    <row r="15" spans="1:13">
      <c r="A15" s="460"/>
      <c r="B15" s="454"/>
      <c r="C15" s="451"/>
      <c r="D15" s="388"/>
      <c r="E15" s="388"/>
      <c r="F15" s="388"/>
      <c r="G15" s="388"/>
      <c r="H15" s="388"/>
      <c r="I15" s="388"/>
      <c r="J15" s="388"/>
      <c r="K15" s="388"/>
      <c r="L15" s="388"/>
      <c r="M15" s="452"/>
    </row>
    <row r="16" spans="1:13">
      <c r="A16" s="461" t="s">
        <v>209</v>
      </c>
      <c r="B16" s="103" t="s">
        <v>31</v>
      </c>
      <c r="C16" s="451" t="s">
        <v>304</v>
      </c>
      <c r="D16" s="388"/>
      <c r="E16" s="388"/>
      <c r="F16" s="388"/>
      <c r="G16" s="388"/>
      <c r="H16" s="388"/>
      <c r="I16" s="388"/>
      <c r="J16" s="388"/>
      <c r="K16" s="388"/>
      <c r="L16" s="388"/>
      <c r="M16" s="452"/>
    </row>
    <row r="17" spans="1:13" ht="36.75" customHeight="1">
      <c r="A17" s="462"/>
      <c r="B17" s="103" t="s">
        <v>211</v>
      </c>
      <c r="C17" s="451" t="s">
        <v>139</v>
      </c>
      <c r="D17" s="388"/>
      <c r="E17" s="388"/>
      <c r="F17" s="388"/>
      <c r="G17" s="388"/>
      <c r="H17" s="388"/>
      <c r="I17" s="388"/>
      <c r="J17" s="388"/>
      <c r="K17" s="388"/>
      <c r="L17" s="388"/>
      <c r="M17" s="452"/>
    </row>
    <row r="18" spans="1:13" ht="8.25" customHeight="1">
      <c r="A18" s="462"/>
      <c r="B18" s="453" t="s">
        <v>212</v>
      </c>
      <c r="C18" s="81"/>
      <c r="D18" s="5"/>
      <c r="E18" s="5"/>
      <c r="F18" s="5"/>
      <c r="G18" s="5"/>
      <c r="H18" s="5"/>
      <c r="I18" s="5"/>
      <c r="J18" s="5"/>
      <c r="K18" s="5"/>
      <c r="L18" s="5"/>
      <c r="M18" s="6"/>
    </row>
    <row r="19" spans="1:13" ht="9" customHeight="1">
      <c r="A19" s="462"/>
      <c r="B19" s="454"/>
      <c r="C19" s="44"/>
      <c r="D19" s="7"/>
      <c r="E19" s="126"/>
      <c r="F19" s="7"/>
      <c r="G19" s="126"/>
      <c r="H19" s="7"/>
      <c r="I19" s="126"/>
      <c r="J19" s="7"/>
      <c r="K19" s="126"/>
      <c r="L19" s="126"/>
      <c r="M19" s="8"/>
    </row>
    <row r="20" spans="1:13">
      <c r="A20" s="462"/>
      <c r="B20" s="454"/>
      <c r="C20" s="45" t="s">
        <v>213</v>
      </c>
      <c r="D20" s="9"/>
      <c r="E20" s="10" t="s">
        <v>214</v>
      </c>
      <c r="F20" s="9"/>
      <c r="G20" s="10" t="s">
        <v>215</v>
      </c>
      <c r="H20" s="9"/>
      <c r="I20" s="10" t="s">
        <v>216</v>
      </c>
      <c r="J20" s="84"/>
      <c r="K20" s="10"/>
      <c r="L20" s="10"/>
      <c r="M20" s="189"/>
    </row>
    <row r="21" spans="1:13">
      <c r="A21" s="462"/>
      <c r="B21" s="454"/>
      <c r="C21" s="45" t="s">
        <v>218</v>
      </c>
      <c r="D21" s="11"/>
      <c r="E21" s="10" t="s">
        <v>219</v>
      </c>
      <c r="F21" s="12"/>
      <c r="G21" s="10" t="s">
        <v>220</v>
      </c>
      <c r="H21" s="12"/>
      <c r="I21" s="10"/>
      <c r="J21" s="188"/>
      <c r="K21" s="10"/>
      <c r="L21" s="10"/>
      <c r="M21" s="189"/>
    </row>
    <row r="22" spans="1:13">
      <c r="A22" s="462"/>
      <c r="B22" s="454"/>
      <c r="C22" s="45" t="s">
        <v>224</v>
      </c>
      <c r="D22" s="11"/>
      <c r="E22" s="10" t="s">
        <v>225</v>
      </c>
      <c r="F22" s="11"/>
      <c r="G22" s="10"/>
      <c r="H22" s="188"/>
      <c r="I22" s="10"/>
      <c r="J22" s="188"/>
      <c r="K22" s="10"/>
      <c r="L22" s="10"/>
      <c r="M22" s="189"/>
    </row>
    <row r="23" spans="1:13">
      <c r="A23" s="462"/>
      <c r="B23" s="454"/>
      <c r="C23" s="45" t="s">
        <v>226</v>
      </c>
      <c r="D23" s="12" t="s">
        <v>222</v>
      </c>
      <c r="E23" s="10" t="s">
        <v>227</v>
      </c>
      <c r="F23" s="487" t="s">
        <v>371</v>
      </c>
      <c r="G23" s="487"/>
      <c r="H23" s="487"/>
      <c r="I23" s="208"/>
      <c r="J23" s="208"/>
      <c r="K23" s="208"/>
      <c r="L23" s="208"/>
      <c r="M23" s="82"/>
    </row>
    <row r="24" spans="1:13" ht="9.75" customHeight="1">
      <c r="A24" s="462"/>
      <c r="B24" s="456"/>
      <c r="C24" s="46"/>
      <c r="D24" s="13"/>
      <c r="E24" s="13"/>
      <c r="F24" s="13"/>
      <c r="G24" s="13"/>
      <c r="H24" s="13"/>
      <c r="I24" s="13"/>
      <c r="J24" s="13"/>
      <c r="K24" s="13"/>
      <c r="L24" s="13"/>
      <c r="M24" s="14"/>
    </row>
    <row r="25" spans="1:13">
      <c r="A25" s="462"/>
      <c r="B25" s="453" t="s">
        <v>228</v>
      </c>
      <c r="C25" s="47"/>
      <c r="D25" s="15"/>
      <c r="E25" s="15"/>
      <c r="F25" s="15"/>
      <c r="G25" s="15"/>
      <c r="H25" s="15"/>
      <c r="I25" s="15"/>
      <c r="J25" s="15"/>
      <c r="K25" s="15"/>
      <c r="L25" s="75"/>
      <c r="M25" s="76"/>
    </row>
    <row r="26" spans="1:13">
      <c r="A26" s="462"/>
      <c r="B26" s="454"/>
      <c r="C26" s="45" t="s">
        <v>229</v>
      </c>
      <c r="D26" s="12"/>
      <c r="E26" s="213"/>
      <c r="F26" s="10" t="s">
        <v>230</v>
      </c>
      <c r="G26" s="11"/>
      <c r="H26" s="213"/>
      <c r="I26" s="10" t="s">
        <v>231</v>
      </c>
      <c r="J26" s="11" t="s">
        <v>222</v>
      </c>
      <c r="K26" s="213"/>
      <c r="L26" s="121"/>
      <c r="M26" s="70"/>
    </row>
    <row r="27" spans="1:13">
      <c r="A27" s="462"/>
      <c r="B27" s="454"/>
      <c r="C27" s="45" t="s">
        <v>234</v>
      </c>
      <c r="D27" s="16"/>
      <c r="E27" s="121"/>
      <c r="F27" s="10" t="s">
        <v>235</v>
      </c>
      <c r="G27" s="12"/>
      <c r="H27" s="121"/>
      <c r="I27" s="119"/>
      <c r="J27" s="121"/>
      <c r="K27" s="118"/>
      <c r="L27" s="121"/>
      <c r="M27" s="70"/>
    </row>
    <row r="28" spans="1:13">
      <c r="A28" s="462"/>
      <c r="B28" s="456"/>
      <c r="C28" s="48"/>
      <c r="D28" s="17"/>
      <c r="E28" s="17"/>
      <c r="F28" s="17"/>
      <c r="G28" s="17"/>
      <c r="H28" s="17"/>
      <c r="I28" s="17"/>
      <c r="J28" s="17"/>
      <c r="K28" s="17"/>
      <c r="L28" s="77"/>
      <c r="M28" s="78"/>
    </row>
    <row r="29" spans="1:13">
      <c r="A29" s="462"/>
      <c r="B29" s="87" t="s">
        <v>237</v>
      </c>
      <c r="C29" s="49"/>
      <c r="D29" s="33"/>
      <c r="E29" s="33"/>
      <c r="F29" s="33"/>
      <c r="G29" s="33"/>
      <c r="H29" s="33"/>
      <c r="I29" s="33"/>
      <c r="J29" s="33"/>
      <c r="K29" s="33"/>
      <c r="L29" s="33"/>
      <c r="M29" s="50"/>
    </row>
    <row r="30" spans="1:13" ht="27" customHeight="1">
      <c r="A30" s="462"/>
      <c r="B30" s="87"/>
      <c r="C30" s="51" t="s">
        <v>238</v>
      </c>
      <c r="D30" s="18">
        <v>1</v>
      </c>
      <c r="E30" s="213"/>
      <c r="F30" s="19" t="s">
        <v>240</v>
      </c>
      <c r="G30" s="12">
        <v>2019</v>
      </c>
      <c r="H30" s="213"/>
      <c r="I30" s="19" t="s">
        <v>241</v>
      </c>
      <c r="J30" s="387" t="s">
        <v>372</v>
      </c>
      <c r="K30" s="388"/>
      <c r="L30" s="389"/>
      <c r="M30" s="214"/>
    </row>
    <row r="31" spans="1:13">
      <c r="A31" s="462"/>
      <c r="B31" s="86"/>
      <c r="C31" s="46"/>
      <c r="D31" s="13"/>
      <c r="E31" s="13"/>
      <c r="F31" s="13"/>
      <c r="G31" s="13"/>
      <c r="H31" s="13"/>
      <c r="I31" s="13"/>
      <c r="J31" s="13"/>
      <c r="K31" s="13"/>
      <c r="L31" s="13"/>
      <c r="M31" s="14"/>
    </row>
    <row r="32" spans="1:13">
      <c r="A32" s="462"/>
      <c r="B32" s="453" t="s">
        <v>243</v>
      </c>
      <c r="C32" s="52"/>
      <c r="D32" s="20"/>
      <c r="E32" s="20"/>
      <c r="F32" s="20"/>
      <c r="G32" s="20"/>
      <c r="H32" s="20"/>
      <c r="I32" s="20"/>
      <c r="J32" s="20"/>
      <c r="K32" s="20"/>
      <c r="L32" s="75"/>
      <c r="M32" s="76"/>
    </row>
    <row r="33" spans="1:13">
      <c r="A33" s="462"/>
      <c r="B33" s="454"/>
      <c r="C33" s="212" t="s">
        <v>244</v>
      </c>
      <c r="D33" s="21">
        <v>2020</v>
      </c>
      <c r="E33" s="116"/>
      <c r="F33" s="213" t="s">
        <v>245</v>
      </c>
      <c r="G33" s="22" t="s">
        <v>246</v>
      </c>
      <c r="H33" s="116"/>
      <c r="I33" s="19"/>
      <c r="J33" s="116"/>
      <c r="K33" s="116"/>
      <c r="L33" s="121"/>
      <c r="M33" s="70"/>
    </row>
    <row r="34" spans="1:13">
      <c r="A34" s="462"/>
      <c r="B34" s="456"/>
      <c r="C34" s="46"/>
      <c r="D34" s="23"/>
      <c r="E34" s="24"/>
      <c r="F34" s="13"/>
      <c r="G34" s="24"/>
      <c r="H34" s="24"/>
      <c r="I34" s="25"/>
      <c r="J34" s="24"/>
      <c r="K34" s="24"/>
      <c r="L34" s="77"/>
      <c r="M34" s="78"/>
    </row>
    <row r="35" spans="1:13">
      <c r="A35" s="462"/>
      <c r="B35" s="453" t="s">
        <v>247</v>
      </c>
      <c r="C35" s="53"/>
      <c r="D35" s="95"/>
      <c r="E35" s="95"/>
      <c r="F35" s="95"/>
      <c r="G35" s="95"/>
      <c r="H35" s="95"/>
      <c r="I35" s="95"/>
      <c r="J35" s="95"/>
      <c r="K35" s="95"/>
      <c r="L35" s="95"/>
      <c r="M35" s="54"/>
    </row>
    <row r="36" spans="1:13">
      <c r="A36" s="462"/>
      <c r="B36" s="454"/>
      <c r="C36" s="55"/>
      <c r="D36" s="113" t="s">
        <v>248</v>
      </c>
      <c r="E36" s="113"/>
      <c r="F36" s="113" t="s">
        <v>249</v>
      </c>
      <c r="G36" s="113"/>
      <c r="H36" s="156" t="s">
        <v>250</v>
      </c>
      <c r="I36" s="156"/>
      <c r="J36" s="156" t="s">
        <v>251</v>
      </c>
      <c r="K36" s="113"/>
      <c r="L36" s="113" t="s">
        <v>252</v>
      </c>
      <c r="M36" s="26"/>
    </row>
    <row r="37" spans="1:13">
      <c r="A37" s="462"/>
      <c r="B37" s="454"/>
      <c r="C37" s="55"/>
      <c r="D37" s="209"/>
      <c r="E37" s="1"/>
      <c r="F37" s="209">
        <v>1</v>
      </c>
      <c r="G37" s="1"/>
      <c r="H37" s="209">
        <v>1</v>
      </c>
      <c r="I37" s="1"/>
      <c r="J37" s="209">
        <v>1</v>
      </c>
      <c r="K37" s="1"/>
      <c r="L37" s="209">
        <v>1</v>
      </c>
      <c r="M37" s="197"/>
    </row>
    <row r="38" spans="1:13">
      <c r="A38" s="462"/>
      <c r="B38" s="454"/>
      <c r="C38" s="55"/>
      <c r="D38" s="113" t="s">
        <v>253</v>
      </c>
      <c r="E38" s="113"/>
      <c r="F38" s="113" t="s">
        <v>254</v>
      </c>
      <c r="G38" s="113"/>
      <c r="H38" s="114" t="s">
        <v>255</v>
      </c>
      <c r="I38" s="114"/>
      <c r="J38" s="114" t="s">
        <v>256</v>
      </c>
      <c r="K38" s="113"/>
      <c r="L38" s="113" t="s">
        <v>257</v>
      </c>
      <c r="M38" s="8"/>
    </row>
    <row r="39" spans="1:13">
      <c r="A39" s="462"/>
      <c r="B39" s="454"/>
      <c r="C39" s="55"/>
      <c r="D39" s="209">
        <v>1</v>
      </c>
      <c r="E39" s="1"/>
      <c r="F39" s="209">
        <v>1</v>
      </c>
      <c r="G39" s="1"/>
      <c r="H39" s="209">
        <v>1</v>
      </c>
      <c r="I39" s="1"/>
      <c r="J39" s="209">
        <v>1</v>
      </c>
      <c r="K39" s="1"/>
      <c r="L39" s="209">
        <v>1</v>
      </c>
      <c r="M39" s="197"/>
    </row>
    <row r="40" spans="1:13">
      <c r="A40" s="462"/>
      <c r="B40" s="454"/>
      <c r="C40" s="55"/>
      <c r="D40" s="113" t="s">
        <v>258</v>
      </c>
      <c r="E40" s="113"/>
      <c r="F40" s="113" t="s">
        <v>259</v>
      </c>
      <c r="G40" s="113"/>
      <c r="H40" s="114" t="s">
        <v>260</v>
      </c>
      <c r="I40" s="114"/>
      <c r="J40" s="114" t="s">
        <v>261</v>
      </c>
      <c r="K40" s="113"/>
      <c r="L40" s="113" t="s">
        <v>262</v>
      </c>
      <c r="M40" s="8"/>
    </row>
    <row r="41" spans="1:13">
      <c r="A41" s="462"/>
      <c r="B41" s="454"/>
      <c r="C41" s="55"/>
      <c r="D41" s="198"/>
      <c r="E41" s="1"/>
      <c r="F41" s="198"/>
      <c r="G41" s="1"/>
      <c r="H41" s="198"/>
      <c r="I41" s="1"/>
      <c r="J41" s="198"/>
      <c r="K41" s="1"/>
      <c r="L41" s="198"/>
      <c r="M41" s="197"/>
    </row>
    <row r="42" spans="1:13">
      <c r="A42" s="462"/>
      <c r="B42" s="454"/>
      <c r="C42" s="55"/>
      <c r="D42" s="2" t="s">
        <v>262</v>
      </c>
      <c r="E42" s="196"/>
      <c r="F42" s="2" t="s">
        <v>263</v>
      </c>
      <c r="G42" s="196"/>
      <c r="H42" s="2"/>
      <c r="I42" s="196"/>
      <c r="J42" s="2"/>
      <c r="K42" s="196"/>
      <c r="L42" s="2"/>
      <c r="M42" s="197"/>
    </row>
    <row r="43" spans="1:13">
      <c r="A43" s="462"/>
      <c r="B43" s="454"/>
      <c r="C43" s="55"/>
      <c r="D43" s="198"/>
      <c r="E43" s="1"/>
      <c r="F43" s="457">
        <v>9</v>
      </c>
      <c r="G43" s="458"/>
      <c r="H43" s="383"/>
      <c r="I43" s="383"/>
      <c r="J43" s="2"/>
      <c r="K43" s="196"/>
      <c r="L43" s="2"/>
      <c r="M43" s="197"/>
    </row>
    <row r="44" spans="1:13">
      <c r="A44" s="462"/>
      <c r="B44" s="454"/>
      <c r="C44" s="56"/>
      <c r="D44" s="2"/>
      <c r="E44" s="196"/>
      <c r="F44" s="2"/>
      <c r="G44" s="196"/>
      <c r="H44" s="96"/>
      <c r="I44" s="42"/>
      <c r="J44" s="96"/>
      <c r="K44" s="42"/>
      <c r="L44" s="96"/>
      <c r="M44" s="43"/>
    </row>
    <row r="45" spans="1:13" ht="18" customHeight="1">
      <c r="A45" s="462"/>
      <c r="B45" s="453" t="s">
        <v>264</v>
      </c>
      <c r="C45" s="47"/>
      <c r="D45" s="15"/>
      <c r="E45" s="15"/>
      <c r="F45" s="15"/>
      <c r="G45" s="15"/>
      <c r="H45" s="15"/>
      <c r="I45" s="15"/>
      <c r="J45" s="15"/>
      <c r="K45" s="15"/>
      <c r="L45" s="121"/>
      <c r="M45" s="70"/>
    </row>
    <row r="46" spans="1:13">
      <c r="A46" s="462"/>
      <c r="B46" s="454"/>
      <c r="C46" s="71"/>
      <c r="D46" s="109" t="s">
        <v>265</v>
      </c>
      <c r="E46" s="27" t="s">
        <v>76</v>
      </c>
      <c r="F46" s="447" t="s">
        <v>266</v>
      </c>
      <c r="G46" s="490"/>
      <c r="H46" s="491"/>
      <c r="I46" s="491"/>
      <c r="J46" s="492"/>
      <c r="K46" s="205" t="s">
        <v>306</v>
      </c>
      <c r="L46" s="432"/>
      <c r="M46" s="433"/>
    </row>
    <row r="47" spans="1:13">
      <c r="A47" s="462"/>
      <c r="B47" s="454"/>
      <c r="C47" s="71"/>
      <c r="D47" s="72"/>
      <c r="E47" s="11" t="s">
        <v>222</v>
      </c>
      <c r="F47" s="447"/>
      <c r="G47" s="493"/>
      <c r="H47" s="494"/>
      <c r="I47" s="494"/>
      <c r="J47" s="495"/>
      <c r="K47" s="121"/>
      <c r="L47" s="434"/>
      <c r="M47" s="435"/>
    </row>
    <row r="48" spans="1:13">
      <c r="A48" s="462"/>
      <c r="B48" s="456"/>
      <c r="C48" s="155"/>
      <c r="D48" s="77"/>
      <c r="E48" s="77"/>
      <c r="F48" s="77"/>
      <c r="G48" s="77"/>
      <c r="H48" s="77"/>
      <c r="I48" s="77"/>
      <c r="J48" s="77"/>
      <c r="K48" s="77"/>
      <c r="L48" s="121"/>
      <c r="M48" s="70"/>
    </row>
    <row r="49" spans="1:13" ht="41.25" customHeight="1">
      <c r="A49" s="462"/>
      <c r="B49" s="103" t="s">
        <v>267</v>
      </c>
      <c r="C49" s="429" t="s">
        <v>373</v>
      </c>
      <c r="D49" s="430"/>
      <c r="E49" s="430"/>
      <c r="F49" s="430"/>
      <c r="G49" s="430"/>
      <c r="H49" s="430"/>
      <c r="I49" s="430"/>
      <c r="J49" s="430"/>
      <c r="K49" s="430"/>
      <c r="L49" s="430"/>
      <c r="M49" s="431"/>
    </row>
    <row r="50" spans="1:13">
      <c r="A50" s="462"/>
      <c r="B50" s="103" t="s">
        <v>269</v>
      </c>
      <c r="C50" s="429" t="s">
        <v>308</v>
      </c>
      <c r="D50" s="430"/>
      <c r="E50" s="430"/>
      <c r="F50" s="430"/>
      <c r="G50" s="430"/>
      <c r="H50" s="430"/>
      <c r="I50" s="430"/>
      <c r="J50" s="430"/>
      <c r="K50" s="430"/>
      <c r="L50" s="430"/>
      <c r="M50" s="431"/>
    </row>
    <row r="51" spans="1:13">
      <c r="A51" s="462"/>
      <c r="B51" s="103" t="s">
        <v>271</v>
      </c>
      <c r="C51" s="183" t="s">
        <v>309</v>
      </c>
      <c r="D51" s="184"/>
      <c r="E51" s="184"/>
      <c r="F51" s="184"/>
      <c r="G51" s="184"/>
      <c r="H51" s="184"/>
      <c r="I51" s="184"/>
      <c r="J51" s="184"/>
      <c r="K51" s="184"/>
      <c r="L51" s="184"/>
      <c r="M51" s="185"/>
    </row>
    <row r="52" spans="1:13">
      <c r="A52" s="462"/>
      <c r="B52" s="103" t="s">
        <v>273</v>
      </c>
      <c r="C52" s="204">
        <v>44206</v>
      </c>
      <c r="D52" s="184"/>
      <c r="E52" s="184"/>
      <c r="F52" s="184"/>
      <c r="G52" s="184"/>
      <c r="H52" s="184"/>
      <c r="I52" s="184"/>
      <c r="J52" s="184"/>
      <c r="K52" s="184"/>
      <c r="L52" s="184"/>
      <c r="M52" s="185"/>
    </row>
    <row r="53" spans="1:13" ht="15.75" customHeight="1">
      <c r="A53" s="420" t="s">
        <v>274</v>
      </c>
      <c r="B53" s="101" t="s">
        <v>275</v>
      </c>
      <c r="C53" s="403" t="s">
        <v>86</v>
      </c>
      <c r="D53" s="403"/>
      <c r="E53" s="403"/>
      <c r="F53" s="403"/>
      <c r="G53" s="403"/>
      <c r="H53" s="403"/>
      <c r="I53" s="403"/>
      <c r="J53" s="403"/>
      <c r="K53" s="403"/>
      <c r="L53" s="403"/>
      <c r="M53" s="404"/>
    </row>
    <row r="54" spans="1:13">
      <c r="A54" s="421"/>
      <c r="B54" s="101" t="s">
        <v>277</v>
      </c>
      <c r="C54" s="403" t="s">
        <v>310</v>
      </c>
      <c r="D54" s="403"/>
      <c r="E54" s="403"/>
      <c r="F54" s="403"/>
      <c r="G54" s="403"/>
      <c r="H54" s="403"/>
      <c r="I54" s="403"/>
      <c r="J54" s="403"/>
      <c r="K54" s="403"/>
      <c r="L54" s="403"/>
      <c r="M54" s="404"/>
    </row>
    <row r="55" spans="1:13">
      <c r="A55" s="421"/>
      <c r="B55" s="101" t="s">
        <v>279</v>
      </c>
      <c r="C55" s="403" t="s">
        <v>9</v>
      </c>
      <c r="D55" s="403"/>
      <c r="E55" s="403"/>
      <c r="F55" s="403"/>
      <c r="G55" s="403"/>
      <c r="H55" s="403"/>
      <c r="I55" s="403"/>
      <c r="J55" s="403"/>
      <c r="K55" s="403"/>
      <c r="L55" s="403"/>
      <c r="M55" s="404"/>
    </row>
    <row r="56" spans="1:13" ht="15.75" customHeight="1">
      <c r="A56" s="421"/>
      <c r="B56" s="102" t="s">
        <v>281</v>
      </c>
      <c r="C56" s="403" t="s">
        <v>85</v>
      </c>
      <c r="D56" s="403"/>
      <c r="E56" s="403"/>
      <c r="F56" s="403"/>
      <c r="G56" s="403"/>
      <c r="H56" s="403"/>
      <c r="I56" s="403"/>
      <c r="J56" s="403"/>
      <c r="K56" s="403"/>
      <c r="L56" s="403"/>
      <c r="M56" s="404"/>
    </row>
    <row r="57" spans="1:13" ht="15.75" customHeight="1">
      <c r="A57" s="421"/>
      <c r="B57" s="101" t="s">
        <v>282</v>
      </c>
      <c r="C57" s="496" t="s">
        <v>87</v>
      </c>
      <c r="D57" s="497"/>
      <c r="E57" s="497"/>
      <c r="F57" s="497"/>
      <c r="G57" s="497"/>
      <c r="H57" s="497"/>
      <c r="I57" s="497"/>
      <c r="J57" s="497"/>
      <c r="K57" s="497"/>
      <c r="L57" s="497"/>
      <c r="M57" s="498"/>
    </row>
    <row r="58" spans="1:13" ht="16.5" thickBot="1">
      <c r="A58" s="422"/>
      <c r="B58" s="101" t="s">
        <v>283</v>
      </c>
      <c r="C58" s="403">
        <v>3387000</v>
      </c>
      <c r="D58" s="403"/>
      <c r="E58" s="403"/>
      <c r="F58" s="403"/>
      <c r="G58" s="403"/>
      <c r="H58" s="403"/>
      <c r="I58" s="403"/>
      <c r="J58" s="403"/>
      <c r="K58" s="403"/>
      <c r="L58" s="403"/>
      <c r="M58" s="404"/>
    </row>
    <row r="59" spans="1:13" ht="15.75" customHeight="1">
      <c r="A59" s="420" t="s">
        <v>284</v>
      </c>
      <c r="B59" s="100" t="s">
        <v>285</v>
      </c>
      <c r="C59" s="403" t="s">
        <v>286</v>
      </c>
      <c r="D59" s="403"/>
      <c r="E59" s="403"/>
      <c r="F59" s="403"/>
      <c r="G59" s="403"/>
      <c r="H59" s="403"/>
      <c r="I59" s="403"/>
      <c r="J59" s="403"/>
      <c r="K59" s="403"/>
      <c r="L59" s="403"/>
      <c r="M59" s="404"/>
    </row>
    <row r="60" spans="1:13" ht="30" customHeight="1">
      <c r="A60" s="421"/>
      <c r="B60" s="100" t="s">
        <v>287</v>
      </c>
      <c r="C60" s="403" t="s">
        <v>311</v>
      </c>
      <c r="D60" s="403"/>
      <c r="E60" s="403"/>
      <c r="F60" s="403"/>
      <c r="G60" s="403"/>
      <c r="H60" s="403"/>
      <c r="I60" s="403"/>
      <c r="J60" s="403"/>
      <c r="K60" s="403"/>
      <c r="L60" s="403"/>
      <c r="M60" s="404"/>
    </row>
    <row r="61" spans="1:13" ht="30" customHeight="1" thickBot="1">
      <c r="A61" s="421"/>
      <c r="B61" s="99" t="s">
        <v>46</v>
      </c>
      <c r="C61" s="403" t="s">
        <v>312</v>
      </c>
      <c r="D61" s="403"/>
      <c r="E61" s="403"/>
      <c r="F61" s="403"/>
      <c r="G61" s="403"/>
      <c r="H61" s="403"/>
      <c r="I61" s="403"/>
      <c r="J61" s="403"/>
      <c r="K61" s="403"/>
      <c r="L61" s="403"/>
      <c r="M61" s="404"/>
    </row>
    <row r="62" spans="1:13" ht="16.5" thickBot="1">
      <c r="A62" s="85" t="s">
        <v>289</v>
      </c>
      <c r="B62" s="97"/>
      <c r="C62" s="455"/>
      <c r="D62" s="418"/>
      <c r="E62" s="418"/>
      <c r="F62" s="418"/>
      <c r="G62" s="418"/>
      <c r="H62" s="418"/>
      <c r="I62" s="418"/>
      <c r="J62" s="418"/>
      <c r="K62" s="418"/>
      <c r="L62" s="418"/>
      <c r="M62" s="419"/>
    </row>
  </sheetData>
  <mergeCells count="51">
    <mergeCell ref="J30:L30"/>
    <mergeCell ref="A59:A61"/>
    <mergeCell ref="C59:M59"/>
    <mergeCell ref="C60:M60"/>
    <mergeCell ref="C61:M61"/>
    <mergeCell ref="C50:M50"/>
    <mergeCell ref="A16:A52"/>
    <mergeCell ref="C16:M16"/>
    <mergeCell ref="C17:M17"/>
    <mergeCell ref="B18:B24"/>
    <mergeCell ref="F23:H23"/>
    <mergeCell ref="B25:B28"/>
    <mergeCell ref="B32:B34"/>
    <mergeCell ref="B35:B44"/>
    <mergeCell ref="F43:G43"/>
    <mergeCell ref="H43:I43"/>
    <mergeCell ref="C62:M62"/>
    <mergeCell ref="A53:A58"/>
    <mergeCell ref="C53:M53"/>
    <mergeCell ref="C54:M54"/>
    <mergeCell ref="C55:M55"/>
    <mergeCell ref="C56:M56"/>
    <mergeCell ref="C57:M57"/>
    <mergeCell ref="C58:M58"/>
    <mergeCell ref="B45:B48"/>
    <mergeCell ref="F46:F47"/>
    <mergeCell ref="G46:J47"/>
    <mergeCell ref="L46:M47"/>
    <mergeCell ref="C49:M49"/>
    <mergeCell ref="C15:M15"/>
    <mergeCell ref="A2:A15"/>
    <mergeCell ref="C2:M2"/>
    <mergeCell ref="C3:M3"/>
    <mergeCell ref="D4:E4"/>
    <mergeCell ref="F4:M4"/>
    <mergeCell ref="C5:M5"/>
    <mergeCell ref="C6:M6"/>
    <mergeCell ref="C7:D7"/>
    <mergeCell ref="I7:M7"/>
    <mergeCell ref="C11:M11"/>
    <mergeCell ref="C12:L12"/>
    <mergeCell ref="C13:M13"/>
    <mergeCell ref="B14:B15"/>
    <mergeCell ref="F14:M14"/>
    <mergeCell ref="B8:B10"/>
    <mergeCell ref="C8:D9"/>
    <mergeCell ref="F9:G9"/>
    <mergeCell ref="I9:J9"/>
    <mergeCell ref="C10:D10"/>
    <mergeCell ref="F10:G10"/>
    <mergeCell ref="I10:J10"/>
  </mergeCells>
  <dataValidations count="8">
    <dataValidation type="list" allowBlank="1" showInputMessage="1" showErrorMessage="1" sqref="I7:M7" xr:uid="{00000000-0002-0000-0B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D4" xr:uid="{00000000-0002-0000-0B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0B00-000002000000}"/>
    <dataValidation allowBlank="1" showInputMessage="1" showErrorMessage="1" prompt="Identifique la meta ODS a que le apunta el indicador de producto. Seleccione de la lista desplegable." sqref="E14" xr:uid="{00000000-0002-0000-0B00-000003000000}"/>
    <dataValidation allowBlank="1" showInputMessage="1" showErrorMessage="1" prompt="Identifique el ODS a que le apunta el indicador de producto. Seleccione de la lista desplegable._x000a_" sqref="B14:B15" xr:uid="{00000000-0002-0000-0B00-000004000000}"/>
    <dataValidation allowBlank="1" showInputMessage="1" showErrorMessage="1" prompt="Incluir una ficha por cada indicador, ya sea de producto o de resultado" sqref="B1" xr:uid="{00000000-0002-0000-0B00-000005000000}"/>
    <dataValidation allowBlank="1" showInputMessage="1" showErrorMessage="1" prompt="Seleccione de la lista desplegable" sqref="B4 B7 H7" xr:uid="{00000000-0002-0000-0B00-000006000000}"/>
    <dataValidation type="list" allowBlank="1" showInputMessage="1" showErrorMessage="1" sqref="F14" xr:uid="{00000000-0002-0000-0B00-000007000000}">
      <formula1>INDIRECT(E14)</formula1>
    </dataValidation>
  </dataValidations>
  <hyperlinks>
    <hyperlink ref="C57" r:id="rId1" xr:uid="{00000000-0004-0000-0B00-000000000000}"/>
    <hyperlink ref="C57:M57" r:id="rId2" display="andres.arbelaez@gobiernobogota.gov.co" xr:uid="{00000000-0004-0000-0B00-000001000000}"/>
  </hyperlinks>
  <pageMargins left="0.7" right="0.7" top="0.75" bottom="0.75" header="0.3" footer="0.3"/>
  <pageSetup paperSize="9" orientation="portrait" horizontalDpi="1200" verticalDpi="12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M58"/>
  <sheetViews>
    <sheetView topLeftCell="B30" zoomScale="80" zoomScaleNormal="80" workbookViewId="0">
      <selection activeCell="F13" sqref="F13"/>
    </sheetView>
  </sheetViews>
  <sheetFormatPr baseColWidth="10" defaultColWidth="11.42578125" defaultRowHeight="15.75"/>
  <cols>
    <col min="1" max="1" width="25.140625" style="4" customWidth="1"/>
    <col min="2" max="2" width="39.140625" style="28" customWidth="1"/>
    <col min="3" max="16384" width="11.42578125" style="4"/>
  </cols>
  <sheetData>
    <row r="1" spans="1:13" ht="16.5" thickBot="1">
      <c r="A1" s="34"/>
      <c r="B1" s="35" t="s">
        <v>374</v>
      </c>
      <c r="C1" s="36"/>
      <c r="D1" s="36"/>
      <c r="E1" s="36"/>
      <c r="F1" s="36"/>
      <c r="G1" s="36"/>
      <c r="H1" s="36"/>
      <c r="I1" s="36"/>
      <c r="J1" s="36"/>
      <c r="K1" s="36"/>
      <c r="L1" s="36"/>
      <c r="M1" s="37"/>
    </row>
    <row r="2" spans="1:13" s="147" customFormat="1" ht="40.5" customHeight="1">
      <c r="A2" s="149" t="s">
        <v>195</v>
      </c>
      <c r="B2" s="148" t="s">
        <v>196</v>
      </c>
      <c r="C2" s="394" t="s">
        <v>141</v>
      </c>
      <c r="D2" s="395"/>
      <c r="E2" s="395"/>
      <c r="F2" s="395"/>
      <c r="G2" s="395"/>
      <c r="H2" s="395"/>
      <c r="I2" s="395"/>
      <c r="J2" s="395"/>
      <c r="K2" s="395"/>
      <c r="L2" s="395"/>
      <c r="M2" s="499"/>
    </row>
    <row r="3" spans="1:13" ht="84" customHeight="1">
      <c r="A3" s="134"/>
      <c r="B3" s="103" t="s">
        <v>198</v>
      </c>
      <c r="C3" s="500" t="s">
        <v>375</v>
      </c>
      <c r="D3" s="501"/>
      <c r="E3" s="501"/>
      <c r="F3" s="501"/>
      <c r="G3" s="501"/>
      <c r="H3" s="501"/>
      <c r="I3" s="501"/>
      <c r="J3" s="501"/>
      <c r="K3" s="501"/>
      <c r="L3" s="501"/>
      <c r="M3" s="502"/>
    </row>
    <row r="4" spans="1:13">
      <c r="A4" s="134"/>
      <c r="B4" s="195" t="s">
        <v>200</v>
      </c>
      <c r="C4" s="229"/>
      <c r="D4" s="229" t="s">
        <v>201</v>
      </c>
      <c r="E4" s="229"/>
      <c r="F4" s="229"/>
      <c r="G4" s="229"/>
      <c r="H4" s="229"/>
      <c r="I4" s="229"/>
      <c r="J4" s="229"/>
      <c r="K4" s="229"/>
      <c r="L4" s="229"/>
      <c r="M4" s="230"/>
    </row>
    <row r="5" spans="1:13">
      <c r="A5" s="134"/>
      <c r="B5" s="86" t="s">
        <v>202</v>
      </c>
      <c r="C5" s="229"/>
      <c r="D5" s="229"/>
      <c r="E5" s="229"/>
      <c r="F5" s="229"/>
      <c r="G5" s="229"/>
      <c r="H5" s="229"/>
      <c r="I5" s="229"/>
      <c r="J5" s="229"/>
      <c r="K5" s="229"/>
      <c r="L5" s="229"/>
      <c r="M5" s="230"/>
    </row>
    <row r="6" spans="1:13">
      <c r="A6" s="134"/>
      <c r="B6" s="195" t="s">
        <v>203</v>
      </c>
      <c r="C6" s="229"/>
      <c r="D6" s="229"/>
      <c r="E6" s="229"/>
      <c r="F6" s="229"/>
      <c r="G6" s="229"/>
      <c r="H6" s="229"/>
      <c r="I6" s="229"/>
      <c r="J6" s="229"/>
      <c r="K6" s="229"/>
      <c r="L6" s="229"/>
      <c r="M6" s="230"/>
    </row>
    <row r="7" spans="1:13">
      <c r="A7" s="134"/>
      <c r="B7" s="103" t="s">
        <v>204</v>
      </c>
      <c r="C7" s="231"/>
      <c r="D7" s="231" t="s">
        <v>7</v>
      </c>
      <c r="E7" s="231"/>
      <c r="F7" s="231"/>
      <c r="G7" s="232"/>
      <c r="H7" s="233" t="s">
        <v>46</v>
      </c>
      <c r="I7" s="234"/>
      <c r="J7" s="503" t="s">
        <v>9</v>
      </c>
      <c r="K7" s="503"/>
      <c r="L7" s="503"/>
      <c r="M7" s="235"/>
    </row>
    <row r="8" spans="1:13" ht="15.75" customHeight="1">
      <c r="A8" s="134"/>
      <c r="B8" s="141" t="s">
        <v>205</v>
      </c>
      <c r="D8" s="139"/>
      <c r="E8" s="139"/>
      <c r="F8" s="139"/>
      <c r="G8" s="139"/>
      <c r="H8" s="236"/>
      <c r="I8" s="236"/>
      <c r="J8" s="236"/>
      <c r="K8" s="236"/>
      <c r="L8" s="139"/>
      <c r="M8" s="138"/>
    </row>
    <row r="9" spans="1:13">
      <c r="A9" s="134"/>
      <c r="B9" s="137"/>
      <c r="C9" s="237" t="s">
        <v>376</v>
      </c>
      <c r="D9" s="238"/>
      <c r="E9" s="239"/>
      <c r="F9" s="238"/>
      <c r="G9" s="238"/>
      <c r="H9" s="239"/>
      <c r="I9" s="238"/>
      <c r="J9" s="238"/>
      <c r="K9" s="239"/>
      <c r="L9" s="120"/>
      <c r="M9" s="135"/>
    </row>
    <row r="10" spans="1:13">
      <c r="A10" s="134"/>
      <c r="B10" s="133"/>
      <c r="C10" s="240" t="s">
        <v>206</v>
      </c>
      <c r="D10" s="240"/>
      <c r="E10" s="223"/>
      <c r="F10" s="240" t="s">
        <v>206</v>
      </c>
      <c r="G10" s="240"/>
      <c r="H10" s="223"/>
      <c r="I10" s="240" t="s">
        <v>206</v>
      </c>
      <c r="J10" s="240"/>
      <c r="K10" s="223"/>
      <c r="M10" s="104"/>
    </row>
    <row r="11" spans="1:13" ht="36.75" customHeight="1">
      <c r="A11" s="131"/>
      <c r="B11" s="103" t="s">
        <v>207</v>
      </c>
      <c r="C11" s="504" t="s">
        <v>377</v>
      </c>
      <c r="D11" s="505"/>
      <c r="E11" s="505"/>
      <c r="F11" s="505"/>
      <c r="G11" s="505"/>
      <c r="H11" s="505"/>
      <c r="I11" s="505"/>
      <c r="J11" s="505"/>
      <c r="K11" s="505"/>
      <c r="L11" s="505"/>
      <c r="M11" s="104"/>
    </row>
    <row r="12" spans="1:13">
      <c r="A12" s="405" t="s">
        <v>209</v>
      </c>
      <c r="B12" s="103" t="s">
        <v>210</v>
      </c>
      <c r="C12" s="241"/>
      <c r="D12" s="241"/>
      <c r="E12" s="241"/>
      <c r="F12" s="241"/>
      <c r="G12" s="241"/>
      <c r="H12" s="241"/>
      <c r="I12" s="241"/>
      <c r="J12" s="241"/>
      <c r="K12" s="241"/>
      <c r="M12" s="104"/>
    </row>
    <row r="13" spans="1:13" ht="33.75" customHeight="1">
      <c r="A13" s="406"/>
      <c r="B13" s="103" t="s">
        <v>31</v>
      </c>
      <c r="C13" s="394" t="s">
        <v>74</v>
      </c>
      <c r="D13" s="395"/>
      <c r="E13" s="395"/>
      <c r="F13" s="241"/>
      <c r="G13" s="241"/>
      <c r="H13" s="241"/>
      <c r="I13" s="241"/>
      <c r="J13" s="241"/>
      <c r="K13" s="241"/>
      <c r="M13" s="104"/>
    </row>
    <row r="14" spans="1:13" ht="50.25" customHeight="1">
      <c r="A14" s="406"/>
      <c r="B14" s="103" t="s">
        <v>211</v>
      </c>
      <c r="C14" s="410" t="s">
        <v>378</v>
      </c>
      <c r="D14" s="411"/>
      <c r="E14" s="411"/>
      <c r="F14" s="411"/>
      <c r="G14" s="411"/>
      <c r="H14" s="411"/>
      <c r="I14" s="411"/>
      <c r="J14" s="411"/>
      <c r="K14" s="411"/>
      <c r="L14" s="411"/>
      <c r="M14" s="242"/>
    </row>
    <row r="15" spans="1:13" ht="8.25" customHeight="1">
      <c r="A15" s="406"/>
      <c r="B15" s="397" t="s">
        <v>212</v>
      </c>
      <c r="C15" s="243"/>
      <c r="D15" s="244"/>
      <c r="E15" s="244"/>
      <c r="F15" s="244"/>
      <c r="G15" s="244"/>
      <c r="H15" s="244"/>
      <c r="I15" s="244"/>
      <c r="J15" s="244"/>
      <c r="K15" s="244"/>
      <c r="L15" s="244"/>
      <c r="M15" s="245"/>
    </row>
    <row r="16" spans="1:13" ht="9" customHeight="1">
      <c r="A16" s="406"/>
      <c r="B16" s="398"/>
      <c r="C16" s="246"/>
      <c r="D16" s="247"/>
      <c r="E16" s="248"/>
      <c r="F16" s="247"/>
      <c r="G16" s="248"/>
      <c r="H16" s="247"/>
      <c r="I16" s="248"/>
      <c r="J16" s="247"/>
      <c r="K16" s="248"/>
      <c r="L16" s="248"/>
      <c r="M16" s="249"/>
    </row>
    <row r="17" spans="1:13">
      <c r="A17" s="406"/>
      <c r="B17" s="398"/>
      <c r="C17" s="250" t="s">
        <v>213</v>
      </c>
      <c r="D17" s="251"/>
      <c r="E17" s="250" t="s">
        <v>214</v>
      </c>
      <c r="F17" s="251"/>
      <c r="G17" s="250" t="s">
        <v>215</v>
      </c>
      <c r="H17" s="251"/>
      <c r="I17" s="250" t="s">
        <v>216</v>
      </c>
      <c r="J17" s="251"/>
      <c r="K17" s="250" t="s">
        <v>217</v>
      </c>
      <c r="L17" s="252"/>
      <c r="M17" s="253"/>
    </row>
    <row r="18" spans="1:13">
      <c r="A18" s="406"/>
      <c r="B18" s="398"/>
      <c r="C18" s="250" t="s">
        <v>218</v>
      </c>
      <c r="D18" s="254"/>
      <c r="E18" s="250" t="s">
        <v>219</v>
      </c>
      <c r="F18" s="255"/>
      <c r="G18" s="250" t="s">
        <v>220</v>
      </c>
      <c r="H18" s="255"/>
      <c r="I18" s="250" t="s">
        <v>221</v>
      </c>
      <c r="J18" s="255" t="s">
        <v>222</v>
      </c>
      <c r="K18" s="250" t="s">
        <v>223</v>
      </c>
      <c r="L18" s="252"/>
      <c r="M18" s="253"/>
    </row>
    <row r="19" spans="1:13">
      <c r="A19" s="406"/>
      <c r="B19" s="398"/>
      <c r="C19" s="250" t="s">
        <v>224</v>
      </c>
      <c r="D19" s="254"/>
      <c r="E19" s="250" t="s">
        <v>225</v>
      </c>
      <c r="F19" s="254"/>
      <c r="G19" s="250"/>
      <c r="H19" s="256"/>
      <c r="I19" s="250"/>
      <c r="J19" s="256"/>
      <c r="K19" s="250"/>
      <c r="L19" s="257"/>
      <c r="M19" s="258"/>
    </row>
    <row r="20" spans="1:13">
      <c r="A20" s="406"/>
      <c r="B20" s="398"/>
      <c r="C20" s="250" t="s">
        <v>226</v>
      </c>
      <c r="D20" s="255"/>
      <c r="E20" s="250" t="s">
        <v>227</v>
      </c>
      <c r="F20" s="506"/>
      <c r="G20" s="506"/>
      <c r="H20" s="506"/>
      <c r="I20" s="506"/>
      <c r="J20" s="506"/>
      <c r="K20" s="259"/>
      <c r="L20" s="259"/>
      <c r="M20" s="260"/>
    </row>
    <row r="21" spans="1:13" ht="9.75" customHeight="1">
      <c r="A21" s="406"/>
      <c r="B21" s="399"/>
      <c r="C21" s="261"/>
      <c r="D21" s="261"/>
      <c r="E21" s="261"/>
      <c r="F21" s="261"/>
      <c r="G21" s="261"/>
      <c r="H21" s="261"/>
      <c r="I21" s="261"/>
      <c r="J21" s="261"/>
      <c r="K21" s="261"/>
      <c r="L21" s="261"/>
      <c r="M21" s="262"/>
    </row>
    <row r="22" spans="1:13">
      <c r="A22" s="406"/>
      <c r="B22" s="397" t="s">
        <v>228</v>
      </c>
      <c r="C22" s="263"/>
      <c r="D22" s="263"/>
      <c r="E22" s="263"/>
      <c r="F22" s="263"/>
      <c r="G22" s="263"/>
      <c r="H22" s="263"/>
      <c r="I22" s="263"/>
      <c r="J22" s="263"/>
      <c r="K22" s="263"/>
      <c r="M22" s="104"/>
    </row>
    <row r="23" spans="1:13">
      <c r="A23" s="406"/>
      <c r="B23" s="398"/>
      <c r="C23" s="250" t="s">
        <v>229</v>
      </c>
      <c r="D23" s="255"/>
      <c r="E23" s="264"/>
      <c r="F23" s="250" t="s">
        <v>230</v>
      </c>
      <c r="G23" s="254"/>
      <c r="H23" s="264"/>
      <c r="I23" s="250" t="s">
        <v>231</v>
      </c>
      <c r="J23" s="254"/>
      <c r="K23" s="264" t="s">
        <v>226</v>
      </c>
      <c r="L23" s="300" t="s">
        <v>233</v>
      </c>
      <c r="M23" s="104"/>
    </row>
    <row r="24" spans="1:13">
      <c r="A24" s="406"/>
      <c r="B24" s="398"/>
      <c r="C24" s="250" t="s">
        <v>234</v>
      </c>
      <c r="D24" s="265"/>
      <c r="E24" s="120"/>
      <c r="F24" s="250" t="s">
        <v>235</v>
      </c>
      <c r="G24" s="255"/>
      <c r="H24" s="120"/>
      <c r="I24" s="266" t="s">
        <v>236</v>
      </c>
      <c r="J24" s="254"/>
      <c r="K24" s="239"/>
      <c r="M24" s="104"/>
    </row>
    <row r="25" spans="1:13">
      <c r="A25" s="406"/>
      <c r="B25" s="398"/>
      <c r="C25" s="256"/>
      <c r="D25" s="256"/>
      <c r="E25" s="256"/>
      <c r="F25" s="256"/>
      <c r="G25" s="256"/>
      <c r="H25" s="256"/>
      <c r="I25" s="256"/>
      <c r="J25" s="256"/>
      <c r="K25" s="256"/>
      <c r="M25" s="104"/>
    </row>
    <row r="26" spans="1:13">
      <c r="A26" s="406"/>
      <c r="B26" s="194" t="s">
        <v>237</v>
      </c>
      <c r="C26" s="264"/>
      <c r="D26" s="264"/>
      <c r="E26" s="264"/>
      <c r="F26" s="264"/>
      <c r="G26" s="264"/>
      <c r="H26" s="264"/>
      <c r="I26" s="264"/>
      <c r="J26" s="264"/>
      <c r="K26" s="264"/>
      <c r="L26" s="264"/>
      <c r="M26" s="267"/>
    </row>
    <row r="27" spans="1:13" ht="85.5" customHeight="1">
      <c r="A27" s="406"/>
      <c r="B27" s="194"/>
      <c r="C27" s="268" t="s">
        <v>238</v>
      </c>
      <c r="D27" s="269" t="s">
        <v>239</v>
      </c>
      <c r="E27" s="264"/>
      <c r="F27" s="270" t="s">
        <v>240</v>
      </c>
      <c r="G27" s="255">
        <v>2021</v>
      </c>
      <c r="H27" s="264"/>
      <c r="I27" s="270" t="s">
        <v>241</v>
      </c>
      <c r="J27" s="507" t="s">
        <v>379</v>
      </c>
      <c r="K27" s="395"/>
      <c r="L27" s="508"/>
      <c r="M27" s="267"/>
    </row>
    <row r="28" spans="1:13">
      <c r="A28" s="406"/>
      <c r="B28" s="195"/>
      <c r="C28" s="261"/>
      <c r="D28" s="261"/>
      <c r="E28" s="261"/>
      <c r="F28" s="261"/>
      <c r="G28" s="261"/>
      <c r="H28" s="261"/>
      <c r="I28" s="261"/>
      <c r="J28" s="261"/>
      <c r="K28" s="261"/>
      <c r="L28" s="261"/>
      <c r="M28" s="262"/>
    </row>
    <row r="29" spans="1:13">
      <c r="A29" s="406"/>
      <c r="B29" s="397" t="s">
        <v>243</v>
      </c>
      <c r="C29" s="273"/>
      <c r="D29" s="273"/>
      <c r="E29" s="273"/>
      <c r="F29" s="273"/>
      <c r="G29" s="273"/>
      <c r="H29" s="273"/>
      <c r="I29" s="273"/>
      <c r="J29" s="273"/>
      <c r="K29" s="273"/>
      <c r="M29" s="104"/>
    </row>
    <row r="30" spans="1:13">
      <c r="A30" s="406"/>
      <c r="B30" s="398"/>
      <c r="C30" s="264" t="s">
        <v>244</v>
      </c>
      <c r="D30" s="274">
        <v>2021</v>
      </c>
      <c r="E30" s="275"/>
      <c r="F30" s="264" t="s">
        <v>245</v>
      </c>
      <c r="G30" s="215" t="s">
        <v>380</v>
      </c>
      <c r="H30" s="275"/>
      <c r="I30" s="270"/>
      <c r="J30" s="275"/>
      <c r="K30" s="275"/>
      <c r="M30" s="104"/>
    </row>
    <row r="31" spans="1:13">
      <c r="A31" s="406"/>
      <c r="B31" s="399"/>
      <c r="C31" s="261"/>
      <c r="D31" s="276"/>
      <c r="E31" s="277"/>
      <c r="F31" s="261"/>
      <c r="G31" s="277"/>
      <c r="H31" s="277"/>
      <c r="I31" s="278"/>
      <c r="J31" s="277"/>
      <c r="K31" s="277"/>
      <c r="M31" s="104"/>
    </row>
    <row r="32" spans="1:13">
      <c r="A32" s="406"/>
      <c r="B32" s="194" t="s">
        <v>247</v>
      </c>
      <c r="C32" s="279"/>
      <c r="D32" s="279"/>
      <c r="E32" s="279"/>
      <c r="F32" s="279"/>
      <c r="G32" s="279"/>
      <c r="H32" s="279"/>
      <c r="I32" s="279"/>
      <c r="J32" s="279"/>
      <c r="K32" s="279"/>
      <c r="L32" s="279"/>
      <c r="M32" s="280"/>
    </row>
    <row r="33" spans="1:13">
      <c r="A33" s="406"/>
      <c r="B33" s="194"/>
      <c r="C33" s="281"/>
      <c r="D33" s="282" t="s">
        <v>248</v>
      </c>
      <c r="E33" s="282"/>
      <c r="F33" s="282" t="s">
        <v>249</v>
      </c>
      <c r="G33" s="282"/>
      <c r="H33" s="283" t="s">
        <v>250</v>
      </c>
      <c r="I33" s="283"/>
      <c r="J33" s="283" t="s">
        <v>251</v>
      </c>
      <c r="K33" s="282"/>
      <c r="L33" s="282" t="s">
        <v>252</v>
      </c>
      <c r="M33" s="280"/>
    </row>
    <row r="34" spans="1:13" ht="16.5">
      <c r="A34" s="406"/>
      <c r="B34" s="194"/>
      <c r="C34" s="281"/>
      <c r="D34" s="284"/>
      <c r="E34" s="285"/>
      <c r="F34" s="512"/>
      <c r="G34" s="513"/>
      <c r="H34" s="286">
        <v>20</v>
      </c>
      <c r="I34" s="285"/>
      <c r="J34" s="287"/>
      <c r="K34" s="285"/>
      <c r="L34" s="286">
        <v>20</v>
      </c>
      <c r="M34" s="288"/>
    </row>
    <row r="35" spans="1:13">
      <c r="A35" s="406"/>
      <c r="B35" s="194"/>
      <c r="C35" s="281"/>
      <c r="D35" s="282" t="s">
        <v>253</v>
      </c>
      <c r="E35" s="282"/>
      <c r="F35" s="282" t="s">
        <v>254</v>
      </c>
      <c r="G35" s="282"/>
      <c r="H35" s="283" t="s">
        <v>255</v>
      </c>
      <c r="I35" s="283"/>
      <c r="J35" s="283" t="s">
        <v>256</v>
      </c>
      <c r="K35" s="282"/>
      <c r="L35" s="282" t="s">
        <v>257</v>
      </c>
      <c r="M35" s="249"/>
    </row>
    <row r="36" spans="1:13">
      <c r="A36" s="406"/>
      <c r="B36" s="194"/>
      <c r="C36" s="281"/>
      <c r="D36" s="289"/>
      <c r="E36" s="285"/>
      <c r="F36" s="286">
        <v>20</v>
      </c>
      <c r="G36" s="285"/>
      <c r="H36" s="287"/>
      <c r="I36" s="285"/>
      <c r="J36" s="286">
        <v>20</v>
      </c>
      <c r="K36" s="285"/>
      <c r="L36" s="287"/>
      <c r="M36" s="288"/>
    </row>
    <row r="37" spans="1:13">
      <c r="A37" s="406"/>
      <c r="B37" s="194"/>
      <c r="C37" s="281"/>
      <c r="D37" s="282" t="s">
        <v>258</v>
      </c>
      <c r="E37" s="282"/>
      <c r="F37" s="282" t="s">
        <v>259</v>
      </c>
      <c r="G37" s="282"/>
      <c r="H37" s="283" t="s">
        <v>260</v>
      </c>
      <c r="I37" s="283"/>
      <c r="J37" s="283" t="s">
        <v>261</v>
      </c>
      <c r="K37" s="282"/>
      <c r="L37" s="282" t="s">
        <v>262</v>
      </c>
      <c r="M37" s="249"/>
    </row>
    <row r="38" spans="1:13">
      <c r="A38" s="406"/>
      <c r="B38" s="194"/>
      <c r="C38" s="281"/>
      <c r="D38" s="289"/>
      <c r="E38" s="285"/>
      <c r="F38" s="284"/>
      <c r="G38" s="285"/>
      <c r="H38" s="284"/>
      <c r="I38" s="285"/>
      <c r="J38" s="284"/>
      <c r="K38" s="285"/>
      <c r="L38" s="284"/>
      <c r="M38" s="288"/>
    </row>
    <row r="39" spans="1:13">
      <c r="A39" s="406"/>
      <c r="B39" s="194"/>
      <c r="C39" s="281"/>
      <c r="D39" s="290" t="s">
        <v>262</v>
      </c>
      <c r="E39" s="290"/>
      <c r="F39" s="290" t="s">
        <v>263</v>
      </c>
      <c r="G39" s="290"/>
      <c r="H39" s="290"/>
      <c r="I39" s="290"/>
      <c r="J39" s="290"/>
      <c r="K39" s="290"/>
      <c r="L39" s="290"/>
      <c r="M39" s="288"/>
    </row>
    <row r="40" spans="1:13">
      <c r="A40" s="406"/>
      <c r="B40" s="194"/>
      <c r="C40" s="281"/>
      <c r="D40" s="289"/>
      <c r="E40" s="285"/>
      <c r="F40" s="509">
        <v>80</v>
      </c>
      <c r="G40" s="510"/>
      <c r="H40" s="511"/>
      <c r="I40" s="511"/>
      <c r="J40" s="291"/>
      <c r="K40" s="290"/>
      <c r="L40" s="291"/>
      <c r="M40" s="288"/>
    </row>
    <row r="41" spans="1:13" ht="18" customHeight="1">
      <c r="A41" s="406"/>
      <c r="B41" s="397" t="s">
        <v>264</v>
      </c>
      <c r="C41" s="292"/>
      <c r="D41" s="292"/>
      <c r="E41" s="292"/>
      <c r="F41" s="292"/>
      <c r="G41" s="292"/>
      <c r="H41" s="292"/>
      <c r="I41" s="292"/>
      <c r="J41" s="292"/>
      <c r="K41" s="292"/>
      <c r="M41" s="104"/>
    </row>
    <row r="42" spans="1:13">
      <c r="A42" s="406"/>
      <c r="B42" s="398"/>
      <c r="D42" s="109" t="s">
        <v>265</v>
      </c>
      <c r="E42" s="27" t="s">
        <v>76</v>
      </c>
      <c r="F42" s="400" t="s">
        <v>266</v>
      </c>
      <c r="G42" s="401"/>
      <c r="H42" s="401"/>
      <c r="I42" s="401"/>
      <c r="J42" s="401"/>
      <c r="K42" s="108"/>
      <c r="M42" s="104"/>
    </row>
    <row r="43" spans="1:13">
      <c r="A43" s="406"/>
      <c r="B43" s="398"/>
      <c r="D43" s="107"/>
      <c r="E43" s="11" t="s">
        <v>222</v>
      </c>
      <c r="F43" s="400"/>
      <c r="G43" s="401"/>
      <c r="H43" s="401"/>
      <c r="I43" s="401"/>
      <c r="J43" s="401"/>
      <c r="K43" s="106"/>
      <c r="M43" s="104"/>
    </row>
    <row r="44" spans="1:13">
      <c r="A44" s="406"/>
      <c r="B44" s="399"/>
      <c r="C44" s="105"/>
      <c r="D44" s="105"/>
      <c r="E44" s="105"/>
      <c r="F44" s="105"/>
      <c r="G44" s="105"/>
      <c r="H44" s="105"/>
      <c r="I44" s="105"/>
      <c r="J44" s="105"/>
      <c r="K44" s="105"/>
      <c r="M44" s="104"/>
    </row>
    <row r="45" spans="1:13" ht="75.75" customHeight="1">
      <c r="A45" s="406"/>
      <c r="B45" s="103" t="s">
        <v>267</v>
      </c>
      <c r="C45" s="376" t="s">
        <v>381</v>
      </c>
      <c r="D45" s="377"/>
      <c r="E45" s="377"/>
      <c r="F45" s="377"/>
      <c r="G45" s="377"/>
      <c r="H45" s="377"/>
      <c r="I45" s="377"/>
      <c r="J45" s="377"/>
      <c r="K45" s="377"/>
      <c r="L45" s="377"/>
      <c r="M45" s="378"/>
    </row>
    <row r="46" spans="1:13">
      <c r="A46" s="406"/>
      <c r="B46" s="103" t="s">
        <v>269</v>
      </c>
      <c r="C46" s="376" t="s">
        <v>270</v>
      </c>
      <c r="D46" s="377"/>
      <c r="E46" s="377"/>
      <c r="F46" s="377"/>
      <c r="G46" s="377"/>
      <c r="H46" s="377"/>
      <c r="I46" s="377"/>
      <c r="J46" s="377"/>
      <c r="K46" s="377"/>
      <c r="L46" s="377"/>
      <c r="M46" s="378"/>
    </row>
    <row r="47" spans="1:13">
      <c r="A47" s="406"/>
      <c r="B47" s="103" t="s">
        <v>271</v>
      </c>
      <c r="C47" s="376" t="s">
        <v>382</v>
      </c>
      <c r="D47" s="377"/>
      <c r="E47" s="377"/>
      <c r="F47" s="377"/>
      <c r="G47" s="377"/>
      <c r="H47" s="377"/>
      <c r="I47" s="377"/>
      <c r="J47" s="377"/>
      <c r="K47" s="377"/>
      <c r="L47" s="377"/>
      <c r="M47" s="378"/>
    </row>
    <row r="48" spans="1:13">
      <c r="A48" s="407"/>
      <c r="B48" s="103" t="s">
        <v>273</v>
      </c>
      <c r="C48" s="396">
        <v>44228</v>
      </c>
      <c r="D48" s="377"/>
      <c r="E48" s="377"/>
      <c r="F48" s="377"/>
      <c r="G48" s="377"/>
      <c r="H48" s="377"/>
      <c r="I48" s="377"/>
      <c r="J48" s="377"/>
      <c r="K48" s="377"/>
      <c r="L48" s="377"/>
      <c r="M48" s="378"/>
    </row>
    <row r="49" spans="1:13" ht="15.75" customHeight="1">
      <c r="A49" s="413" t="s">
        <v>274</v>
      </c>
      <c r="B49" s="101" t="s">
        <v>275</v>
      </c>
      <c r="C49" s="416" t="s">
        <v>276</v>
      </c>
      <c r="D49" s="403"/>
      <c r="E49" s="403"/>
      <c r="F49" s="403"/>
      <c r="G49" s="403"/>
      <c r="H49" s="403"/>
      <c r="I49" s="403"/>
      <c r="J49" s="403"/>
      <c r="K49" s="403"/>
      <c r="L49" s="403"/>
      <c r="M49" s="404"/>
    </row>
    <row r="50" spans="1:13">
      <c r="A50" s="414"/>
      <c r="B50" s="101" t="s">
        <v>277</v>
      </c>
      <c r="C50" s="403" t="s">
        <v>278</v>
      </c>
      <c r="D50" s="403"/>
      <c r="E50" s="403"/>
      <c r="F50" s="403"/>
      <c r="G50" s="403"/>
      <c r="H50" s="403"/>
      <c r="I50" s="403"/>
      <c r="J50" s="403"/>
      <c r="K50" s="403"/>
      <c r="L50" s="403"/>
      <c r="M50" s="404"/>
    </row>
    <row r="51" spans="1:13">
      <c r="A51" s="414"/>
      <c r="B51" s="101" t="s">
        <v>279</v>
      </c>
      <c r="C51" s="403" t="s">
        <v>280</v>
      </c>
      <c r="D51" s="403"/>
      <c r="E51" s="403"/>
      <c r="F51" s="403"/>
      <c r="G51" s="403"/>
      <c r="H51" s="403"/>
      <c r="I51" s="403"/>
      <c r="J51" s="403"/>
      <c r="K51" s="403"/>
      <c r="L51" s="403"/>
      <c r="M51" s="404"/>
    </row>
    <row r="52" spans="1:13" ht="15.75" customHeight="1">
      <c r="A52" s="414"/>
      <c r="B52" s="102" t="s">
        <v>281</v>
      </c>
      <c r="C52" s="403" t="s">
        <v>270</v>
      </c>
      <c r="D52" s="403"/>
      <c r="E52" s="403"/>
      <c r="F52" s="403"/>
      <c r="G52" s="403"/>
      <c r="H52" s="403"/>
      <c r="I52" s="403"/>
      <c r="J52" s="403"/>
      <c r="K52" s="403"/>
      <c r="L52" s="403"/>
      <c r="M52" s="404"/>
    </row>
    <row r="53" spans="1:13" ht="15.75" customHeight="1">
      <c r="A53" s="414"/>
      <c r="B53" s="101" t="s">
        <v>282</v>
      </c>
      <c r="C53" s="402" t="s">
        <v>87</v>
      </c>
      <c r="D53" s="403"/>
      <c r="E53" s="403"/>
      <c r="F53" s="403"/>
      <c r="G53" s="403"/>
      <c r="H53" s="403"/>
      <c r="I53" s="403"/>
      <c r="J53" s="403"/>
      <c r="K53" s="403"/>
      <c r="L53" s="403"/>
      <c r="M53" s="404"/>
    </row>
    <row r="54" spans="1:13" ht="16.5" thickBot="1">
      <c r="A54" s="415"/>
      <c r="B54" s="101" t="s">
        <v>283</v>
      </c>
      <c r="C54" s="403">
        <v>3387000</v>
      </c>
      <c r="D54" s="403"/>
      <c r="E54" s="403"/>
      <c r="F54" s="403"/>
      <c r="G54" s="403"/>
      <c r="H54" s="403"/>
      <c r="I54" s="403"/>
      <c r="J54" s="403"/>
      <c r="K54" s="403"/>
      <c r="L54" s="403"/>
      <c r="M54" s="404"/>
    </row>
    <row r="55" spans="1:13" ht="15.75" customHeight="1">
      <c r="A55" s="413" t="s">
        <v>284</v>
      </c>
      <c r="B55" s="100" t="s">
        <v>285</v>
      </c>
      <c r="C55" s="403" t="s">
        <v>286</v>
      </c>
      <c r="D55" s="403"/>
      <c r="E55" s="403"/>
      <c r="F55" s="403"/>
      <c r="G55" s="403"/>
      <c r="H55" s="403"/>
      <c r="I55" s="403"/>
      <c r="J55" s="403"/>
      <c r="K55" s="403"/>
      <c r="L55" s="403"/>
      <c r="M55" s="404"/>
    </row>
    <row r="56" spans="1:13" ht="30" customHeight="1">
      <c r="A56" s="414"/>
      <c r="B56" s="100" t="s">
        <v>287</v>
      </c>
      <c r="C56" s="403" t="s">
        <v>288</v>
      </c>
      <c r="D56" s="403"/>
      <c r="E56" s="403"/>
      <c r="F56" s="403"/>
      <c r="G56" s="403"/>
      <c r="H56" s="403"/>
      <c r="I56" s="403"/>
      <c r="J56" s="403"/>
      <c r="K56" s="403"/>
      <c r="L56" s="403"/>
      <c r="M56" s="404"/>
    </row>
    <row r="57" spans="1:13" ht="30" customHeight="1" thickBot="1">
      <c r="A57" s="414"/>
      <c r="B57" s="99" t="s">
        <v>46</v>
      </c>
      <c r="C57" s="403" t="s">
        <v>280</v>
      </c>
      <c r="D57" s="403"/>
      <c r="E57" s="403"/>
      <c r="F57" s="403"/>
      <c r="G57" s="403"/>
      <c r="H57" s="403"/>
      <c r="I57" s="403"/>
      <c r="J57" s="403"/>
      <c r="K57" s="403"/>
      <c r="L57" s="403"/>
      <c r="M57" s="404"/>
    </row>
    <row r="58" spans="1:13" ht="16.5" thickBot="1">
      <c r="A58" s="98" t="s">
        <v>289</v>
      </c>
      <c r="B58" s="97"/>
      <c r="C58" s="417"/>
      <c r="D58" s="418"/>
      <c r="E58" s="418"/>
      <c r="F58" s="418"/>
      <c r="G58" s="418"/>
      <c r="H58" s="418"/>
      <c r="I58" s="418"/>
      <c r="J58" s="418"/>
      <c r="K58" s="418"/>
      <c r="L58" s="418"/>
      <c r="M58" s="419"/>
    </row>
  </sheetData>
  <mergeCells count="34">
    <mergeCell ref="C13:E13"/>
    <mergeCell ref="A55:A57"/>
    <mergeCell ref="C55:M55"/>
    <mergeCell ref="C56:M56"/>
    <mergeCell ref="C57:M57"/>
    <mergeCell ref="A49:A54"/>
    <mergeCell ref="C54:M54"/>
    <mergeCell ref="F34:G34"/>
    <mergeCell ref="C58:M58"/>
    <mergeCell ref="C45:M45"/>
    <mergeCell ref="C46:M46"/>
    <mergeCell ref="C47:M47"/>
    <mergeCell ref="C48:M48"/>
    <mergeCell ref="C49:M49"/>
    <mergeCell ref="C50:M50"/>
    <mergeCell ref="C51:M51"/>
    <mergeCell ref="C52:M52"/>
    <mergeCell ref="C53:M53"/>
    <mergeCell ref="C2:M2"/>
    <mergeCell ref="C3:M3"/>
    <mergeCell ref="J7:L7"/>
    <mergeCell ref="C11:L11"/>
    <mergeCell ref="A12:A48"/>
    <mergeCell ref="C14:L14"/>
    <mergeCell ref="B15:B21"/>
    <mergeCell ref="F20:J20"/>
    <mergeCell ref="B22:B25"/>
    <mergeCell ref="B29:B31"/>
    <mergeCell ref="J27:L27"/>
    <mergeCell ref="F40:G40"/>
    <mergeCell ref="H40:I40"/>
    <mergeCell ref="B41:B44"/>
    <mergeCell ref="F42:F43"/>
    <mergeCell ref="G42:J43"/>
  </mergeCells>
  <dataValidations count="4">
    <dataValidation allowBlank="1" showInputMessage="1" showErrorMessage="1" prompt="Incluir una ficha por cada indicador, ya sea de producto o de resultado" sqref="B1" xr:uid="{00000000-0002-0000-0C00-000000000000}"/>
    <dataValidation allowBlank="1" showInputMessage="1" showErrorMessage="1" prompt="Selecciones de la lista desplegable" sqref="B12:B13" xr:uid="{00000000-0002-0000-0C00-000001000000}"/>
    <dataValidation allowBlank="1" showInputMessage="1" showErrorMessage="1" prompt="Seleccione de la lista desplegable" sqref="B4 B7 H7" xr:uid="{00000000-0002-0000-0C00-000002000000}"/>
    <dataValidation type="list" allowBlank="1" showInputMessage="1" showErrorMessage="1" sqref="I7" xr:uid="{00000000-0002-0000-0C00-000003000000}">
      <formula1>INDIRECT(C7)</formula1>
    </dataValidation>
  </dataValidations>
  <hyperlinks>
    <hyperlink ref="C53" r:id="rId1" xr:uid="{00000000-0004-0000-0C00-000000000000}"/>
  </hyperlinks>
  <pageMargins left="0.7" right="0.7" top="0.75" bottom="0.75" header="0.3" footer="0.3"/>
  <pageSetup paperSize="9" orientation="portrait" horizontalDpi="1200" verticalDpi="1200"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M62"/>
  <sheetViews>
    <sheetView topLeftCell="B12" zoomScale="85" zoomScaleNormal="85" workbookViewId="0">
      <selection activeCell="C16" sqref="C16:M16"/>
    </sheetView>
  </sheetViews>
  <sheetFormatPr baseColWidth="10" defaultColWidth="11.42578125" defaultRowHeight="15.75"/>
  <cols>
    <col min="1" max="1" width="25.140625" style="4" customWidth="1"/>
    <col min="2" max="2" width="39.140625" style="28" customWidth="1"/>
    <col min="3" max="16384" width="11.42578125" style="4"/>
  </cols>
  <sheetData>
    <row r="1" spans="1:13" ht="16.5" thickBot="1">
      <c r="A1" s="34"/>
      <c r="B1" s="35" t="s">
        <v>383</v>
      </c>
      <c r="C1" s="36"/>
      <c r="D1" s="36"/>
      <c r="E1" s="36"/>
      <c r="F1" s="36"/>
      <c r="G1" s="36"/>
      <c r="H1" s="36"/>
      <c r="I1" s="36"/>
      <c r="J1" s="36"/>
      <c r="K1" s="36"/>
      <c r="L1" s="36"/>
      <c r="M1" s="37"/>
    </row>
    <row r="2" spans="1:13" ht="41.25" customHeight="1">
      <c r="A2" s="459" t="s">
        <v>195</v>
      </c>
      <c r="B2" s="148" t="s">
        <v>196</v>
      </c>
      <c r="C2" s="478" t="s">
        <v>144</v>
      </c>
      <c r="D2" s="479"/>
      <c r="E2" s="479"/>
      <c r="F2" s="479"/>
      <c r="G2" s="479"/>
      <c r="H2" s="479"/>
      <c r="I2" s="479"/>
      <c r="J2" s="479"/>
      <c r="K2" s="479"/>
      <c r="L2" s="479"/>
      <c r="M2" s="480"/>
    </row>
    <row r="3" spans="1:13" ht="31.5">
      <c r="A3" s="460"/>
      <c r="B3" s="103" t="s">
        <v>291</v>
      </c>
      <c r="C3" s="481" t="s">
        <v>384</v>
      </c>
      <c r="D3" s="482"/>
      <c r="E3" s="482"/>
      <c r="F3" s="482"/>
      <c r="G3" s="482"/>
      <c r="H3" s="482"/>
      <c r="I3" s="482"/>
      <c r="J3" s="482"/>
      <c r="K3" s="482"/>
      <c r="L3" s="482"/>
      <c r="M3" s="483"/>
    </row>
    <row r="4" spans="1:13" ht="94.5" customHeight="1">
      <c r="A4" s="460"/>
      <c r="B4" s="195" t="s">
        <v>33</v>
      </c>
      <c r="C4" s="157" t="s">
        <v>83</v>
      </c>
      <c r="D4" s="436" t="s">
        <v>34</v>
      </c>
      <c r="E4" s="437"/>
      <c r="F4" s="484" t="s">
        <v>293</v>
      </c>
      <c r="G4" s="485"/>
      <c r="H4" s="485"/>
      <c r="I4" s="485"/>
      <c r="J4" s="485"/>
      <c r="K4" s="485"/>
      <c r="L4" s="485"/>
      <c r="M4" s="486"/>
    </row>
    <row r="5" spans="1:13">
      <c r="A5" s="460"/>
      <c r="B5" s="86" t="s">
        <v>202</v>
      </c>
      <c r="C5" s="429" t="s">
        <v>294</v>
      </c>
      <c r="D5" s="430"/>
      <c r="E5" s="430"/>
      <c r="F5" s="430"/>
      <c r="G5" s="430"/>
      <c r="H5" s="430"/>
      <c r="I5" s="430"/>
      <c r="J5" s="430"/>
      <c r="K5" s="430"/>
      <c r="L5" s="430"/>
      <c r="M5" s="431"/>
    </row>
    <row r="6" spans="1:13">
      <c r="A6" s="460"/>
      <c r="B6" s="195" t="s">
        <v>203</v>
      </c>
      <c r="C6" s="429" t="s">
        <v>295</v>
      </c>
      <c r="D6" s="430"/>
      <c r="E6" s="430"/>
      <c r="F6" s="430"/>
      <c r="G6" s="430"/>
      <c r="H6" s="430"/>
      <c r="I6" s="430"/>
      <c r="J6" s="430"/>
      <c r="K6" s="430"/>
      <c r="L6" s="430"/>
      <c r="M6" s="431"/>
    </row>
    <row r="7" spans="1:13">
      <c r="A7" s="460"/>
      <c r="B7" s="103" t="s">
        <v>204</v>
      </c>
      <c r="C7" s="438" t="s">
        <v>7</v>
      </c>
      <c r="D7" s="439"/>
      <c r="E7" s="73"/>
      <c r="F7" s="73"/>
      <c r="G7" s="74"/>
      <c r="H7" s="41" t="s">
        <v>46</v>
      </c>
      <c r="I7" s="440" t="s">
        <v>296</v>
      </c>
      <c r="J7" s="439"/>
      <c r="K7" s="439"/>
      <c r="L7" s="439"/>
      <c r="M7" s="441"/>
    </row>
    <row r="8" spans="1:13" ht="15.75" customHeight="1">
      <c r="A8" s="460"/>
      <c r="B8" s="453" t="s">
        <v>205</v>
      </c>
      <c r="C8" s="463" t="s">
        <v>146</v>
      </c>
      <c r="D8" s="464"/>
      <c r="E8" s="464"/>
      <c r="F8" s="207"/>
      <c r="G8" s="207"/>
      <c r="H8" s="207"/>
      <c r="I8" s="207"/>
      <c r="J8" s="207"/>
      <c r="K8" s="207"/>
      <c r="L8" s="75"/>
      <c r="M8" s="76"/>
    </row>
    <row r="9" spans="1:13">
      <c r="A9" s="460"/>
      <c r="B9" s="454"/>
      <c r="C9" s="514"/>
      <c r="D9" s="515"/>
      <c r="E9" s="515"/>
      <c r="F9" s="446"/>
      <c r="G9" s="446"/>
      <c r="H9" s="118"/>
      <c r="I9" s="446"/>
      <c r="J9" s="446"/>
      <c r="K9" s="118"/>
      <c r="L9" s="121"/>
      <c r="M9" s="70"/>
    </row>
    <row r="10" spans="1:13">
      <c r="A10" s="460"/>
      <c r="B10" s="456"/>
      <c r="C10" s="445" t="s">
        <v>206</v>
      </c>
      <c r="D10" s="446"/>
      <c r="E10" s="201"/>
      <c r="F10" s="446" t="s">
        <v>206</v>
      </c>
      <c r="G10" s="446"/>
      <c r="H10" s="201"/>
      <c r="I10" s="446" t="s">
        <v>206</v>
      </c>
      <c r="J10" s="446"/>
      <c r="K10" s="201"/>
      <c r="L10" s="77"/>
      <c r="M10" s="78"/>
    </row>
    <row r="11" spans="1:13" ht="45.75" customHeight="1">
      <c r="A11" s="460"/>
      <c r="B11" s="103" t="s">
        <v>207</v>
      </c>
      <c r="C11" s="448" t="s">
        <v>385</v>
      </c>
      <c r="D11" s="449"/>
      <c r="E11" s="449"/>
      <c r="F11" s="449"/>
      <c r="G11" s="449"/>
      <c r="H11" s="449"/>
      <c r="I11" s="449"/>
      <c r="J11" s="449"/>
      <c r="K11" s="449"/>
      <c r="L11" s="449"/>
      <c r="M11" s="450"/>
    </row>
    <row r="12" spans="1:13" ht="31.5">
      <c r="A12" s="460"/>
      <c r="B12" s="103" t="s">
        <v>298</v>
      </c>
      <c r="C12" s="376" t="s">
        <v>386</v>
      </c>
      <c r="D12" s="377"/>
      <c r="E12" s="377"/>
      <c r="F12" s="377"/>
      <c r="G12" s="377"/>
      <c r="H12" s="377"/>
      <c r="I12" s="377"/>
      <c r="J12" s="377"/>
      <c r="K12" s="377"/>
      <c r="L12" s="377"/>
      <c r="M12" s="80"/>
    </row>
    <row r="13" spans="1:13" ht="113.25" customHeight="1">
      <c r="A13" s="460"/>
      <c r="B13" s="103" t="s">
        <v>300</v>
      </c>
      <c r="C13" s="376" t="s">
        <v>387</v>
      </c>
      <c r="D13" s="377"/>
      <c r="E13" s="377"/>
      <c r="F13" s="377"/>
      <c r="G13" s="377"/>
      <c r="H13" s="377"/>
      <c r="I13" s="377"/>
      <c r="J13" s="377"/>
      <c r="K13" s="377"/>
      <c r="L13" s="377"/>
      <c r="M13" s="378"/>
    </row>
    <row r="14" spans="1:13" ht="44.25" customHeight="1">
      <c r="A14" s="460"/>
      <c r="B14" s="453" t="s">
        <v>302</v>
      </c>
      <c r="C14" s="4" t="s">
        <v>128</v>
      </c>
      <c r="D14" s="191"/>
      <c r="E14" s="57" t="s">
        <v>303</v>
      </c>
      <c r="F14" s="442" t="s">
        <v>124</v>
      </c>
      <c r="G14" s="443"/>
      <c r="H14" s="443"/>
      <c r="I14" s="443"/>
      <c r="J14" s="443"/>
      <c r="K14" s="443"/>
      <c r="L14" s="443"/>
      <c r="M14" s="444"/>
    </row>
    <row r="15" spans="1:13">
      <c r="A15" s="460"/>
      <c r="B15" s="454"/>
      <c r="C15" s="451"/>
      <c r="D15" s="388"/>
      <c r="E15" s="388"/>
      <c r="F15" s="388"/>
      <c r="G15" s="388"/>
      <c r="H15" s="388"/>
      <c r="I15" s="388"/>
      <c r="J15" s="388"/>
      <c r="K15" s="388"/>
      <c r="L15" s="388"/>
      <c r="M15" s="452"/>
    </row>
    <row r="16" spans="1:13">
      <c r="A16" s="461" t="s">
        <v>209</v>
      </c>
      <c r="B16" s="103" t="s">
        <v>31</v>
      </c>
      <c r="C16" s="451" t="s">
        <v>304</v>
      </c>
      <c r="D16" s="388"/>
      <c r="E16" s="388"/>
      <c r="F16" s="388"/>
      <c r="G16" s="388"/>
      <c r="H16" s="388"/>
      <c r="I16" s="388"/>
      <c r="J16" s="388"/>
      <c r="K16" s="388"/>
      <c r="L16" s="388"/>
      <c r="M16" s="452"/>
    </row>
    <row r="17" spans="1:13" ht="36.75" customHeight="1">
      <c r="A17" s="462"/>
      <c r="B17" s="103" t="s">
        <v>211</v>
      </c>
      <c r="C17" s="451" t="s">
        <v>145</v>
      </c>
      <c r="D17" s="388"/>
      <c r="E17" s="388"/>
      <c r="F17" s="388"/>
      <c r="G17" s="388"/>
      <c r="H17" s="388"/>
      <c r="I17" s="388"/>
      <c r="J17" s="388"/>
      <c r="K17" s="388"/>
      <c r="L17" s="388"/>
      <c r="M17" s="452"/>
    </row>
    <row r="18" spans="1:13" ht="8.25" customHeight="1">
      <c r="A18" s="462"/>
      <c r="B18" s="453" t="s">
        <v>212</v>
      </c>
      <c r="C18" s="81"/>
      <c r="D18" s="5"/>
      <c r="E18" s="5"/>
      <c r="F18" s="5"/>
      <c r="G18" s="5"/>
      <c r="H18" s="5"/>
      <c r="I18" s="5"/>
      <c r="J18" s="5"/>
      <c r="K18" s="5"/>
      <c r="L18" s="5"/>
      <c r="M18" s="6"/>
    </row>
    <row r="19" spans="1:13" ht="9" customHeight="1">
      <c r="A19" s="462"/>
      <c r="B19" s="454"/>
      <c r="C19" s="44"/>
      <c r="D19" s="7"/>
      <c r="E19" s="126"/>
      <c r="F19" s="7"/>
      <c r="G19" s="126"/>
      <c r="H19" s="7"/>
      <c r="I19" s="126"/>
      <c r="J19" s="7"/>
      <c r="K19" s="126"/>
      <c r="L19" s="126"/>
      <c r="M19" s="8"/>
    </row>
    <row r="20" spans="1:13">
      <c r="A20" s="462"/>
      <c r="B20" s="454"/>
      <c r="C20" s="45" t="s">
        <v>213</v>
      </c>
      <c r="D20" s="9"/>
      <c r="E20" s="10" t="s">
        <v>214</v>
      </c>
      <c r="F20" s="9"/>
      <c r="G20" s="10" t="s">
        <v>215</v>
      </c>
      <c r="H20" s="9"/>
      <c r="I20" s="10" t="s">
        <v>216</v>
      </c>
      <c r="J20" s="84"/>
      <c r="K20" s="10"/>
      <c r="L20" s="10"/>
      <c r="M20" s="189"/>
    </row>
    <row r="21" spans="1:13">
      <c r="A21" s="462"/>
      <c r="B21" s="454"/>
      <c r="C21" s="45" t="s">
        <v>218</v>
      </c>
      <c r="D21" s="11"/>
      <c r="E21" s="10" t="s">
        <v>219</v>
      </c>
      <c r="F21" s="12"/>
      <c r="G21" s="10" t="s">
        <v>220</v>
      </c>
      <c r="H21" s="12"/>
      <c r="I21" s="10"/>
      <c r="J21" s="188"/>
      <c r="K21" s="10"/>
      <c r="L21" s="10"/>
      <c r="M21" s="189"/>
    </row>
    <row r="22" spans="1:13">
      <c r="A22" s="462"/>
      <c r="B22" s="454"/>
      <c r="C22" s="45" t="s">
        <v>224</v>
      </c>
      <c r="D22" s="11"/>
      <c r="E22" s="10" t="s">
        <v>225</v>
      </c>
      <c r="F22" s="11"/>
      <c r="G22" s="10"/>
      <c r="H22" s="188"/>
      <c r="I22" s="10"/>
      <c r="J22" s="188"/>
      <c r="K22" s="10"/>
      <c r="L22" s="10"/>
      <c r="M22" s="189"/>
    </row>
    <row r="23" spans="1:13">
      <c r="A23" s="462"/>
      <c r="B23" s="454"/>
      <c r="C23" s="45" t="s">
        <v>226</v>
      </c>
      <c r="D23" s="12" t="s">
        <v>222</v>
      </c>
      <c r="E23" s="10" t="s">
        <v>227</v>
      </c>
      <c r="F23" s="487" t="s">
        <v>388</v>
      </c>
      <c r="G23" s="487"/>
      <c r="H23" s="487"/>
      <c r="I23" s="208"/>
      <c r="J23" s="208"/>
      <c r="K23" s="208"/>
      <c r="L23" s="208"/>
      <c r="M23" s="82"/>
    </row>
    <row r="24" spans="1:13" ht="9.75" customHeight="1">
      <c r="A24" s="462"/>
      <c r="B24" s="456"/>
      <c r="C24" s="46"/>
      <c r="D24" s="13"/>
      <c r="E24" s="13"/>
      <c r="F24" s="13"/>
      <c r="G24" s="13"/>
      <c r="H24" s="13"/>
      <c r="I24" s="13"/>
      <c r="J24" s="13"/>
      <c r="K24" s="13"/>
      <c r="L24" s="13"/>
      <c r="M24" s="14"/>
    </row>
    <row r="25" spans="1:13">
      <c r="A25" s="462"/>
      <c r="B25" s="453" t="s">
        <v>228</v>
      </c>
      <c r="C25" s="47"/>
      <c r="D25" s="15"/>
      <c r="E25" s="15"/>
      <c r="F25" s="15"/>
      <c r="G25" s="15"/>
      <c r="H25" s="15"/>
      <c r="I25" s="15"/>
      <c r="J25" s="15"/>
      <c r="K25" s="15"/>
      <c r="L25" s="75"/>
      <c r="M25" s="76"/>
    </row>
    <row r="26" spans="1:13">
      <c r="A26" s="462"/>
      <c r="B26" s="454"/>
      <c r="C26" s="45" t="s">
        <v>229</v>
      </c>
      <c r="D26" s="12"/>
      <c r="E26" s="213"/>
      <c r="F26" s="10" t="s">
        <v>230</v>
      </c>
      <c r="G26" s="11"/>
      <c r="H26" s="213"/>
      <c r="I26" s="10" t="s">
        <v>231</v>
      </c>
      <c r="J26" s="11" t="s">
        <v>222</v>
      </c>
      <c r="K26" s="213"/>
      <c r="L26" s="121"/>
      <c r="M26" s="70"/>
    </row>
    <row r="27" spans="1:13">
      <c r="A27" s="462"/>
      <c r="B27" s="454"/>
      <c r="C27" s="45" t="s">
        <v>234</v>
      </c>
      <c r="D27" s="16"/>
      <c r="E27" s="121"/>
      <c r="F27" s="10" t="s">
        <v>235</v>
      </c>
      <c r="G27" s="12"/>
      <c r="H27" s="121"/>
      <c r="I27" s="119"/>
      <c r="J27" s="121"/>
      <c r="K27" s="118"/>
      <c r="L27" s="121"/>
      <c r="M27" s="70"/>
    </row>
    <row r="28" spans="1:13">
      <c r="A28" s="462"/>
      <c r="B28" s="456"/>
      <c r="C28" s="48"/>
      <c r="D28" s="17"/>
      <c r="E28" s="17"/>
      <c r="F28" s="17"/>
      <c r="G28" s="17"/>
      <c r="H28" s="17"/>
      <c r="I28" s="17"/>
      <c r="J28" s="17"/>
      <c r="K28" s="17"/>
      <c r="L28" s="77"/>
      <c r="M28" s="78"/>
    </row>
    <row r="29" spans="1:13">
      <c r="A29" s="462"/>
      <c r="B29" s="87" t="s">
        <v>237</v>
      </c>
      <c r="C29" s="49"/>
      <c r="D29" s="33"/>
      <c r="E29" s="33"/>
      <c r="F29" s="33"/>
      <c r="G29" s="33"/>
      <c r="H29" s="33"/>
      <c r="I29" s="33"/>
      <c r="J29" s="33"/>
      <c r="K29" s="33"/>
      <c r="L29" s="33"/>
      <c r="M29" s="50"/>
    </row>
    <row r="30" spans="1:13">
      <c r="A30" s="462"/>
      <c r="B30" s="87"/>
      <c r="C30" s="51" t="s">
        <v>238</v>
      </c>
      <c r="D30" s="18">
        <v>0</v>
      </c>
      <c r="E30" s="213"/>
      <c r="F30" s="19" t="s">
        <v>240</v>
      </c>
      <c r="G30" s="12">
        <v>2019</v>
      </c>
      <c r="H30" s="213"/>
      <c r="I30" s="19" t="s">
        <v>241</v>
      </c>
      <c r="J30" s="190"/>
      <c r="K30" s="191"/>
      <c r="L30" s="192"/>
      <c r="M30" s="214"/>
    </row>
    <row r="31" spans="1:13">
      <c r="A31" s="462"/>
      <c r="B31" s="86"/>
      <c r="C31" s="46"/>
      <c r="D31" s="13"/>
      <c r="E31" s="13"/>
      <c r="F31" s="13"/>
      <c r="G31" s="13"/>
      <c r="H31" s="13"/>
      <c r="I31" s="13"/>
      <c r="J31" s="13"/>
      <c r="K31" s="13"/>
      <c r="L31" s="13"/>
      <c r="M31" s="14"/>
    </row>
    <row r="32" spans="1:13">
      <c r="A32" s="462"/>
      <c r="B32" s="453" t="s">
        <v>243</v>
      </c>
      <c r="C32" s="52"/>
      <c r="D32" s="20"/>
      <c r="E32" s="20"/>
      <c r="F32" s="20"/>
      <c r="G32" s="20"/>
      <c r="H32" s="20"/>
      <c r="I32" s="20"/>
      <c r="J32" s="20"/>
      <c r="K32" s="20"/>
      <c r="L32" s="75"/>
      <c r="M32" s="76"/>
    </row>
    <row r="33" spans="1:13">
      <c r="A33" s="462"/>
      <c r="B33" s="454"/>
      <c r="C33" s="212" t="s">
        <v>244</v>
      </c>
      <c r="D33" s="21">
        <v>2020</v>
      </c>
      <c r="E33" s="116"/>
      <c r="F33" s="213" t="s">
        <v>245</v>
      </c>
      <c r="G33" s="22" t="s">
        <v>246</v>
      </c>
      <c r="H33" s="116"/>
      <c r="I33" s="19"/>
      <c r="J33" s="116"/>
      <c r="K33" s="116"/>
      <c r="L33" s="121"/>
      <c r="M33" s="70"/>
    </row>
    <row r="34" spans="1:13">
      <c r="A34" s="462"/>
      <c r="B34" s="456"/>
      <c r="C34" s="46"/>
      <c r="D34" s="23"/>
      <c r="E34" s="24"/>
      <c r="F34" s="13"/>
      <c r="G34" s="24"/>
      <c r="H34" s="24"/>
      <c r="I34" s="25"/>
      <c r="J34" s="24"/>
      <c r="K34" s="24"/>
      <c r="L34" s="77"/>
      <c r="M34" s="78"/>
    </row>
    <row r="35" spans="1:13">
      <c r="A35" s="462"/>
      <c r="B35" s="453" t="s">
        <v>247</v>
      </c>
      <c r="C35" s="53"/>
      <c r="D35" s="95"/>
      <c r="E35" s="95"/>
      <c r="F35" s="95"/>
      <c r="G35" s="95"/>
      <c r="H35" s="95"/>
      <c r="I35" s="95"/>
      <c r="J35" s="95"/>
      <c r="K35" s="95"/>
      <c r="L35" s="95"/>
      <c r="M35" s="54"/>
    </row>
    <row r="36" spans="1:13">
      <c r="A36" s="462"/>
      <c r="B36" s="454"/>
      <c r="C36" s="55"/>
      <c r="D36" s="113" t="s">
        <v>248</v>
      </c>
      <c r="E36" s="113"/>
      <c r="F36" s="113" t="s">
        <v>249</v>
      </c>
      <c r="G36" s="113"/>
      <c r="H36" s="156" t="s">
        <v>250</v>
      </c>
      <c r="I36" s="156"/>
      <c r="J36" s="156" t="s">
        <v>251</v>
      </c>
      <c r="K36" s="113"/>
      <c r="L36" s="113" t="s">
        <v>252</v>
      </c>
      <c r="M36" s="26"/>
    </row>
    <row r="37" spans="1:13">
      <c r="A37" s="462"/>
      <c r="B37" s="454"/>
      <c r="C37" s="55"/>
      <c r="D37" s="209">
        <v>0</v>
      </c>
      <c r="E37" s="1"/>
      <c r="F37" s="209">
        <v>4</v>
      </c>
      <c r="G37" s="1"/>
      <c r="H37" s="209">
        <v>4</v>
      </c>
      <c r="I37" s="1"/>
      <c r="J37" s="209">
        <v>4</v>
      </c>
      <c r="K37" s="1"/>
      <c r="L37" s="209">
        <v>4</v>
      </c>
      <c r="M37" s="197"/>
    </row>
    <row r="38" spans="1:13">
      <c r="A38" s="462"/>
      <c r="B38" s="454"/>
      <c r="C38" s="55"/>
      <c r="D38" s="113" t="s">
        <v>253</v>
      </c>
      <c r="E38" s="113"/>
      <c r="F38" s="113" t="s">
        <v>254</v>
      </c>
      <c r="G38" s="113"/>
      <c r="H38" s="114" t="s">
        <v>255</v>
      </c>
      <c r="I38" s="114"/>
      <c r="J38" s="114" t="s">
        <v>256</v>
      </c>
      <c r="K38" s="113"/>
      <c r="L38" s="113" t="s">
        <v>257</v>
      </c>
      <c r="M38" s="8"/>
    </row>
    <row r="39" spans="1:13">
      <c r="A39" s="462"/>
      <c r="B39" s="454"/>
      <c r="C39" s="55"/>
      <c r="D39" s="209">
        <v>4</v>
      </c>
      <c r="E39" s="1"/>
      <c r="F39" s="209">
        <v>4</v>
      </c>
      <c r="G39" s="1"/>
      <c r="H39" s="209">
        <v>4</v>
      </c>
      <c r="I39" s="1"/>
      <c r="J39" s="209">
        <v>4</v>
      </c>
      <c r="K39" s="1"/>
      <c r="L39" s="209">
        <v>4</v>
      </c>
      <c r="M39" s="197"/>
    </row>
    <row r="40" spans="1:13">
      <c r="A40" s="462"/>
      <c r="B40" s="454"/>
      <c r="C40" s="55"/>
      <c r="D40" s="113" t="s">
        <v>258</v>
      </c>
      <c r="E40" s="113"/>
      <c r="F40" s="113" t="s">
        <v>259</v>
      </c>
      <c r="G40" s="113"/>
      <c r="H40" s="114" t="s">
        <v>260</v>
      </c>
      <c r="I40" s="114"/>
      <c r="J40" s="114" t="s">
        <v>261</v>
      </c>
      <c r="K40" s="113"/>
      <c r="L40" s="113" t="s">
        <v>262</v>
      </c>
      <c r="M40" s="8"/>
    </row>
    <row r="41" spans="1:13">
      <c r="A41" s="462"/>
      <c r="B41" s="454"/>
      <c r="C41" s="55"/>
      <c r="D41" s="198"/>
      <c r="E41" s="1"/>
      <c r="F41" s="198"/>
      <c r="G41" s="1"/>
      <c r="H41" s="198"/>
      <c r="I41" s="1"/>
      <c r="J41" s="198"/>
      <c r="K41" s="1"/>
      <c r="L41" s="198"/>
      <c r="M41" s="197"/>
    </row>
    <row r="42" spans="1:13">
      <c r="A42" s="462"/>
      <c r="B42" s="454"/>
      <c r="C42" s="55"/>
      <c r="D42" s="2" t="s">
        <v>262</v>
      </c>
      <c r="E42" s="196"/>
      <c r="F42" s="2" t="s">
        <v>263</v>
      </c>
      <c r="G42" s="196"/>
      <c r="H42" s="2"/>
      <c r="I42" s="196"/>
      <c r="J42" s="2"/>
      <c r="K42" s="196"/>
      <c r="L42" s="2"/>
      <c r="M42" s="197"/>
    </row>
    <row r="43" spans="1:13">
      <c r="A43" s="462"/>
      <c r="B43" s="454"/>
      <c r="C43" s="55"/>
      <c r="D43" s="198"/>
      <c r="E43" s="1"/>
      <c r="F43" s="457">
        <v>36</v>
      </c>
      <c r="G43" s="458"/>
      <c r="H43" s="383"/>
      <c r="I43" s="383"/>
      <c r="J43" s="2"/>
      <c r="K43" s="196"/>
      <c r="L43" s="2"/>
      <c r="M43" s="197"/>
    </row>
    <row r="44" spans="1:13">
      <c r="A44" s="462"/>
      <c r="B44" s="454"/>
      <c r="C44" s="56"/>
      <c r="D44" s="2"/>
      <c r="E44" s="196"/>
      <c r="F44" s="2"/>
      <c r="G44" s="196"/>
      <c r="H44" s="96"/>
      <c r="I44" s="42"/>
      <c r="J44" s="96"/>
      <c r="K44" s="42"/>
      <c r="L44" s="96"/>
      <c r="M44" s="43"/>
    </row>
    <row r="45" spans="1:13" ht="18" customHeight="1">
      <c r="A45" s="462"/>
      <c r="B45" s="453" t="s">
        <v>264</v>
      </c>
      <c r="C45" s="47"/>
      <c r="D45" s="15"/>
      <c r="E45" s="15"/>
      <c r="F45" s="15"/>
      <c r="G45" s="15"/>
      <c r="H45" s="15"/>
      <c r="I45" s="15"/>
      <c r="J45" s="15"/>
      <c r="K45" s="15"/>
      <c r="L45" s="121"/>
      <c r="M45" s="70"/>
    </row>
    <row r="46" spans="1:13">
      <c r="A46" s="462"/>
      <c r="B46" s="454"/>
      <c r="C46" s="71"/>
      <c r="D46" s="109" t="s">
        <v>265</v>
      </c>
      <c r="E46" s="27" t="s">
        <v>76</v>
      </c>
      <c r="F46" s="447" t="s">
        <v>266</v>
      </c>
      <c r="G46" s="490"/>
      <c r="H46" s="491"/>
      <c r="I46" s="491"/>
      <c r="J46" s="492"/>
      <c r="K46" s="205" t="s">
        <v>306</v>
      </c>
      <c r="L46" s="432"/>
      <c r="M46" s="433"/>
    </row>
    <row r="47" spans="1:13">
      <c r="A47" s="462"/>
      <c r="B47" s="454"/>
      <c r="C47" s="71"/>
      <c r="D47" s="72"/>
      <c r="E47" s="11" t="s">
        <v>222</v>
      </c>
      <c r="F47" s="447"/>
      <c r="G47" s="493"/>
      <c r="H47" s="494"/>
      <c r="I47" s="494"/>
      <c r="J47" s="495"/>
      <c r="K47" s="121"/>
      <c r="L47" s="434"/>
      <c r="M47" s="435"/>
    </row>
    <row r="48" spans="1:13">
      <c r="A48" s="462"/>
      <c r="B48" s="456"/>
      <c r="C48" s="155"/>
      <c r="D48" s="77"/>
      <c r="E48" s="77"/>
      <c r="F48" s="77"/>
      <c r="G48" s="77"/>
      <c r="H48" s="77"/>
      <c r="I48" s="77"/>
      <c r="J48" s="77"/>
      <c r="K48" s="77"/>
      <c r="L48" s="121"/>
      <c r="M48" s="70"/>
    </row>
    <row r="49" spans="1:13" ht="27.75" customHeight="1">
      <c r="A49" s="462"/>
      <c r="B49" s="103" t="s">
        <v>267</v>
      </c>
      <c r="C49" s="429" t="s">
        <v>389</v>
      </c>
      <c r="D49" s="430"/>
      <c r="E49" s="430"/>
      <c r="F49" s="430"/>
      <c r="G49" s="430"/>
      <c r="H49" s="430"/>
      <c r="I49" s="430"/>
      <c r="J49" s="430"/>
      <c r="K49" s="430"/>
      <c r="L49" s="430"/>
      <c r="M49" s="431"/>
    </row>
    <row r="50" spans="1:13">
      <c r="A50" s="462"/>
      <c r="B50" s="103" t="s">
        <v>269</v>
      </c>
      <c r="C50" s="429" t="s">
        <v>308</v>
      </c>
      <c r="D50" s="430"/>
      <c r="E50" s="430"/>
      <c r="F50" s="430"/>
      <c r="G50" s="430"/>
      <c r="H50" s="430"/>
      <c r="I50" s="430"/>
      <c r="J50" s="430"/>
      <c r="K50" s="430"/>
      <c r="L50" s="430"/>
      <c r="M50" s="431"/>
    </row>
    <row r="51" spans="1:13">
      <c r="A51" s="462"/>
      <c r="B51" s="103" t="s">
        <v>271</v>
      </c>
      <c r="C51" s="183" t="s">
        <v>309</v>
      </c>
      <c r="D51" s="184"/>
      <c r="E51" s="184"/>
      <c r="F51" s="184"/>
      <c r="G51" s="184"/>
      <c r="H51" s="184"/>
      <c r="I51" s="184"/>
      <c r="J51" s="184"/>
      <c r="K51" s="184"/>
      <c r="L51" s="184"/>
      <c r="M51" s="185"/>
    </row>
    <row r="52" spans="1:13">
      <c r="A52" s="462"/>
      <c r="B52" s="103" t="s">
        <v>273</v>
      </c>
      <c r="C52" s="204">
        <v>44232</v>
      </c>
      <c r="D52" s="184"/>
      <c r="E52" s="184"/>
      <c r="F52" s="184"/>
      <c r="G52" s="184"/>
      <c r="H52" s="184"/>
      <c r="I52" s="184"/>
      <c r="J52" s="184"/>
      <c r="K52" s="184"/>
      <c r="L52" s="184"/>
      <c r="M52" s="185"/>
    </row>
    <row r="53" spans="1:13" ht="15.75" customHeight="1">
      <c r="A53" s="420" t="s">
        <v>274</v>
      </c>
      <c r="B53" s="101" t="s">
        <v>275</v>
      </c>
      <c r="C53" s="403" t="s">
        <v>86</v>
      </c>
      <c r="D53" s="403"/>
      <c r="E53" s="403"/>
      <c r="F53" s="403"/>
      <c r="G53" s="403"/>
      <c r="H53" s="403"/>
      <c r="I53" s="403"/>
      <c r="J53" s="403"/>
      <c r="K53" s="403"/>
      <c r="L53" s="403"/>
      <c r="M53" s="404"/>
    </row>
    <row r="54" spans="1:13">
      <c r="A54" s="421"/>
      <c r="B54" s="101" t="s">
        <v>277</v>
      </c>
      <c r="C54" s="403" t="s">
        <v>310</v>
      </c>
      <c r="D54" s="403"/>
      <c r="E54" s="403"/>
      <c r="F54" s="403"/>
      <c r="G54" s="403"/>
      <c r="H54" s="403"/>
      <c r="I54" s="403"/>
      <c r="J54" s="403"/>
      <c r="K54" s="403"/>
      <c r="L54" s="403"/>
      <c r="M54" s="404"/>
    </row>
    <row r="55" spans="1:13">
      <c r="A55" s="421"/>
      <c r="B55" s="101" t="s">
        <v>279</v>
      </c>
      <c r="C55" s="403" t="s">
        <v>9</v>
      </c>
      <c r="D55" s="403"/>
      <c r="E55" s="403"/>
      <c r="F55" s="403"/>
      <c r="G55" s="403"/>
      <c r="H55" s="403"/>
      <c r="I55" s="403"/>
      <c r="J55" s="403"/>
      <c r="K55" s="403"/>
      <c r="L55" s="403"/>
      <c r="M55" s="404"/>
    </row>
    <row r="56" spans="1:13" ht="15.75" customHeight="1">
      <c r="A56" s="421"/>
      <c r="B56" s="102" t="s">
        <v>281</v>
      </c>
      <c r="C56" s="403" t="s">
        <v>85</v>
      </c>
      <c r="D56" s="403"/>
      <c r="E56" s="403"/>
      <c r="F56" s="403"/>
      <c r="G56" s="403"/>
      <c r="H56" s="403"/>
      <c r="I56" s="403"/>
      <c r="J56" s="403"/>
      <c r="K56" s="403"/>
      <c r="L56" s="403"/>
      <c r="M56" s="404"/>
    </row>
    <row r="57" spans="1:13" ht="15.75" customHeight="1">
      <c r="A57" s="421"/>
      <c r="B57" s="101" t="s">
        <v>282</v>
      </c>
      <c r="C57" s="402" t="s">
        <v>87</v>
      </c>
      <c r="D57" s="403"/>
      <c r="E57" s="403"/>
      <c r="F57" s="403"/>
      <c r="G57" s="403"/>
      <c r="H57" s="403"/>
      <c r="I57" s="403"/>
      <c r="J57" s="403"/>
      <c r="K57" s="403"/>
      <c r="L57" s="403"/>
      <c r="M57" s="404"/>
    </row>
    <row r="58" spans="1:13" ht="16.5" thickBot="1">
      <c r="A58" s="422"/>
      <c r="B58" s="101" t="s">
        <v>283</v>
      </c>
      <c r="C58" s="403">
        <v>3387000</v>
      </c>
      <c r="D58" s="403"/>
      <c r="E58" s="403"/>
      <c r="F58" s="403"/>
      <c r="G58" s="403"/>
      <c r="H58" s="403"/>
      <c r="I58" s="403"/>
      <c r="J58" s="403"/>
      <c r="K58" s="403"/>
      <c r="L58" s="403"/>
      <c r="M58" s="404"/>
    </row>
    <row r="59" spans="1:13" ht="15.75" customHeight="1">
      <c r="A59" s="420" t="s">
        <v>284</v>
      </c>
      <c r="B59" s="100" t="s">
        <v>285</v>
      </c>
      <c r="C59" s="403" t="s">
        <v>286</v>
      </c>
      <c r="D59" s="403"/>
      <c r="E59" s="403"/>
      <c r="F59" s="403"/>
      <c r="G59" s="403"/>
      <c r="H59" s="403"/>
      <c r="I59" s="403"/>
      <c r="J59" s="403"/>
      <c r="K59" s="403"/>
      <c r="L59" s="403"/>
      <c r="M59" s="404"/>
    </row>
    <row r="60" spans="1:13" ht="30" customHeight="1">
      <c r="A60" s="421"/>
      <c r="B60" s="100" t="s">
        <v>287</v>
      </c>
      <c r="C60" s="403" t="s">
        <v>311</v>
      </c>
      <c r="D60" s="403"/>
      <c r="E60" s="403"/>
      <c r="F60" s="403"/>
      <c r="G60" s="403"/>
      <c r="H60" s="403"/>
      <c r="I60" s="403"/>
      <c r="J60" s="403"/>
      <c r="K60" s="403"/>
      <c r="L60" s="403"/>
      <c r="M60" s="404"/>
    </row>
    <row r="61" spans="1:13" ht="30" customHeight="1" thickBot="1">
      <c r="A61" s="421"/>
      <c r="B61" s="99" t="s">
        <v>46</v>
      </c>
      <c r="C61" s="403" t="s">
        <v>312</v>
      </c>
      <c r="D61" s="403"/>
      <c r="E61" s="403"/>
      <c r="F61" s="403"/>
      <c r="G61" s="403"/>
      <c r="H61" s="403"/>
      <c r="I61" s="403"/>
      <c r="J61" s="403"/>
      <c r="K61" s="403"/>
      <c r="L61" s="403"/>
      <c r="M61" s="404"/>
    </row>
    <row r="62" spans="1:13" ht="16.5" thickBot="1">
      <c r="A62" s="85" t="s">
        <v>289</v>
      </c>
      <c r="B62" s="97"/>
      <c r="C62" s="455"/>
      <c r="D62" s="418"/>
      <c r="E62" s="418"/>
      <c r="F62" s="418"/>
      <c r="G62" s="418"/>
      <c r="H62" s="418"/>
      <c r="I62" s="418"/>
      <c r="J62" s="418"/>
      <c r="K62" s="418"/>
      <c r="L62" s="418"/>
      <c r="M62" s="419"/>
    </row>
  </sheetData>
  <mergeCells count="50">
    <mergeCell ref="C62:M62"/>
    <mergeCell ref="C50:M50"/>
    <mergeCell ref="A16:A52"/>
    <mergeCell ref="C16:M16"/>
    <mergeCell ref="A59:A61"/>
    <mergeCell ref="C59:M59"/>
    <mergeCell ref="C60:M60"/>
    <mergeCell ref="C61:M61"/>
    <mergeCell ref="B45:B48"/>
    <mergeCell ref="F46:F47"/>
    <mergeCell ref="G46:J47"/>
    <mergeCell ref="L46:M47"/>
    <mergeCell ref="C49:M49"/>
    <mergeCell ref="A53:A58"/>
    <mergeCell ref="C53:M53"/>
    <mergeCell ref="C54:M54"/>
    <mergeCell ref="C55:M55"/>
    <mergeCell ref="C56:M56"/>
    <mergeCell ref="C57:M57"/>
    <mergeCell ref="C58:M58"/>
    <mergeCell ref="B35:B44"/>
    <mergeCell ref="F43:G43"/>
    <mergeCell ref="H43:I43"/>
    <mergeCell ref="C11:M11"/>
    <mergeCell ref="C12:L12"/>
    <mergeCell ref="C13:M13"/>
    <mergeCell ref="B14:B15"/>
    <mergeCell ref="F14:M14"/>
    <mergeCell ref="C15:M15"/>
    <mergeCell ref="C17:M17"/>
    <mergeCell ref="B18:B24"/>
    <mergeCell ref="F23:H23"/>
    <mergeCell ref="B25:B28"/>
    <mergeCell ref="B32:B34"/>
    <mergeCell ref="A2:A15"/>
    <mergeCell ref="C2:M2"/>
    <mergeCell ref="C3:M3"/>
    <mergeCell ref="D4:E4"/>
    <mergeCell ref="F4:M4"/>
    <mergeCell ref="C5:M5"/>
    <mergeCell ref="C6:M6"/>
    <mergeCell ref="C7:D7"/>
    <mergeCell ref="I7:M7"/>
    <mergeCell ref="B8:B10"/>
    <mergeCell ref="F9:G9"/>
    <mergeCell ref="I9:J9"/>
    <mergeCell ref="C10:D10"/>
    <mergeCell ref="F10:G10"/>
    <mergeCell ref="I10:J10"/>
    <mergeCell ref="C8:E9"/>
  </mergeCells>
  <dataValidations count="8">
    <dataValidation type="list" allowBlank="1" showInputMessage="1" showErrorMessage="1" sqref="F14" xr:uid="{00000000-0002-0000-0D00-000000000000}">
      <formula1>INDIRECT(E14)</formula1>
    </dataValidation>
    <dataValidation allowBlank="1" showInputMessage="1" showErrorMessage="1" prompt="Seleccione de la lista desplegable" sqref="B4 B7 H7" xr:uid="{00000000-0002-0000-0D00-000001000000}"/>
    <dataValidation allowBlank="1" showInputMessage="1" showErrorMessage="1" prompt="Incluir una ficha por cada indicador, ya sea de producto o de resultado" sqref="B1" xr:uid="{00000000-0002-0000-0D00-000002000000}"/>
    <dataValidation allowBlank="1" showInputMessage="1" showErrorMessage="1" prompt="Identifique el ODS a que le apunta el indicador de producto. Seleccione de la lista desplegable._x000a_" sqref="B14:B15" xr:uid="{00000000-0002-0000-0D00-000003000000}"/>
    <dataValidation allowBlank="1" showInputMessage="1" showErrorMessage="1" prompt="Identifique la meta ODS a que le apunta el indicador de producto. Seleccione de la lista desplegable." sqref="E14" xr:uid="{00000000-0002-0000-0D00-000004000000}"/>
    <dataValidation allowBlank="1" showInputMessage="1" showErrorMessage="1" prompt="Determine si el indicador responde a un enfoque (Derechos Humanos, Género, Diferencial, Poblacional, Ambiental y Territorial). Si responde a más de enfoque separelos por ;" sqref="B16" xr:uid="{00000000-0002-0000-0D00-000005000000}"/>
    <dataValidation allowBlank="1" showInputMessage="1" showErrorMessage="1" prompt="Si corresponde a un indicador del PDD, identifique el código de la meta el cual se encuentra en el listado de indicadores del plan que se encuentra en la caja de herramientas._x000a__x000a_" sqref="D4" xr:uid="{00000000-0002-0000-0D00-000006000000}"/>
    <dataValidation type="list" allowBlank="1" showInputMessage="1" showErrorMessage="1" sqref="I7:M7" xr:uid="{00000000-0002-0000-0D00-000007000000}">
      <formula1>INDIRECT($C$7)</formula1>
    </dataValidation>
  </dataValidations>
  <hyperlinks>
    <hyperlink ref="C57" r:id="rId1" xr:uid="{00000000-0004-0000-0D00-000000000000}"/>
  </hyperlinks>
  <pageMargins left="0.7" right="0.7" top="0.75" bottom="0.75" header="0.3" footer="0.3"/>
  <pageSetup paperSize="9" orientation="portrait" horizontalDpi="1200" verticalDpi="120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M58"/>
  <sheetViews>
    <sheetView topLeftCell="B29" zoomScale="85" zoomScaleNormal="85" workbookViewId="0">
      <selection activeCell="K34" sqref="K34"/>
    </sheetView>
  </sheetViews>
  <sheetFormatPr baseColWidth="10" defaultColWidth="11.42578125" defaultRowHeight="15.75"/>
  <cols>
    <col min="1" max="1" width="25.140625" style="4" customWidth="1"/>
    <col min="2" max="2" width="39.140625" style="28" customWidth="1"/>
    <col min="3" max="16382" width="11.42578125" style="4"/>
    <col min="16383" max="16383" width="11.42578125" style="4" bestFit="1" customWidth="1"/>
    <col min="16384" max="16384" width="11.42578125" style="4"/>
  </cols>
  <sheetData>
    <row r="1" spans="1:13" ht="16.5" thickBot="1">
      <c r="A1" s="34"/>
      <c r="B1" s="35" t="s">
        <v>390</v>
      </c>
      <c r="C1" s="36"/>
      <c r="D1" s="36"/>
      <c r="E1" s="36"/>
      <c r="F1" s="36"/>
      <c r="G1" s="36"/>
      <c r="H1" s="36"/>
      <c r="I1" s="36"/>
      <c r="J1" s="36"/>
      <c r="K1" s="36"/>
      <c r="L1" s="36"/>
      <c r="M1" s="37"/>
    </row>
    <row r="2" spans="1:13" s="147" customFormat="1" ht="40.5" customHeight="1">
      <c r="A2" s="149" t="s">
        <v>195</v>
      </c>
      <c r="B2" s="148" t="s">
        <v>196</v>
      </c>
      <c r="C2" s="451" t="s">
        <v>152</v>
      </c>
      <c r="D2" s="388"/>
      <c r="E2" s="388"/>
      <c r="F2" s="388"/>
      <c r="G2" s="388"/>
      <c r="H2" s="388"/>
      <c r="I2" s="388"/>
      <c r="J2" s="388"/>
      <c r="K2" s="388"/>
      <c r="L2" s="388"/>
      <c r="M2" s="452"/>
    </row>
    <row r="3" spans="1:13" ht="96.75" customHeight="1">
      <c r="A3" s="134"/>
      <c r="B3" s="103" t="s">
        <v>198</v>
      </c>
      <c r="C3" s="379" t="s">
        <v>391</v>
      </c>
      <c r="D3" s="380"/>
      <c r="E3" s="380"/>
      <c r="F3" s="380"/>
      <c r="G3" s="380"/>
      <c r="H3" s="380"/>
      <c r="I3" s="380"/>
      <c r="J3" s="380"/>
      <c r="K3" s="380"/>
      <c r="L3" s="380"/>
      <c r="M3" s="381"/>
    </row>
    <row r="4" spans="1:13">
      <c r="A4" s="134"/>
      <c r="B4" s="195" t="s">
        <v>200</v>
      </c>
      <c r="C4" s="146"/>
      <c r="D4" s="186" t="s">
        <v>201</v>
      </c>
      <c r="E4" s="186"/>
      <c r="F4" s="186"/>
      <c r="G4" s="186"/>
      <c r="H4" s="186"/>
      <c r="I4" s="186"/>
      <c r="J4" s="186"/>
      <c r="K4" s="186"/>
      <c r="L4" s="186"/>
      <c r="M4" s="187"/>
    </row>
    <row r="5" spans="1:13">
      <c r="A5" s="134"/>
      <c r="B5" s="86" t="s">
        <v>202</v>
      </c>
      <c r="C5" s="186"/>
      <c r="D5" s="186"/>
      <c r="E5" s="186"/>
      <c r="F5" s="186"/>
      <c r="G5" s="186"/>
      <c r="H5" s="186"/>
      <c r="I5" s="186"/>
      <c r="J5" s="186"/>
      <c r="K5" s="186"/>
      <c r="L5" s="186"/>
      <c r="M5" s="187"/>
    </row>
    <row r="6" spans="1:13">
      <c r="A6" s="134"/>
      <c r="B6" s="195" t="s">
        <v>203</v>
      </c>
      <c r="C6" s="186"/>
      <c r="D6" s="186"/>
      <c r="E6" s="186"/>
      <c r="F6" s="186"/>
      <c r="G6" s="186"/>
      <c r="H6" s="186"/>
      <c r="I6" s="186"/>
      <c r="J6" s="186"/>
      <c r="K6" s="186"/>
      <c r="L6" s="186"/>
      <c r="M6" s="187"/>
    </row>
    <row r="7" spans="1:13">
      <c r="A7" s="134"/>
      <c r="B7" s="103" t="s">
        <v>204</v>
      </c>
      <c r="C7" s="145"/>
      <c r="D7" s="199" t="s">
        <v>7</v>
      </c>
      <c r="E7" s="199"/>
      <c r="F7" s="199"/>
      <c r="G7" s="144"/>
      <c r="H7" s="143" t="s">
        <v>46</v>
      </c>
      <c r="I7" s="142"/>
      <c r="J7" s="382" t="s">
        <v>9</v>
      </c>
      <c r="K7" s="382"/>
      <c r="L7" s="382"/>
      <c r="M7" s="200"/>
    </row>
    <row r="8" spans="1:13" ht="15.75" customHeight="1">
      <c r="A8" s="134"/>
      <c r="B8" s="141" t="s">
        <v>205</v>
      </c>
      <c r="D8" s="79"/>
      <c r="E8" s="79"/>
      <c r="F8" s="79"/>
      <c r="G8" s="79"/>
      <c r="H8" s="140"/>
      <c r="I8" s="140"/>
      <c r="J8" s="140"/>
      <c r="K8" s="140"/>
      <c r="L8" s="139"/>
      <c r="M8" s="138"/>
    </row>
    <row r="9" spans="1:13">
      <c r="A9" s="134"/>
      <c r="B9" s="137"/>
      <c r="C9" s="136"/>
      <c r="D9" s="77"/>
      <c r="E9" s="118"/>
      <c r="F9" s="77"/>
      <c r="G9" s="77"/>
      <c r="H9" s="118"/>
      <c r="I9" s="77"/>
      <c r="J9" s="77"/>
      <c r="K9" s="118"/>
      <c r="L9" s="120"/>
      <c r="M9" s="135"/>
    </row>
    <row r="10" spans="1:13">
      <c r="A10" s="134"/>
      <c r="B10" s="133"/>
      <c r="C10" s="105" t="s">
        <v>206</v>
      </c>
      <c r="D10" s="105"/>
      <c r="E10" s="132"/>
      <c r="F10" s="105" t="s">
        <v>206</v>
      </c>
      <c r="G10" s="105"/>
      <c r="H10" s="132"/>
      <c r="I10" s="105" t="s">
        <v>206</v>
      </c>
      <c r="J10" s="105"/>
      <c r="K10" s="132"/>
      <c r="M10" s="104"/>
    </row>
    <row r="11" spans="1:13" ht="68.25" customHeight="1">
      <c r="A11" s="131"/>
      <c r="B11" s="103" t="s">
        <v>207</v>
      </c>
      <c r="C11" s="473" t="s">
        <v>392</v>
      </c>
      <c r="D11" s="474"/>
      <c r="E11" s="474"/>
      <c r="F11" s="474"/>
      <c r="G11" s="474"/>
      <c r="H11" s="474"/>
      <c r="I11" s="474"/>
      <c r="J11" s="474"/>
      <c r="K11" s="474"/>
      <c r="L11" s="474"/>
      <c r="M11" s="104"/>
    </row>
    <row r="12" spans="1:13">
      <c r="A12" s="405" t="s">
        <v>209</v>
      </c>
      <c r="B12" s="103" t="s">
        <v>210</v>
      </c>
      <c r="C12" s="130"/>
      <c r="D12" s="33"/>
      <c r="E12" s="33"/>
      <c r="F12" s="33"/>
      <c r="G12" s="33"/>
      <c r="H12" s="33"/>
      <c r="I12" s="33"/>
      <c r="J12" s="33"/>
      <c r="K12" s="33"/>
      <c r="M12" s="104"/>
    </row>
    <row r="13" spans="1:13">
      <c r="A13" s="406"/>
      <c r="B13" s="103" t="s">
        <v>31</v>
      </c>
      <c r="C13" s="394" t="s">
        <v>74</v>
      </c>
      <c r="D13" s="395"/>
      <c r="E13" s="395"/>
      <c r="F13" s="33"/>
      <c r="G13" s="33"/>
      <c r="H13" s="33"/>
      <c r="I13" s="33"/>
      <c r="J13" s="33"/>
      <c r="K13" s="33"/>
      <c r="M13" s="104"/>
    </row>
    <row r="14" spans="1:13" ht="126" customHeight="1">
      <c r="A14" s="406"/>
      <c r="B14" s="103" t="s">
        <v>211</v>
      </c>
      <c r="C14" s="376" t="s">
        <v>153</v>
      </c>
      <c r="D14" s="377"/>
      <c r="E14" s="377"/>
      <c r="F14" s="377"/>
      <c r="G14" s="377"/>
      <c r="H14" s="377"/>
      <c r="I14" s="377"/>
      <c r="J14" s="377"/>
      <c r="K14" s="377"/>
      <c r="L14" s="377"/>
      <c r="M14" s="129"/>
    </row>
    <row r="15" spans="1:13" ht="8.25" customHeight="1">
      <c r="A15" s="406"/>
      <c r="B15" s="397" t="s">
        <v>212</v>
      </c>
      <c r="C15" s="128"/>
      <c r="D15" s="5"/>
      <c r="E15" s="5"/>
      <c r="F15" s="5"/>
      <c r="G15" s="5"/>
      <c r="H15" s="5"/>
      <c r="I15" s="5"/>
      <c r="J15" s="5"/>
      <c r="K15" s="5"/>
      <c r="L15" s="5"/>
      <c r="M15" s="6"/>
    </row>
    <row r="16" spans="1:13" ht="9" customHeight="1">
      <c r="A16" s="406"/>
      <c r="B16" s="398"/>
      <c r="C16" s="127"/>
      <c r="D16" s="7"/>
      <c r="E16" s="126"/>
      <c r="F16" s="7"/>
      <c r="G16" s="126"/>
      <c r="H16" s="7"/>
      <c r="I16" s="126"/>
      <c r="J16" s="7"/>
      <c r="K16" s="126"/>
      <c r="L16" s="126"/>
      <c r="M16" s="8"/>
    </row>
    <row r="17" spans="1:13">
      <c r="A17" s="406"/>
      <c r="B17" s="398"/>
      <c r="C17" s="10" t="s">
        <v>213</v>
      </c>
      <c r="D17" s="9"/>
      <c r="E17" s="10" t="s">
        <v>214</v>
      </c>
      <c r="F17" s="9"/>
      <c r="G17" s="10" t="s">
        <v>215</v>
      </c>
      <c r="H17" s="9"/>
      <c r="I17" s="10" t="s">
        <v>216</v>
      </c>
      <c r="J17" s="9"/>
      <c r="K17" s="10" t="s">
        <v>217</v>
      </c>
      <c r="L17" s="125"/>
      <c r="M17" s="124"/>
    </row>
    <row r="18" spans="1:13">
      <c r="A18" s="406"/>
      <c r="B18" s="398"/>
      <c r="C18" s="10" t="s">
        <v>218</v>
      </c>
      <c r="D18" s="11"/>
      <c r="E18" s="10" t="s">
        <v>219</v>
      </c>
      <c r="F18" s="12"/>
      <c r="G18" s="10" t="s">
        <v>220</v>
      </c>
      <c r="H18" s="12"/>
      <c r="I18" s="10" t="s">
        <v>221</v>
      </c>
      <c r="J18" s="12"/>
      <c r="K18" s="10" t="s">
        <v>223</v>
      </c>
      <c r="L18" s="125" t="s">
        <v>222</v>
      </c>
      <c r="M18" s="124"/>
    </row>
    <row r="19" spans="1:13">
      <c r="A19" s="406"/>
      <c r="B19" s="398"/>
      <c r="C19" s="10" t="s">
        <v>224</v>
      </c>
      <c r="D19" s="11"/>
      <c r="E19" s="10" t="s">
        <v>225</v>
      </c>
      <c r="F19" s="11"/>
      <c r="G19" s="10"/>
      <c r="H19" s="17"/>
      <c r="I19" s="10"/>
      <c r="J19" s="17"/>
      <c r="K19" s="10"/>
      <c r="L19" s="123"/>
      <c r="M19" s="189"/>
    </row>
    <row r="20" spans="1:13">
      <c r="A20" s="406"/>
      <c r="B20" s="398"/>
      <c r="C20" s="10" t="s">
        <v>226</v>
      </c>
      <c r="D20" s="12"/>
      <c r="E20" s="10" t="s">
        <v>227</v>
      </c>
      <c r="F20" s="390"/>
      <c r="G20" s="390"/>
      <c r="H20" s="390"/>
      <c r="I20" s="390"/>
      <c r="J20" s="390"/>
      <c r="K20" s="193"/>
      <c r="L20" s="193"/>
      <c r="M20" s="122"/>
    </row>
    <row r="21" spans="1:13" ht="9.75" customHeight="1">
      <c r="A21" s="406"/>
      <c r="B21" s="399"/>
      <c r="C21" s="13"/>
      <c r="D21" s="13"/>
      <c r="E21" s="13"/>
      <c r="F21" s="13"/>
      <c r="G21" s="13"/>
      <c r="H21" s="13"/>
      <c r="I21" s="13"/>
      <c r="J21" s="13"/>
      <c r="K21" s="13"/>
      <c r="L21" s="13"/>
      <c r="M21" s="14"/>
    </row>
    <row r="22" spans="1:13">
      <c r="A22" s="406"/>
      <c r="B22" s="397" t="s">
        <v>228</v>
      </c>
      <c r="C22" s="15"/>
      <c r="D22" s="15"/>
      <c r="E22" s="15"/>
      <c r="F22" s="15"/>
      <c r="G22" s="15"/>
      <c r="H22" s="15"/>
      <c r="I22" s="15"/>
      <c r="J22" s="15"/>
      <c r="K22" s="15"/>
      <c r="M22" s="104"/>
    </row>
    <row r="23" spans="1:13">
      <c r="A23" s="406"/>
      <c r="B23" s="398"/>
      <c r="C23" s="10" t="s">
        <v>229</v>
      </c>
      <c r="D23" s="12"/>
      <c r="E23" s="213"/>
      <c r="F23" s="10" t="s">
        <v>230</v>
      </c>
      <c r="G23" s="11"/>
      <c r="H23" s="213"/>
      <c r="I23" s="10" t="s">
        <v>231</v>
      </c>
      <c r="J23" s="11"/>
      <c r="K23" s="213" t="s">
        <v>226</v>
      </c>
      <c r="L23" s="300" t="s">
        <v>233</v>
      </c>
      <c r="M23" s="104"/>
    </row>
    <row r="24" spans="1:13">
      <c r="A24" s="406"/>
      <c r="B24" s="398"/>
      <c r="C24" s="10" t="s">
        <v>234</v>
      </c>
      <c r="D24" s="16"/>
      <c r="E24" s="121"/>
      <c r="F24" s="10" t="s">
        <v>235</v>
      </c>
      <c r="G24" s="12"/>
      <c r="H24" s="120"/>
      <c r="I24" s="119" t="s">
        <v>236</v>
      </c>
      <c r="J24" s="11"/>
      <c r="K24" s="118"/>
      <c r="M24" s="104"/>
    </row>
    <row r="25" spans="1:13">
      <c r="A25" s="406"/>
      <c r="B25" s="398"/>
      <c r="C25" s="17"/>
      <c r="D25" s="17"/>
      <c r="E25" s="17"/>
      <c r="F25" s="17"/>
      <c r="G25" s="17"/>
      <c r="H25" s="17"/>
      <c r="I25" s="17"/>
      <c r="J25" s="17"/>
      <c r="K25" s="17"/>
      <c r="M25" s="104"/>
    </row>
    <row r="26" spans="1:13">
      <c r="A26" s="406"/>
      <c r="B26" s="194" t="s">
        <v>237</v>
      </c>
      <c r="C26" s="213"/>
      <c r="D26" s="213"/>
      <c r="E26" s="213"/>
      <c r="F26" s="213"/>
      <c r="G26" s="213"/>
      <c r="H26" s="213"/>
      <c r="I26" s="213"/>
      <c r="J26" s="213"/>
      <c r="K26" s="213"/>
      <c r="L26" s="213"/>
      <c r="M26" s="214"/>
    </row>
    <row r="27" spans="1:13" ht="31.5">
      <c r="A27" s="406"/>
      <c r="B27" s="194"/>
      <c r="C27" s="117" t="s">
        <v>238</v>
      </c>
      <c r="D27" s="18" t="s">
        <v>239</v>
      </c>
      <c r="E27" s="213"/>
      <c r="F27" s="19" t="s">
        <v>240</v>
      </c>
      <c r="G27" s="12">
        <v>2021</v>
      </c>
      <c r="H27" s="213"/>
      <c r="I27" s="19" t="s">
        <v>241</v>
      </c>
      <c r="J27" s="387" t="s">
        <v>242</v>
      </c>
      <c r="K27" s="388"/>
      <c r="L27" s="389"/>
      <c r="M27" s="214"/>
    </row>
    <row r="28" spans="1:13">
      <c r="A28" s="406"/>
      <c r="B28" s="195"/>
      <c r="C28" s="13"/>
      <c r="D28" s="13"/>
      <c r="E28" s="13"/>
      <c r="F28" s="13"/>
      <c r="G28" s="13"/>
      <c r="H28" s="13"/>
      <c r="I28" s="13"/>
      <c r="J28" s="13"/>
      <c r="K28" s="13"/>
      <c r="L28" s="13"/>
      <c r="M28" s="14"/>
    </row>
    <row r="29" spans="1:13">
      <c r="A29" s="406"/>
      <c r="B29" s="397" t="s">
        <v>243</v>
      </c>
      <c r="C29" s="20"/>
      <c r="D29" s="20"/>
      <c r="E29" s="20"/>
      <c r="F29" s="20"/>
      <c r="G29" s="20"/>
      <c r="H29" s="20"/>
      <c r="I29" s="20"/>
      <c r="J29" s="20"/>
      <c r="K29" s="20"/>
      <c r="M29" s="104"/>
    </row>
    <row r="30" spans="1:13">
      <c r="A30" s="406"/>
      <c r="B30" s="398"/>
      <c r="C30" s="213" t="s">
        <v>244</v>
      </c>
      <c r="D30" s="21">
        <v>2023</v>
      </c>
      <c r="E30" s="116"/>
      <c r="F30" s="213" t="s">
        <v>245</v>
      </c>
      <c r="G30" s="215" t="s">
        <v>380</v>
      </c>
      <c r="H30" s="116"/>
      <c r="I30" s="19"/>
      <c r="J30" s="116"/>
      <c r="K30" s="116"/>
      <c r="M30" s="104"/>
    </row>
    <row r="31" spans="1:13">
      <c r="A31" s="406"/>
      <c r="B31" s="399"/>
      <c r="C31" s="13"/>
      <c r="D31" s="23"/>
      <c r="E31" s="24"/>
      <c r="F31" s="13"/>
      <c r="G31" s="24"/>
      <c r="H31" s="24"/>
      <c r="I31" s="25"/>
      <c r="J31" s="24"/>
      <c r="K31" s="24"/>
      <c r="M31" s="104"/>
    </row>
    <row r="32" spans="1:13">
      <c r="A32" s="406"/>
      <c r="B32" s="194" t="s">
        <v>247</v>
      </c>
      <c r="C32" s="115"/>
      <c r="D32" s="115"/>
      <c r="E32" s="115"/>
      <c r="F32" s="115"/>
      <c r="G32" s="115"/>
      <c r="H32" s="115"/>
      <c r="I32" s="115"/>
      <c r="J32" s="115"/>
      <c r="K32" s="115"/>
      <c r="L32" s="115"/>
      <c r="M32" s="26"/>
    </row>
    <row r="33" spans="1:13">
      <c r="A33" s="406"/>
      <c r="B33" s="194"/>
      <c r="C33" s="111"/>
      <c r="D33" s="113" t="s">
        <v>248</v>
      </c>
      <c r="E33" s="113"/>
      <c r="F33" s="113" t="s">
        <v>249</v>
      </c>
      <c r="G33" s="113"/>
      <c r="H33" s="114" t="s">
        <v>250</v>
      </c>
      <c r="I33" s="114"/>
      <c r="J33" s="114" t="s">
        <v>251</v>
      </c>
      <c r="K33" s="113"/>
      <c r="L33" s="113" t="s">
        <v>252</v>
      </c>
      <c r="M33" s="26"/>
    </row>
    <row r="34" spans="1:13" ht="16.5">
      <c r="A34" s="406"/>
      <c r="B34" s="194"/>
      <c r="C34" s="111"/>
      <c r="D34" s="112"/>
      <c r="E34" s="1"/>
      <c r="F34" s="516"/>
      <c r="G34" s="517"/>
      <c r="H34" s="516"/>
      <c r="I34" s="517"/>
      <c r="J34" s="210"/>
      <c r="K34" s="1"/>
      <c r="L34" s="516" t="s">
        <v>393</v>
      </c>
      <c r="M34" s="517"/>
    </row>
    <row r="35" spans="1:13">
      <c r="A35" s="406"/>
      <c r="B35" s="194"/>
      <c r="C35" s="111"/>
      <c r="D35" s="113" t="s">
        <v>253</v>
      </c>
      <c r="E35" s="113"/>
      <c r="F35" s="113" t="s">
        <v>254</v>
      </c>
      <c r="G35" s="113"/>
      <c r="H35" s="114" t="s">
        <v>255</v>
      </c>
      <c r="I35" s="114"/>
      <c r="J35" s="114" t="s">
        <v>256</v>
      </c>
      <c r="K35" s="113"/>
      <c r="L35" s="113" t="s">
        <v>257</v>
      </c>
      <c r="M35" s="8"/>
    </row>
    <row r="36" spans="1:13" ht="16.5" customHeight="1">
      <c r="A36" s="406"/>
      <c r="B36" s="194"/>
      <c r="C36" s="111"/>
      <c r="D36" s="198"/>
      <c r="E36" s="1"/>
      <c r="F36" s="516" t="s">
        <v>394</v>
      </c>
      <c r="G36" s="517"/>
      <c r="H36" s="210"/>
      <c r="I36" s="1"/>
      <c r="J36" s="516" t="s">
        <v>395</v>
      </c>
      <c r="K36" s="517"/>
      <c r="L36" s="210"/>
      <c r="M36" s="197"/>
    </row>
    <row r="37" spans="1:13">
      <c r="A37" s="406"/>
      <c r="B37" s="194"/>
      <c r="C37" s="111"/>
      <c r="D37" s="113" t="s">
        <v>258</v>
      </c>
      <c r="E37" s="113"/>
      <c r="F37" s="113" t="s">
        <v>259</v>
      </c>
      <c r="G37" s="113"/>
      <c r="H37" s="114" t="s">
        <v>260</v>
      </c>
      <c r="I37" s="114"/>
      <c r="J37" s="114" t="s">
        <v>261</v>
      </c>
      <c r="K37" s="113"/>
      <c r="L37" s="113" t="s">
        <v>262</v>
      </c>
      <c r="M37" s="8"/>
    </row>
    <row r="38" spans="1:13">
      <c r="A38" s="406"/>
      <c r="B38" s="194"/>
      <c r="C38" s="111"/>
      <c r="D38" s="198"/>
      <c r="E38" s="1"/>
      <c r="F38" s="112"/>
      <c r="G38" s="1"/>
      <c r="H38" s="112"/>
      <c r="I38" s="1"/>
      <c r="J38" s="112"/>
      <c r="K38" s="1"/>
      <c r="L38" s="112"/>
      <c r="M38" s="197"/>
    </row>
    <row r="39" spans="1:13">
      <c r="A39" s="406"/>
      <c r="B39" s="194"/>
      <c r="C39" s="111"/>
      <c r="D39" s="196" t="s">
        <v>262</v>
      </c>
      <c r="E39" s="196"/>
      <c r="F39" s="196" t="s">
        <v>263</v>
      </c>
      <c r="G39" s="196"/>
      <c r="H39" s="196"/>
      <c r="I39" s="196"/>
      <c r="J39" s="196"/>
      <c r="K39" s="196"/>
      <c r="L39" s="196"/>
      <c r="M39" s="197"/>
    </row>
    <row r="40" spans="1:13" ht="16.5" customHeight="1">
      <c r="A40" s="406"/>
      <c r="B40" s="194"/>
      <c r="C40" s="111"/>
      <c r="D40" s="198"/>
      <c r="E40" s="1"/>
      <c r="F40" s="516" t="s">
        <v>396</v>
      </c>
      <c r="G40" s="517"/>
      <c r="H40" s="383"/>
      <c r="I40" s="383"/>
      <c r="J40" s="2"/>
      <c r="K40" s="196"/>
      <c r="L40" s="2"/>
      <c r="M40" s="197"/>
    </row>
    <row r="41" spans="1:13" ht="18" customHeight="1">
      <c r="A41" s="406"/>
      <c r="B41" s="397" t="s">
        <v>264</v>
      </c>
      <c r="C41" s="110"/>
      <c r="D41" s="110"/>
      <c r="E41" s="110"/>
      <c r="F41" s="110"/>
      <c r="G41" s="110"/>
      <c r="H41" s="110"/>
      <c r="I41" s="110"/>
      <c r="J41" s="110"/>
      <c r="K41" s="110"/>
      <c r="M41" s="104"/>
    </row>
    <row r="42" spans="1:13">
      <c r="A42" s="406"/>
      <c r="B42" s="398"/>
      <c r="D42" s="109" t="s">
        <v>265</v>
      </c>
      <c r="E42" s="27" t="s">
        <v>76</v>
      </c>
      <c r="F42" s="400" t="s">
        <v>266</v>
      </c>
      <c r="G42" s="401"/>
      <c r="H42" s="401"/>
      <c r="I42" s="401"/>
      <c r="J42" s="401"/>
      <c r="K42" s="108"/>
      <c r="M42" s="104"/>
    </row>
    <row r="43" spans="1:13">
      <c r="A43" s="406"/>
      <c r="B43" s="398"/>
      <c r="D43" s="107"/>
      <c r="E43" s="11" t="s">
        <v>222</v>
      </c>
      <c r="F43" s="400"/>
      <c r="G43" s="401"/>
      <c r="H43" s="401"/>
      <c r="I43" s="401"/>
      <c r="J43" s="401"/>
      <c r="K43" s="106"/>
      <c r="M43" s="104"/>
    </row>
    <row r="44" spans="1:13">
      <c r="A44" s="406"/>
      <c r="B44" s="399"/>
      <c r="C44" s="105"/>
      <c r="D44" s="105"/>
      <c r="E44" s="105"/>
      <c r="F44" s="105"/>
      <c r="G44" s="105"/>
      <c r="H44" s="105"/>
      <c r="I44" s="105"/>
      <c r="J44" s="105"/>
      <c r="K44" s="105"/>
      <c r="M44" s="104"/>
    </row>
    <row r="45" spans="1:13" ht="78.75" customHeight="1">
      <c r="A45" s="406"/>
      <c r="B45" s="103" t="s">
        <v>267</v>
      </c>
      <c r="C45" s="376" t="s">
        <v>397</v>
      </c>
      <c r="D45" s="377"/>
      <c r="E45" s="377"/>
      <c r="F45" s="377"/>
      <c r="G45" s="377"/>
      <c r="H45" s="377"/>
      <c r="I45" s="377"/>
      <c r="J45" s="377"/>
      <c r="K45" s="377"/>
      <c r="L45" s="377"/>
      <c r="M45" s="378"/>
    </row>
    <row r="46" spans="1:13">
      <c r="A46" s="406"/>
      <c r="B46" s="103" t="s">
        <v>269</v>
      </c>
      <c r="C46" s="376" t="s">
        <v>270</v>
      </c>
      <c r="D46" s="377"/>
      <c r="E46" s="377"/>
      <c r="F46" s="377"/>
      <c r="G46" s="377"/>
      <c r="H46" s="377"/>
      <c r="I46" s="377"/>
      <c r="J46" s="377"/>
      <c r="K46" s="377"/>
      <c r="L46" s="377"/>
      <c r="M46" s="378"/>
    </row>
    <row r="47" spans="1:13">
      <c r="A47" s="406"/>
      <c r="B47" s="103" t="s">
        <v>271</v>
      </c>
      <c r="C47" s="376" t="s">
        <v>382</v>
      </c>
      <c r="D47" s="377"/>
      <c r="E47" s="377"/>
      <c r="F47" s="377"/>
      <c r="G47" s="377"/>
      <c r="H47" s="377"/>
      <c r="I47" s="377"/>
      <c r="J47" s="377"/>
      <c r="K47" s="377"/>
      <c r="L47" s="377"/>
      <c r="M47" s="378"/>
    </row>
    <row r="48" spans="1:13">
      <c r="A48" s="407"/>
      <c r="B48" s="103" t="s">
        <v>273</v>
      </c>
      <c r="C48" s="396">
        <v>44228</v>
      </c>
      <c r="D48" s="377"/>
      <c r="E48" s="377"/>
      <c r="F48" s="377"/>
      <c r="G48" s="377"/>
      <c r="H48" s="377"/>
      <c r="I48" s="377"/>
      <c r="J48" s="377"/>
      <c r="K48" s="377"/>
      <c r="L48" s="377"/>
      <c r="M48" s="378"/>
    </row>
    <row r="49" spans="1:13" ht="15.75" customHeight="1">
      <c r="A49" s="413" t="s">
        <v>274</v>
      </c>
      <c r="B49" s="101" t="s">
        <v>275</v>
      </c>
      <c r="C49" s="416" t="s">
        <v>276</v>
      </c>
      <c r="D49" s="403"/>
      <c r="E49" s="403"/>
      <c r="F49" s="403"/>
      <c r="G49" s="403"/>
      <c r="H49" s="403"/>
      <c r="I49" s="403"/>
      <c r="J49" s="403"/>
      <c r="K49" s="403"/>
      <c r="L49" s="403"/>
      <c r="M49" s="404"/>
    </row>
    <row r="50" spans="1:13">
      <c r="A50" s="414"/>
      <c r="B50" s="101" t="s">
        <v>277</v>
      </c>
      <c r="C50" s="403" t="s">
        <v>278</v>
      </c>
      <c r="D50" s="403"/>
      <c r="E50" s="403"/>
      <c r="F50" s="403"/>
      <c r="G50" s="403"/>
      <c r="H50" s="403"/>
      <c r="I50" s="403"/>
      <c r="J50" s="403"/>
      <c r="K50" s="403"/>
      <c r="L50" s="403"/>
      <c r="M50" s="404"/>
    </row>
    <row r="51" spans="1:13">
      <c r="A51" s="414"/>
      <c r="B51" s="101" t="s">
        <v>279</v>
      </c>
      <c r="C51" s="403" t="s">
        <v>280</v>
      </c>
      <c r="D51" s="403"/>
      <c r="E51" s="403"/>
      <c r="F51" s="403"/>
      <c r="G51" s="403"/>
      <c r="H51" s="403"/>
      <c r="I51" s="403"/>
      <c r="J51" s="403"/>
      <c r="K51" s="403"/>
      <c r="L51" s="403"/>
      <c r="M51" s="404"/>
    </row>
    <row r="52" spans="1:13" ht="15.75" customHeight="1">
      <c r="A52" s="414"/>
      <c r="B52" s="102" t="s">
        <v>281</v>
      </c>
      <c r="C52" s="403" t="s">
        <v>270</v>
      </c>
      <c r="D52" s="403"/>
      <c r="E52" s="403"/>
      <c r="F52" s="403"/>
      <c r="G52" s="403"/>
      <c r="H52" s="403"/>
      <c r="I52" s="403"/>
      <c r="J52" s="403"/>
      <c r="K52" s="403"/>
      <c r="L52" s="403"/>
      <c r="M52" s="404"/>
    </row>
    <row r="53" spans="1:13" ht="15.75" customHeight="1">
      <c r="A53" s="414"/>
      <c r="B53" s="101" t="s">
        <v>282</v>
      </c>
      <c r="C53" s="402" t="s">
        <v>87</v>
      </c>
      <c r="D53" s="403"/>
      <c r="E53" s="403"/>
      <c r="F53" s="403"/>
      <c r="G53" s="403"/>
      <c r="H53" s="403"/>
      <c r="I53" s="403"/>
      <c r="J53" s="403"/>
      <c r="K53" s="403"/>
      <c r="L53" s="403"/>
      <c r="M53" s="404"/>
    </row>
    <row r="54" spans="1:13" ht="16.5" thickBot="1">
      <c r="A54" s="415"/>
      <c r="B54" s="101" t="s">
        <v>283</v>
      </c>
      <c r="C54" s="403">
        <v>3387000</v>
      </c>
      <c r="D54" s="403"/>
      <c r="E54" s="403"/>
      <c r="F54" s="403"/>
      <c r="G54" s="403"/>
      <c r="H54" s="403"/>
      <c r="I54" s="403"/>
      <c r="J54" s="403"/>
      <c r="K54" s="403"/>
      <c r="L54" s="403"/>
      <c r="M54" s="404"/>
    </row>
    <row r="55" spans="1:13" ht="15.75" customHeight="1">
      <c r="A55" s="413" t="s">
        <v>284</v>
      </c>
      <c r="B55" s="100" t="s">
        <v>285</v>
      </c>
      <c r="C55" s="403" t="s">
        <v>286</v>
      </c>
      <c r="D55" s="403"/>
      <c r="E55" s="403"/>
      <c r="F55" s="403"/>
      <c r="G55" s="403"/>
      <c r="H55" s="403"/>
      <c r="I55" s="403"/>
      <c r="J55" s="403"/>
      <c r="K55" s="403"/>
      <c r="L55" s="403"/>
      <c r="M55" s="404"/>
    </row>
    <row r="56" spans="1:13" ht="30" customHeight="1">
      <c r="A56" s="414"/>
      <c r="B56" s="100" t="s">
        <v>287</v>
      </c>
      <c r="C56" s="403" t="s">
        <v>288</v>
      </c>
      <c r="D56" s="403"/>
      <c r="E56" s="403"/>
      <c r="F56" s="403"/>
      <c r="G56" s="403"/>
      <c r="H56" s="403"/>
      <c r="I56" s="403"/>
      <c r="J56" s="403"/>
      <c r="K56" s="403"/>
      <c r="L56" s="403"/>
      <c r="M56" s="404"/>
    </row>
    <row r="57" spans="1:13" ht="30" customHeight="1" thickBot="1">
      <c r="A57" s="414"/>
      <c r="B57" s="99" t="s">
        <v>46</v>
      </c>
      <c r="C57" s="403" t="s">
        <v>280</v>
      </c>
      <c r="D57" s="403"/>
      <c r="E57" s="403"/>
      <c r="F57" s="403"/>
      <c r="G57" s="403"/>
      <c r="H57" s="403"/>
      <c r="I57" s="403"/>
      <c r="J57" s="403"/>
      <c r="K57" s="403"/>
      <c r="L57" s="403"/>
      <c r="M57" s="404"/>
    </row>
    <row r="58" spans="1:13" ht="16.5" thickBot="1">
      <c r="A58" s="98" t="s">
        <v>289</v>
      </c>
      <c r="B58" s="97"/>
      <c r="C58" s="417"/>
      <c r="D58" s="418"/>
      <c r="E58" s="418"/>
      <c r="F58" s="418"/>
      <c r="G58" s="418"/>
      <c r="H58" s="418"/>
      <c r="I58" s="418"/>
      <c r="J58" s="418"/>
      <c r="K58" s="418"/>
      <c r="L58" s="418"/>
      <c r="M58" s="419"/>
    </row>
  </sheetData>
  <mergeCells count="38">
    <mergeCell ref="C13:E13"/>
    <mergeCell ref="A55:A57"/>
    <mergeCell ref="C55:M55"/>
    <mergeCell ref="C56:M56"/>
    <mergeCell ref="C57:M57"/>
    <mergeCell ref="A49:A54"/>
    <mergeCell ref="C54:M54"/>
    <mergeCell ref="F40:G40"/>
    <mergeCell ref="H40:I40"/>
    <mergeCell ref="B41:B44"/>
    <mergeCell ref="F42:F43"/>
    <mergeCell ref="G42:J43"/>
    <mergeCell ref="C58:M58"/>
    <mergeCell ref="C45:M45"/>
    <mergeCell ref="C46:M46"/>
    <mergeCell ref="C47:M47"/>
    <mergeCell ref="C48:M48"/>
    <mergeCell ref="C49:M49"/>
    <mergeCell ref="C50:M50"/>
    <mergeCell ref="C51:M51"/>
    <mergeCell ref="C52:M52"/>
    <mergeCell ref="C53:M53"/>
    <mergeCell ref="C2:M2"/>
    <mergeCell ref="C3:M3"/>
    <mergeCell ref="J7:L7"/>
    <mergeCell ref="C11:L11"/>
    <mergeCell ref="A12:A48"/>
    <mergeCell ref="C14:L14"/>
    <mergeCell ref="B15:B21"/>
    <mergeCell ref="F20:J20"/>
    <mergeCell ref="B22:B25"/>
    <mergeCell ref="B29:B31"/>
    <mergeCell ref="H34:I34"/>
    <mergeCell ref="L34:M34"/>
    <mergeCell ref="F36:G36"/>
    <mergeCell ref="J36:K36"/>
    <mergeCell ref="J27:L27"/>
    <mergeCell ref="F34:G34"/>
  </mergeCells>
  <dataValidations count="4">
    <dataValidation allowBlank="1" showInputMessage="1" showErrorMessage="1" prompt="Incluir una ficha por cada indicador, ya sea de producto o de resultado" sqref="B1" xr:uid="{00000000-0002-0000-0E00-000000000000}"/>
    <dataValidation allowBlank="1" showInputMessage="1" showErrorMessage="1" prompt="Selecciones de la lista desplegable" sqref="B12:B13" xr:uid="{00000000-0002-0000-0E00-000001000000}"/>
    <dataValidation allowBlank="1" showInputMessage="1" showErrorMessage="1" prompt="Seleccione de la lista desplegable" sqref="B4 B7 H7" xr:uid="{00000000-0002-0000-0E00-000002000000}"/>
    <dataValidation type="list" allowBlank="1" showInputMessage="1" showErrorMessage="1" sqref="I7" xr:uid="{00000000-0002-0000-0E00-000003000000}">
      <formula1>INDIRECT(C7)</formula1>
    </dataValidation>
  </dataValidations>
  <hyperlinks>
    <hyperlink ref="C53" r:id="rId1" xr:uid="{00000000-0004-0000-0E00-000000000000}"/>
  </hyperlinks>
  <pageMargins left="0.7" right="0.7" top="0.75" bottom="0.75" header="0.3" footer="0.3"/>
  <pageSetup paperSize="9" orientation="portrait" horizontalDpi="1200" verticalDpi="1200"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M62"/>
  <sheetViews>
    <sheetView topLeftCell="A13" zoomScale="85" zoomScaleNormal="85" workbookViewId="0">
      <selection activeCell="B49" sqref="B49"/>
    </sheetView>
  </sheetViews>
  <sheetFormatPr baseColWidth="10" defaultColWidth="11.42578125" defaultRowHeight="15.75"/>
  <cols>
    <col min="1" max="1" width="25.140625" style="4" customWidth="1"/>
    <col min="2" max="2" width="39.140625" style="28" customWidth="1"/>
    <col min="3" max="16384" width="11.42578125" style="4"/>
  </cols>
  <sheetData>
    <row r="1" spans="1:13" ht="16.5" thickBot="1">
      <c r="A1" s="34"/>
      <c r="B1" s="35" t="s">
        <v>398</v>
      </c>
      <c r="C1" s="36"/>
      <c r="D1" s="36"/>
      <c r="E1" s="36"/>
      <c r="F1" s="36"/>
      <c r="G1" s="36"/>
      <c r="H1" s="36"/>
      <c r="I1" s="36"/>
      <c r="J1" s="36"/>
      <c r="K1" s="36"/>
      <c r="L1" s="36"/>
      <c r="M1" s="37"/>
    </row>
    <row r="2" spans="1:13" ht="41.25" customHeight="1">
      <c r="A2" s="459" t="s">
        <v>195</v>
      </c>
      <c r="B2" s="148" t="s">
        <v>196</v>
      </c>
      <c r="C2" s="478" t="s">
        <v>399</v>
      </c>
      <c r="D2" s="479"/>
      <c r="E2" s="479"/>
      <c r="F2" s="479"/>
      <c r="G2" s="479"/>
      <c r="H2" s="479"/>
      <c r="I2" s="479"/>
      <c r="J2" s="479"/>
      <c r="K2" s="479"/>
      <c r="L2" s="479"/>
      <c r="M2" s="480"/>
    </row>
    <row r="3" spans="1:13" ht="31.5">
      <c r="A3" s="460"/>
      <c r="B3" s="103" t="s">
        <v>291</v>
      </c>
      <c r="C3" s="481" t="s">
        <v>400</v>
      </c>
      <c r="D3" s="482"/>
      <c r="E3" s="482"/>
      <c r="F3" s="482"/>
      <c r="G3" s="482"/>
      <c r="H3" s="482"/>
      <c r="I3" s="482"/>
      <c r="J3" s="482"/>
      <c r="K3" s="482"/>
      <c r="L3" s="482"/>
      <c r="M3" s="483"/>
    </row>
    <row r="4" spans="1:13" ht="94.5" customHeight="1">
      <c r="A4" s="460"/>
      <c r="B4" s="195" t="s">
        <v>33</v>
      </c>
      <c r="C4" s="157" t="s">
        <v>83</v>
      </c>
      <c r="D4" s="436" t="s">
        <v>34</v>
      </c>
      <c r="E4" s="437"/>
      <c r="F4" s="484" t="s">
        <v>293</v>
      </c>
      <c r="G4" s="485"/>
      <c r="H4" s="485"/>
      <c r="I4" s="485"/>
      <c r="J4" s="485"/>
      <c r="K4" s="485"/>
      <c r="L4" s="485"/>
      <c r="M4" s="486"/>
    </row>
    <row r="5" spans="1:13">
      <c r="A5" s="460"/>
      <c r="B5" s="86" t="s">
        <v>202</v>
      </c>
      <c r="C5" s="429" t="s">
        <v>294</v>
      </c>
      <c r="D5" s="430"/>
      <c r="E5" s="430"/>
      <c r="F5" s="430"/>
      <c r="G5" s="430"/>
      <c r="H5" s="430"/>
      <c r="I5" s="430"/>
      <c r="J5" s="430"/>
      <c r="K5" s="430"/>
      <c r="L5" s="430"/>
      <c r="M5" s="431"/>
    </row>
    <row r="6" spans="1:13">
      <c r="A6" s="460"/>
      <c r="B6" s="195" t="s">
        <v>203</v>
      </c>
      <c r="C6" s="429" t="s">
        <v>295</v>
      </c>
      <c r="D6" s="430"/>
      <c r="E6" s="430"/>
      <c r="F6" s="430"/>
      <c r="G6" s="430"/>
      <c r="H6" s="430"/>
      <c r="I6" s="430"/>
      <c r="J6" s="430"/>
      <c r="K6" s="430"/>
      <c r="L6" s="430"/>
      <c r="M6" s="431"/>
    </row>
    <row r="7" spans="1:13">
      <c r="A7" s="460"/>
      <c r="B7" s="103" t="s">
        <v>204</v>
      </c>
      <c r="C7" s="438" t="s">
        <v>7</v>
      </c>
      <c r="D7" s="439"/>
      <c r="E7" s="73"/>
      <c r="F7" s="73"/>
      <c r="G7" s="74"/>
      <c r="H7" s="41" t="s">
        <v>46</v>
      </c>
      <c r="I7" s="440" t="s">
        <v>296</v>
      </c>
      <c r="J7" s="439"/>
      <c r="K7" s="439"/>
      <c r="L7" s="439"/>
      <c r="M7" s="441"/>
    </row>
    <row r="8" spans="1:13" ht="15.75" customHeight="1">
      <c r="A8" s="460"/>
      <c r="B8" s="453" t="s">
        <v>205</v>
      </c>
      <c r="C8" s="463"/>
      <c r="D8" s="464"/>
      <c r="E8" s="464"/>
      <c r="F8" s="207"/>
      <c r="G8" s="207"/>
      <c r="H8" s="207"/>
      <c r="I8" s="207"/>
      <c r="J8" s="207"/>
      <c r="K8" s="207"/>
      <c r="L8" s="75"/>
      <c r="M8" s="76"/>
    </row>
    <row r="9" spans="1:13">
      <c r="A9" s="460"/>
      <c r="B9" s="454"/>
      <c r="C9" s="514"/>
      <c r="D9" s="515"/>
      <c r="E9" s="515"/>
      <c r="F9" s="446"/>
      <c r="G9" s="446"/>
      <c r="H9" s="118"/>
      <c r="I9" s="446"/>
      <c r="J9" s="446"/>
      <c r="K9" s="118"/>
      <c r="L9" s="121"/>
      <c r="M9" s="70"/>
    </row>
    <row r="10" spans="1:13">
      <c r="A10" s="460"/>
      <c r="B10" s="456"/>
      <c r="C10" s="445" t="s">
        <v>206</v>
      </c>
      <c r="D10" s="446"/>
      <c r="E10" s="201"/>
      <c r="F10" s="446" t="s">
        <v>206</v>
      </c>
      <c r="G10" s="446"/>
      <c r="H10" s="201"/>
      <c r="I10" s="446" t="s">
        <v>206</v>
      </c>
      <c r="J10" s="446"/>
      <c r="K10" s="201"/>
      <c r="L10" s="77"/>
      <c r="M10" s="78"/>
    </row>
    <row r="11" spans="1:13" ht="55.5" customHeight="1">
      <c r="A11" s="460"/>
      <c r="B11" s="103" t="s">
        <v>207</v>
      </c>
      <c r="C11" s="448" t="s">
        <v>401</v>
      </c>
      <c r="D11" s="449"/>
      <c r="E11" s="449"/>
      <c r="F11" s="449"/>
      <c r="G11" s="449"/>
      <c r="H11" s="449"/>
      <c r="I11" s="449"/>
      <c r="J11" s="449"/>
      <c r="K11" s="449"/>
      <c r="L11" s="449"/>
      <c r="M11" s="450"/>
    </row>
    <row r="12" spans="1:13" ht="31.5">
      <c r="A12" s="460"/>
      <c r="B12" s="103" t="s">
        <v>298</v>
      </c>
      <c r="C12" s="376" t="s">
        <v>402</v>
      </c>
      <c r="D12" s="377"/>
      <c r="E12" s="377"/>
      <c r="F12" s="377"/>
      <c r="G12" s="377"/>
      <c r="H12" s="377"/>
      <c r="I12" s="377"/>
      <c r="J12" s="377"/>
      <c r="K12" s="377"/>
      <c r="L12" s="377"/>
      <c r="M12" s="80"/>
    </row>
    <row r="13" spans="1:13" ht="102.75" customHeight="1">
      <c r="A13" s="460"/>
      <c r="B13" s="103" t="s">
        <v>300</v>
      </c>
      <c r="C13" s="376" t="s">
        <v>403</v>
      </c>
      <c r="D13" s="377"/>
      <c r="E13" s="377"/>
      <c r="F13" s="377"/>
      <c r="G13" s="377"/>
      <c r="H13" s="377"/>
      <c r="I13" s="377"/>
      <c r="J13" s="377"/>
      <c r="K13" s="377"/>
      <c r="L13" s="377"/>
      <c r="M13" s="378"/>
    </row>
    <row r="14" spans="1:13" ht="44.25" customHeight="1">
      <c r="A14" s="460"/>
      <c r="B14" s="453" t="s">
        <v>302</v>
      </c>
      <c r="C14" s="4" t="s">
        <v>128</v>
      </c>
      <c r="D14" s="191"/>
      <c r="E14" s="57" t="s">
        <v>303</v>
      </c>
      <c r="F14" s="442" t="s">
        <v>124</v>
      </c>
      <c r="G14" s="443"/>
      <c r="H14" s="443"/>
      <c r="I14" s="443"/>
      <c r="J14" s="443"/>
      <c r="K14" s="443"/>
      <c r="L14" s="443"/>
      <c r="M14" s="444"/>
    </row>
    <row r="15" spans="1:13">
      <c r="A15" s="460"/>
      <c r="B15" s="454"/>
      <c r="C15" s="451"/>
      <c r="D15" s="388"/>
      <c r="E15" s="388"/>
      <c r="F15" s="388"/>
      <c r="G15" s="388"/>
      <c r="H15" s="388"/>
      <c r="I15" s="388"/>
      <c r="J15" s="388"/>
      <c r="K15" s="388"/>
      <c r="L15" s="388"/>
      <c r="M15" s="452"/>
    </row>
    <row r="16" spans="1:13">
      <c r="A16" s="461" t="s">
        <v>209</v>
      </c>
      <c r="B16" s="103" t="s">
        <v>31</v>
      </c>
      <c r="C16" s="451" t="s">
        <v>304</v>
      </c>
      <c r="D16" s="388"/>
      <c r="E16" s="388"/>
      <c r="F16" s="388"/>
      <c r="G16" s="388"/>
      <c r="H16" s="388"/>
      <c r="I16" s="388"/>
      <c r="J16" s="388"/>
      <c r="K16" s="388"/>
      <c r="L16" s="388"/>
      <c r="M16" s="452"/>
    </row>
    <row r="17" spans="1:13" ht="53.25" customHeight="1">
      <c r="A17" s="462"/>
      <c r="B17" s="103" t="s">
        <v>211</v>
      </c>
      <c r="C17" s="451" t="s">
        <v>159</v>
      </c>
      <c r="D17" s="388"/>
      <c r="E17" s="388"/>
      <c r="F17" s="388"/>
      <c r="G17" s="388"/>
      <c r="H17" s="388"/>
      <c r="I17" s="388"/>
      <c r="J17" s="388"/>
      <c r="K17" s="388"/>
      <c r="L17" s="388"/>
      <c r="M17" s="452"/>
    </row>
    <row r="18" spans="1:13" ht="8.25" customHeight="1">
      <c r="A18" s="462"/>
      <c r="B18" s="453" t="s">
        <v>212</v>
      </c>
      <c r="C18" s="81"/>
      <c r="D18" s="5"/>
      <c r="E18" s="5"/>
      <c r="F18" s="5"/>
      <c r="G18" s="5"/>
      <c r="H18" s="5"/>
      <c r="I18" s="5"/>
      <c r="J18" s="5"/>
      <c r="K18" s="5"/>
      <c r="L18" s="5"/>
      <c r="M18" s="6"/>
    </row>
    <row r="19" spans="1:13" ht="9" customHeight="1">
      <c r="A19" s="462"/>
      <c r="B19" s="454"/>
      <c r="C19" s="44"/>
      <c r="D19" s="7"/>
      <c r="E19" s="126"/>
      <c r="F19" s="7"/>
      <c r="G19" s="126"/>
      <c r="H19" s="7"/>
      <c r="I19" s="126"/>
      <c r="J19" s="7"/>
      <c r="K19" s="126"/>
      <c r="L19" s="126"/>
      <c r="M19" s="8"/>
    </row>
    <row r="20" spans="1:13">
      <c r="A20" s="462"/>
      <c r="B20" s="454"/>
      <c r="C20" s="45" t="s">
        <v>213</v>
      </c>
      <c r="D20" s="9"/>
      <c r="E20" s="10" t="s">
        <v>214</v>
      </c>
      <c r="F20" s="9"/>
      <c r="G20" s="10" t="s">
        <v>215</v>
      </c>
      <c r="H20" s="9"/>
      <c r="I20" s="10" t="s">
        <v>216</v>
      </c>
      <c r="J20" s="84"/>
      <c r="K20" s="10"/>
      <c r="L20" s="10"/>
      <c r="M20" s="189"/>
    </row>
    <row r="21" spans="1:13">
      <c r="A21" s="462"/>
      <c r="B21" s="454"/>
      <c r="C21" s="45" t="s">
        <v>218</v>
      </c>
      <c r="D21" s="11"/>
      <c r="E21" s="10" t="s">
        <v>219</v>
      </c>
      <c r="F21" s="12"/>
      <c r="G21" s="10" t="s">
        <v>220</v>
      </c>
      <c r="H21" s="12"/>
      <c r="I21" s="10"/>
      <c r="J21" s="188"/>
      <c r="K21" s="10"/>
      <c r="L21" s="10"/>
      <c r="M21" s="189"/>
    </row>
    <row r="22" spans="1:13">
      <c r="A22" s="462"/>
      <c r="B22" s="454"/>
      <c r="C22" s="45" t="s">
        <v>224</v>
      </c>
      <c r="D22" s="11"/>
      <c r="E22" s="10" t="s">
        <v>225</v>
      </c>
      <c r="F22" s="11"/>
      <c r="G22" s="10"/>
      <c r="H22" s="188"/>
      <c r="I22" s="10"/>
      <c r="J22" s="188"/>
      <c r="K22" s="10"/>
      <c r="L22" s="10"/>
      <c r="M22" s="189"/>
    </row>
    <row r="23" spans="1:13">
      <c r="A23" s="462"/>
      <c r="B23" s="454"/>
      <c r="C23" s="45" t="s">
        <v>226</v>
      </c>
      <c r="D23" s="12" t="s">
        <v>222</v>
      </c>
      <c r="E23" s="10" t="s">
        <v>227</v>
      </c>
      <c r="F23" s="487" t="s">
        <v>404</v>
      </c>
      <c r="G23" s="487"/>
      <c r="H23" s="487"/>
      <c r="I23" s="208"/>
      <c r="J23" s="208"/>
      <c r="K23" s="208"/>
      <c r="L23" s="208"/>
      <c r="M23" s="82"/>
    </row>
    <row r="24" spans="1:13" ht="9.75" customHeight="1">
      <c r="A24" s="462"/>
      <c r="B24" s="456"/>
      <c r="C24" s="46"/>
      <c r="D24" s="13"/>
      <c r="E24" s="13"/>
      <c r="F24" s="13"/>
      <c r="G24" s="13"/>
      <c r="H24" s="13"/>
      <c r="I24" s="13"/>
      <c r="J24" s="13"/>
      <c r="K24" s="13"/>
      <c r="L24" s="13"/>
      <c r="M24" s="14"/>
    </row>
    <row r="25" spans="1:13">
      <c r="A25" s="462"/>
      <c r="B25" s="453" t="s">
        <v>228</v>
      </c>
      <c r="C25" s="47"/>
      <c r="D25" s="15"/>
      <c r="E25" s="15"/>
      <c r="F25" s="15"/>
      <c r="G25" s="15"/>
      <c r="H25" s="15"/>
      <c r="I25" s="15"/>
      <c r="J25" s="15"/>
      <c r="K25" s="15"/>
      <c r="L25" s="75"/>
      <c r="M25" s="76"/>
    </row>
    <row r="26" spans="1:13">
      <c r="A26" s="462"/>
      <c r="B26" s="454"/>
      <c r="C26" s="45" t="s">
        <v>229</v>
      </c>
      <c r="D26" s="12"/>
      <c r="E26" s="213"/>
      <c r="F26" s="10" t="s">
        <v>230</v>
      </c>
      <c r="G26" s="11"/>
      <c r="H26" s="213"/>
      <c r="I26" s="10" t="s">
        <v>231</v>
      </c>
      <c r="J26" s="11" t="s">
        <v>222</v>
      </c>
      <c r="K26" s="213"/>
      <c r="L26" s="121"/>
      <c r="M26" s="70"/>
    </row>
    <row r="27" spans="1:13">
      <c r="A27" s="462"/>
      <c r="B27" s="454"/>
      <c r="C27" s="45" t="s">
        <v>234</v>
      </c>
      <c r="D27" s="16"/>
      <c r="E27" s="121"/>
      <c r="F27" s="10" t="s">
        <v>235</v>
      </c>
      <c r="G27" s="12"/>
      <c r="H27" s="121"/>
      <c r="I27" s="119"/>
      <c r="J27" s="121"/>
      <c r="K27" s="118"/>
      <c r="L27" s="121"/>
      <c r="M27" s="70"/>
    </row>
    <row r="28" spans="1:13">
      <c r="A28" s="462"/>
      <c r="B28" s="456"/>
      <c r="C28" s="48"/>
      <c r="D28" s="17"/>
      <c r="E28" s="17"/>
      <c r="F28" s="17"/>
      <c r="G28" s="17"/>
      <c r="H28" s="17"/>
      <c r="I28" s="17"/>
      <c r="J28" s="17"/>
      <c r="K28" s="17"/>
      <c r="L28" s="77"/>
      <c r="M28" s="78"/>
    </row>
    <row r="29" spans="1:13">
      <c r="A29" s="462"/>
      <c r="B29" s="87" t="s">
        <v>237</v>
      </c>
      <c r="C29" s="49"/>
      <c r="D29" s="33"/>
      <c r="E29" s="33"/>
      <c r="F29" s="33"/>
      <c r="G29" s="33"/>
      <c r="H29" s="33"/>
      <c r="I29" s="33"/>
      <c r="J29" s="33"/>
      <c r="K29" s="33"/>
      <c r="L29" s="33"/>
      <c r="M29" s="50"/>
    </row>
    <row r="30" spans="1:13">
      <c r="A30" s="462"/>
      <c r="B30" s="87"/>
      <c r="C30" s="51" t="s">
        <v>238</v>
      </c>
      <c r="D30" s="18">
        <v>0</v>
      </c>
      <c r="E30" s="213"/>
      <c r="F30" s="19" t="s">
        <v>240</v>
      </c>
      <c r="G30" s="12">
        <v>2019</v>
      </c>
      <c r="H30" s="213"/>
      <c r="I30" s="19" t="s">
        <v>241</v>
      </c>
      <c r="J30" s="190"/>
      <c r="K30" s="191"/>
      <c r="L30" s="192"/>
      <c r="M30" s="214"/>
    </row>
    <row r="31" spans="1:13">
      <c r="A31" s="462"/>
      <c r="B31" s="86"/>
      <c r="C31" s="46"/>
      <c r="D31" s="13"/>
      <c r="E31" s="13"/>
      <c r="F31" s="13"/>
      <c r="G31" s="13"/>
      <c r="H31" s="13"/>
      <c r="I31" s="13"/>
      <c r="J31" s="13"/>
      <c r="K31" s="13"/>
      <c r="L31" s="13"/>
      <c r="M31" s="14"/>
    </row>
    <row r="32" spans="1:13">
      <c r="A32" s="462"/>
      <c r="B32" s="453" t="s">
        <v>243</v>
      </c>
      <c r="C32" s="52"/>
      <c r="D32" s="20"/>
      <c r="E32" s="20"/>
      <c r="F32" s="20"/>
      <c r="G32" s="20"/>
      <c r="H32" s="20"/>
      <c r="I32" s="20"/>
      <c r="J32" s="20"/>
      <c r="K32" s="20"/>
      <c r="L32" s="75"/>
      <c r="M32" s="76"/>
    </row>
    <row r="33" spans="1:13">
      <c r="A33" s="462"/>
      <c r="B33" s="454"/>
      <c r="C33" s="212" t="s">
        <v>244</v>
      </c>
      <c r="D33" s="21">
        <v>2020</v>
      </c>
      <c r="E33" s="116"/>
      <c r="F33" s="213" t="s">
        <v>245</v>
      </c>
      <c r="G33" s="22" t="s">
        <v>246</v>
      </c>
      <c r="H33" s="116"/>
      <c r="I33" s="19"/>
      <c r="J33" s="116"/>
      <c r="K33" s="116"/>
      <c r="L33" s="121"/>
      <c r="M33" s="70"/>
    </row>
    <row r="34" spans="1:13">
      <c r="A34" s="462"/>
      <c r="B34" s="456"/>
      <c r="C34" s="46"/>
      <c r="D34" s="23"/>
      <c r="E34" s="24"/>
      <c r="F34" s="13"/>
      <c r="G34" s="24"/>
      <c r="H34" s="24"/>
      <c r="I34" s="25"/>
      <c r="J34" s="24"/>
      <c r="K34" s="24"/>
      <c r="L34" s="77"/>
      <c r="M34" s="78"/>
    </row>
    <row r="35" spans="1:13">
      <c r="A35" s="462"/>
      <c r="B35" s="453" t="s">
        <v>247</v>
      </c>
      <c r="C35" s="53"/>
      <c r="D35" s="95"/>
      <c r="E35" s="95"/>
      <c r="F35" s="95"/>
      <c r="G35" s="95"/>
      <c r="H35" s="95"/>
      <c r="I35" s="95"/>
      <c r="J35" s="95"/>
      <c r="K35" s="95"/>
      <c r="L35" s="95"/>
      <c r="M35" s="54"/>
    </row>
    <row r="36" spans="1:13">
      <c r="A36" s="462"/>
      <c r="B36" s="454"/>
      <c r="C36" s="55"/>
      <c r="D36" s="113" t="s">
        <v>248</v>
      </c>
      <c r="E36" s="113"/>
      <c r="F36" s="113" t="s">
        <v>249</v>
      </c>
      <c r="G36" s="113"/>
      <c r="H36" s="156" t="s">
        <v>250</v>
      </c>
      <c r="I36" s="156"/>
      <c r="J36" s="156" t="s">
        <v>251</v>
      </c>
      <c r="K36" s="113"/>
      <c r="L36" s="113" t="s">
        <v>252</v>
      </c>
      <c r="M36" s="26"/>
    </row>
    <row r="37" spans="1:13">
      <c r="A37" s="462"/>
      <c r="B37" s="454"/>
      <c r="C37" s="55"/>
      <c r="D37" s="210"/>
      <c r="E37" s="211"/>
      <c r="F37" s="210"/>
      <c r="G37" s="211">
        <v>0.2</v>
      </c>
      <c r="H37" s="210">
        <v>0.5</v>
      </c>
      <c r="I37" s="211"/>
      <c r="J37" s="210">
        <v>0.6</v>
      </c>
      <c r="K37" s="211"/>
      <c r="L37" s="210">
        <v>0.75</v>
      </c>
      <c r="M37" s="158"/>
    </row>
    <row r="38" spans="1:13">
      <c r="A38" s="462"/>
      <c r="B38" s="454"/>
      <c r="C38" s="55"/>
      <c r="D38" s="113" t="s">
        <v>253</v>
      </c>
      <c r="E38" s="113"/>
      <c r="F38" s="113" t="s">
        <v>254</v>
      </c>
      <c r="G38" s="113"/>
      <c r="H38" s="114" t="s">
        <v>255</v>
      </c>
      <c r="I38" s="114"/>
      <c r="J38" s="114" t="s">
        <v>256</v>
      </c>
      <c r="K38" s="113"/>
      <c r="L38" s="113" t="s">
        <v>257</v>
      </c>
      <c r="M38" s="8"/>
    </row>
    <row r="39" spans="1:13">
      <c r="A39" s="462"/>
      <c r="B39" s="454"/>
      <c r="C39" s="55"/>
      <c r="D39" s="210">
        <v>0.85</v>
      </c>
      <c r="E39" s="211"/>
      <c r="F39" s="210">
        <v>0.95</v>
      </c>
      <c r="G39" s="211"/>
      <c r="H39" s="210">
        <v>1</v>
      </c>
      <c r="I39" s="211"/>
      <c r="J39" s="210">
        <v>1</v>
      </c>
      <c r="K39" s="211"/>
      <c r="L39" s="210">
        <v>1</v>
      </c>
      <c r="M39" s="197"/>
    </row>
    <row r="40" spans="1:13">
      <c r="A40" s="462"/>
      <c r="B40" s="454"/>
      <c r="C40" s="55"/>
      <c r="D40" s="113" t="s">
        <v>258</v>
      </c>
      <c r="E40" s="113"/>
      <c r="F40" s="113" t="s">
        <v>259</v>
      </c>
      <c r="G40" s="113"/>
      <c r="H40" s="114" t="s">
        <v>260</v>
      </c>
      <c r="I40" s="114"/>
      <c r="J40" s="114" t="s">
        <v>261</v>
      </c>
      <c r="K40" s="113"/>
      <c r="L40" s="113" t="s">
        <v>262</v>
      </c>
      <c r="M40" s="8"/>
    </row>
    <row r="41" spans="1:13">
      <c r="A41" s="462"/>
      <c r="B41" s="454"/>
      <c r="C41" s="55"/>
      <c r="D41" s="198"/>
      <c r="E41" s="1"/>
      <c r="F41" s="198"/>
      <c r="G41" s="1"/>
      <c r="H41" s="198"/>
      <c r="I41" s="1"/>
      <c r="J41" s="198"/>
      <c r="K41" s="1"/>
      <c r="L41" s="198"/>
      <c r="M41" s="197"/>
    </row>
    <row r="42" spans="1:13">
      <c r="A42" s="462"/>
      <c r="B42" s="454"/>
      <c r="C42" s="55"/>
      <c r="D42" s="2" t="s">
        <v>262</v>
      </c>
      <c r="E42" s="196"/>
      <c r="F42" s="2" t="s">
        <v>263</v>
      </c>
      <c r="G42" s="196"/>
      <c r="H42" s="2"/>
      <c r="I42" s="196"/>
      <c r="J42" s="2"/>
      <c r="K42" s="196"/>
      <c r="L42" s="2"/>
      <c r="M42" s="197"/>
    </row>
    <row r="43" spans="1:13">
      <c r="A43" s="462"/>
      <c r="B43" s="454"/>
      <c r="C43" s="55"/>
      <c r="D43" s="198"/>
      <c r="E43" s="1"/>
      <c r="F43" s="518">
        <v>1</v>
      </c>
      <c r="G43" s="519"/>
      <c r="H43" s="383"/>
      <c r="I43" s="383"/>
      <c r="J43" s="2"/>
      <c r="K43" s="196"/>
      <c r="L43" s="2"/>
      <c r="M43" s="197"/>
    </row>
    <row r="44" spans="1:13">
      <c r="A44" s="462"/>
      <c r="B44" s="454"/>
      <c r="C44" s="56"/>
      <c r="D44" s="2"/>
      <c r="E44" s="196"/>
      <c r="F44" s="2"/>
      <c r="G44" s="196"/>
      <c r="H44" s="96"/>
      <c r="I44" s="42"/>
      <c r="J44" s="96"/>
      <c r="K44" s="42"/>
      <c r="L44" s="96"/>
      <c r="M44" s="43"/>
    </row>
    <row r="45" spans="1:13" ht="18" customHeight="1">
      <c r="A45" s="462"/>
      <c r="B45" s="453" t="s">
        <v>264</v>
      </c>
      <c r="C45" s="47"/>
      <c r="D45" s="15"/>
      <c r="E45" s="15"/>
      <c r="F45" s="15"/>
      <c r="G45" s="15"/>
      <c r="H45" s="15"/>
      <c r="I45" s="15"/>
      <c r="J45" s="15"/>
      <c r="K45" s="15"/>
      <c r="L45" s="121"/>
      <c r="M45" s="70"/>
    </row>
    <row r="46" spans="1:13">
      <c r="A46" s="462"/>
      <c r="B46" s="454"/>
      <c r="C46" s="71"/>
      <c r="D46" s="109" t="s">
        <v>265</v>
      </c>
      <c r="E46" s="27" t="s">
        <v>76</v>
      </c>
      <c r="F46" s="447" t="s">
        <v>266</v>
      </c>
      <c r="G46" s="490"/>
      <c r="H46" s="491"/>
      <c r="I46" s="491"/>
      <c r="J46" s="492"/>
      <c r="K46" s="205" t="s">
        <v>306</v>
      </c>
      <c r="L46" s="432"/>
      <c r="M46" s="433"/>
    </row>
    <row r="47" spans="1:13">
      <c r="A47" s="462"/>
      <c r="B47" s="454"/>
      <c r="C47" s="71"/>
      <c r="D47" s="72"/>
      <c r="E47" s="11" t="s">
        <v>222</v>
      </c>
      <c r="F47" s="447"/>
      <c r="G47" s="493"/>
      <c r="H47" s="494"/>
      <c r="I47" s="494"/>
      <c r="J47" s="495"/>
      <c r="K47" s="121"/>
      <c r="L47" s="434"/>
      <c r="M47" s="435"/>
    </row>
    <row r="48" spans="1:13">
      <c r="A48" s="462"/>
      <c r="B48" s="456"/>
      <c r="C48" s="155"/>
      <c r="D48" s="77"/>
      <c r="E48" s="77"/>
      <c r="F48" s="77"/>
      <c r="G48" s="77"/>
      <c r="H48" s="77"/>
      <c r="I48" s="77"/>
      <c r="J48" s="77"/>
      <c r="K48" s="77"/>
      <c r="L48" s="121"/>
      <c r="M48" s="70"/>
    </row>
    <row r="49" spans="1:13" ht="196.5" customHeight="1">
      <c r="A49" s="462"/>
      <c r="B49" s="103" t="s">
        <v>267</v>
      </c>
      <c r="C49" s="429" t="s">
        <v>405</v>
      </c>
      <c r="D49" s="430"/>
      <c r="E49" s="430"/>
      <c r="F49" s="430"/>
      <c r="G49" s="430"/>
      <c r="H49" s="430"/>
      <c r="I49" s="430"/>
      <c r="J49" s="430"/>
      <c r="K49" s="430"/>
      <c r="L49" s="430"/>
      <c r="M49" s="431"/>
    </row>
    <row r="50" spans="1:13">
      <c r="A50" s="462"/>
      <c r="B50" s="103" t="s">
        <v>269</v>
      </c>
      <c r="C50" s="429" t="s">
        <v>406</v>
      </c>
      <c r="D50" s="430"/>
      <c r="E50" s="430"/>
      <c r="F50" s="430"/>
      <c r="G50" s="430"/>
      <c r="H50" s="430"/>
      <c r="I50" s="430"/>
      <c r="J50" s="430"/>
      <c r="K50" s="430"/>
      <c r="L50" s="430"/>
      <c r="M50" s="431"/>
    </row>
    <row r="51" spans="1:13">
      <c r="A51" s="462"/>
      <c r="B51" s="103" t="s">
        <v>271</v>
      </c>
      <c r="C51" s="183" t="s">
        <v>309</v>
      </c>
      <c r="D51" s="184"/>
      <c r="E51" s="184"/>
      <c r="F51" s="184"/>
      <c r="G51" s="184"/>
      <c r="H51" s="184"/>
      <c r="I51" s="184"/>
      <c r="J51" s="184"/>
      <c r="K51" s="184"/>
      <c r="L51" s="184"/>
      <c r="M51" s="185"/>
    </row>
    <row r="52" spans="1:13">
      <c r="A52" s="462"/>
      <c r="B52" s="103" t="s">
        <v>273</v>
      </c>
      <c r="C52" s="204">
        <v>44593</v>
      </c>
      <c r="D52" s="184"/>
      <c r="E52" s="184"/>
      <c r="F52" s="184"/>
      <c r="G52" s="184"/>
      <c r="H52" s="184"/>
      <c r="I52" s="184"/>
      <c r="J52" s="184"/>
      <c r="K52" s="184"/>
      <c r="L52" s="184"/>
      <c r="M52" s="185"/>
    </row>
    <row r="53" spans="1:13" ht="15.75" customHeight="1">
      <c r="A53" s="420" t="s">
        <v>274</v>
      </c>
      <c r="B53" s="101" t="s">
        <v>275</v>
      </c>
      <c r="C53" s="403" t="s">
        <v>86</v>
      </c>
      <c r="D53" s="403"/>
      <c r="E53" s="403"/>
      <c r="F53" s="403"/>
      <c r="G53" s="403"/>
      <c r="H53" s="403"/>
      <c r="I53" s="403"/>
      <c r="J53" s="403"/>
      <c r="K53" s="403"/>
      <c r="L53" s="403"/>
      <c r="M53" s="404"/>
    </row>
    <row r="54" spans="1:13">
      <c r="A54" s="421"/>
      <c r="B54" s="101" t="s">
        <v>277</v>
      </c>
      <c r="C54" s="403" t="s">
        <v>310</v>
      </c>
      <c r="D54" s="403"/>
      <c r="E54" s="403"/>
      <c r="F54" s="403"/>
      <c r="G54" s="403"/>
      <c r="H54" s="403"/>
      <c r="I54" s="403"/>
      <c r="J54" s="403"/>
      <c r="K54" s="403"/>
      <c r="L54" s="403"/>
      <c r="M54" s="404"/>
    </row>
    <row r="55" spans="1:13">
      <c r="A55" s="421"/>
      <c r="B55" s="101" t="s">
        <v>279</v>
      </c>
      <c r="C55" s="403" t="s">
        <v>9</v>
      </c>
      <c r="D55" s="403"/>
      <c r="E55" s="403"/>
      <c r="F55" s="403"/>
      <c r="G55" s="403"/>
      <c r="H55" s="403"/>
      <c r="I55" s="403"/>
      <c r="J55" s="403"/>
      <c r="K55" s="403"/>
      <c r="L55" s="403"/>
      <c r="M55" s="404"/>
    </row>
    <row r="56" spans="1:13" ht="15.75" customHeight="1">
      <c r="A56" s="421"/>
      <c r="B56" s="102" t="s">
        <v>281</v>
      </c>
      <c r="C56" s="403" t="s">
        <v>85</v>
      </c>
      <c r="D56" s="403"/>
      <c r="E56" s="403"/>
      <c r="F56" s="403"/>
      <c r="G56" s="403"/>
      <c r="H56" s="403"/>
      <c r="I56" s="403"/>
      <c r="J56" s="403"/>
      <c r="K56" s="403"/>
      <c r="L56" s="403"/>
      <c r="M56" s="404"/>
    </row>
    <row r="57" spans="1:13" ht="15.75" customHeight="1">
      <c r="A57" s="421"/>
      <c r="B57" s="101" t="s">
        <v>282</v>
      </c>
      <c r="C57" s="402" t="s">
        <v>87</v>
      </c>
      <c r="D57" s="403"/>
      <c r="E57" s="403"/>
      <c r="F57" s="403"/>
      <c r="G57" s="403"/>
      <c r="H57" s="403"/>
      <c r="I57" s="403"/>
      <c r="J57" s="403"/>
      <c r="K57" s="403"/>
      <c r="L57" s="403"/>
      <c r="M57" s="404"/>
    </row>
    <row r="58" spans="1:13" ht="16.5" thickBot="1">
      <c r="A58" s="422"/>
      <c r="B58" s="101" t="s">
        <v>283</v>
      </c>
      <c r="C58" s="403">
        <v>3387000</v>
      </c>
      <c r="D58" s="403"/>
      <c r="E58" s="403"/>
      <c r="F58" s="403"/>
      <c r="G58" s="403"/>
      <c r="H58" s="403"/>
      <c r="I58" s="403"/>
      <c r="J58" s="403"/>
      <c r="K58" s="403"/>
      <c r="L58" s="403"/>
      <c r="M58" s="404"/>
    </row>
    <row r="59" spans="1:13" ht="15.75" customHeight="1">
      <c r="A59" s="420" t="s">
        <v>284</v>
      </c>
      <c r="B59" s="100" t="s">
        <v>285</v>
      </c>
      <c r="C59" s="403" t="s">
        <v>286</v>
      </c>
      <c r="D59" s="403"/>
      <c r="E59" s="403"/>
      <c r="F59" s="403"/>
      <c r="G59" s="403"/>
      <c r="H59" s="403"/>
      <c r="I59" s="403"/>
      <c r="J59" s="403"/>
      <c r="K59" s="403"/>
      <c r="L59" s="403"/>
      <c r="M59" s="404"/>
    </row>
    <row r="60" spans="1:13" ht="30" customHeight="1">
      <c r="A60" s="421"/>
      <c r="B60" s="100" t="s">
        <v>287</v>
      </c>
      <c r="C60" s="403" t="s">
        <v>311</v>
      </c>
      <c r="D60" s="403"/>
      <c r="E60" s="403"/>
      <c r="F60" s="403"/>
      <c r="G60" s="403"/>
      <c r="H60" s="403"/>
      <c r="I60" s="403"/>
      <c r="J60" s="403"/>
      <c r="K60" s="403"/>
      <c r="L60" s="403"/>
      <c r="M60" s="404"/>
    </row>
    <row r="61" spans="1:13" ht="30" customHeight="1" thickBot="1">
      <c r="A61" s="421"/>
      <c r="B61" s="99" t="s">
        <v>46</v>
      </c>
      <c r="C61" s="403" t="s">
        <v>312</v>
      </c>
      <c r="D61" s="403"/>
      <c r="E61" s="403"/>
      <c r="F61" s="403"/>
      <c r="G61" s="403"/>
      <c r="H61" s="403"/>
      <c r="I61" s="403"/>
      <c r="J61" s="403"/>
      <c r="K61" s="403"/>
      <c r="L61" s="403"/>
      <c r="M61" s="404"/>
    </row>
    <row r="62" spans="1:13" ht="16.5" thickBot="1">
      <c r="A62" s="85" t="s">
        <v>289</v>
      </c>
      <c r="B62" s="97"/>
      <c r="C62" s="455"/>
      <c r="D62" s="418"/>
      <c r="E62" s="418"/>
      <c r="F62" s="418"/>
      <c r="G62" s="418"/>
      <c r="H62" s="418"/>
      <c r="I62" s="418"/>
      <c r="J62" s="418"/>
      <c r="K62" s="418"/>
      <c r="L62" s="418"/>
      <c r="M62" s="419"/>
    </row>
  </sheetData>
  <mergeCells count="50">
    <mergeCell ref="A59:A61"/>
    <mergeCell ref="C59:M59"/>
    <mergeCell ref="C60:M60"/>
    <mergeCell ref="C61:M61"/>
    <mergeCell ref="C62:M62"/>
    <mergeCell ref="A53:A58"/>
    <mergeCell ref="C53:M53"/>
    <mergeCell ref="C54:M54"/>
    <mergeCell ref="C55:M55"/>
    <mergeCell ref="C56:M56"/>
    <mergeCell ref="C57:M57"/>
    <mergeCell ref="C58:M58"/>
    <mergeCell ref="I10:J10"/>
    <mergeCell ref="A16:A52"/>
    <mergeCell ref="C16:M16"/>
    <mergeCell ref="C17:M17"/>
    <mergeCell ref="B18:B24"/>
    <mergeCell ref="F23:H23"/>
    <mergeCell ref="B25:B28"/>
    <mergeCell ref="B32:B34"/>
    <mergeCell ref="B35:B44"/>
    <mergeCell ref="B45:B48"/>
    <mergeCell ref="F46:F47"/>
    <mergeCell ref="G46:J47"/>
    <mergeCell ref="C50:M50"/>
    <mergeCell ref="L46:M47"/>
    <mergeCell ref="C49:M49"/>
    <mergeCell ref="C11:M11"/>
    <mergeCell ref="C12:L12"/>
    <mergeCell ref="C13:M13"/>
    <mergeCell ref="F14:M14"/>
    <mergeCell ref="C15:M15"/>
    <mergeCell ref="F43:G43"/>
    <mergeCell ref="H43:I43"/>
    <mergeCell ref="A2:A15"/>
    <mergeCell ref="C2:M2"/>
    <mergeCell ref="C3:M3"/>
    <mergeCell ref="D4:E4"/>
    <mergeCell ref="F4:M4"/>
    <mergeCell ref="C5:M5"/>
    <mergeCell ref="C6:M6"/>
    <mergeCell ref="C7:D7"/>
    <mergeCell ref="I7:M7"/>
    <mergeCell ref="B8:B10"/>
    <mergeCell ref="B14:B15"/>
    <mergeCell ref="C8:E9"/>
    <mergeCell ref="F9:G9"/>
    <mergeCell ref="I9:J9"/>
    <mergeCell ref="C10:D10"/>
    <mergeCell ref="F10:G10"/>
  </mergeCells>
  <dataValidations count="8">
    <dataValidation type="list" allowBlank="1" showInputMessage="1" showErrorMessage="1" sqref="F14" xr:uid="{00000000-0002-0000-0F00-000000000000}">
      <formula1>INDIRECT(E14)</formula1>
    </dataValidation>
    <dataValidation allowBlank="1" showInputMessage="1" showErrorMessage="1" prompt="Seleccione de la lista desplegable" sqref="B4 B7 H7" xr:uid="{00000000-0002-0000-0F00-000001000000}"/>
    <dataValidation allowBlank="1" showInputMessage="1" showErrorMessage="1" prompt="Incluir una ficha por cada indicador, ya sea de producto o de resultado" sqref="B1" xr:uid="{00000000-0002-0000-0F00-000002000000}"/>
    <dataValidation allowBlank="1" showInputMessage="1" showErrorMessage="1" prompt="Identifique el ODS a que le apunta el indicador de producto. Seleccione de la lista desplegable._x000a_" sqref="B14:B15" xr:uid="{00000000-0002-0000-0F00-000003000000}"/>
    <dataValidation allowBlank="1" showInputMessage="1" showErrorMessage="1" prompt="Identifique la meta ODS a que le apunta el indicador de producto. Seleccione de la lista desplegable." sqref="E14" xr:uid="{00000000-0002-0000-0F00-000004000000}"/>
    <dataValidation allowBlank="1" showInputMessage="1" showErrorMessage="1" prompt="Determine si el indicador responde a un enfoque (Derechos Humanos, Género, Diferencial, Poblacional, Ambiental y Territorial). Si responde a más de enfoque separelos por ;" sqref="B16" xr:uid="{00000000-0002-0000-0F00-000005000000}"/>
    <dataValidation allowBlank="1" showInputMessage="1" showErrorMessage="1" prompt="Si corresponde a un indicador del PDD, identifique el código de la meta el cual se encuentra en el listado de indicadores del plan que se encuentra en la caja de herramientas._x000a__x000a_" sqref="D4" xr:uid="{00000000-0002-0000-0F00-000006000000}"/>
    <dataValidation type="list" allowBlank="1" showInputMessage="1" showErrorMessage="1" sqref="I7:M7" xr:uid="{00000000-0002-0000-0F00-000007000000}">
      <formula1>INDIRECT($C$7)</formula1>
    </dataValidation>
  </dataValidations>
  <hyperlinks>
    <hyperlink ref="C57" r:id="rId1" xr:uid="{00000000-0004-0000-0F00-000000000000}"/>
  </hyperlinks>
  <pageMargins left="0.7" right="0.7" top="0.75" bottom="0.75" header="0.3" footer="0.3"/>
  <pageSetup paperSize="9" orientation="portrait" horizontalDpi="1200" verticalDpi="1200"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M62"/>
  <sheetViews>
    <sheetView topLeftCell="B30" zoomScale="85" zoomScaleNormal="85" workbookViewId="0">
      <selection activeCell="E44" sqref="E44"/>
    </sheetView>
  </sheetViews>
  <sheetFormatPr baseColWidth="10" defaultColWidth="11.42578125" defaultRowHeight="15.75"/>
  <cols>
    <col min="1" max="1" width="25.140625" style="4" customWidth="1"/>
    <col min="2" max="2" width="39.140625" style="28" customWidth="1"/>
    <col min="3" max="16384" width="11.42578125" style="4"/>
  </cols>
  <sheetData>
    <row r="1" spans="1:13" ht="16.5" thickBot="1">
      <c r="A1" s="34"/>
      <c r="B1" s="35" t="s">
        <v>407</v>
      </c>
      <c r="C1" s="36"/>
      <c r="D1" s="36"/>
      <c r="E1" s="36"/>
      <c r="F1" s="36"/>
      <c r="G1" s="36"/>
      <c r="H1" s="36"/>
      <c r="I1" s="36"/>
      <c r="J1" s="36"/>
      <c r="K1" s="36"/>
      <c r="L1" s="36"/>
      <c r="M1" s="37"/>
    </row>
    <row r="2" spans="1:13" ht="41.25" customHeight="1">
      <c r="A2" s="459" t="s">
        <v>195</v>
      </c>
      <c r="B2" s="148" t="s">
        <v>196</v>
      </c>
      <c r="C2" s="478" t="s">
        <v>408</v>
      </c>
      <c r="D2" s="479"/>
      <c r="E2" s="479"/>
      <c r="F2" s="479"/>
      <c r="G2" s="479"/>
      <c r="H2" s="479"/>
      <c r="I2" s="479"/>
      <c r="J2" s="479"/>
      <c r="K2" s="479"/>
      <c r="L2" s="479"/>
      <c r="M2" s="480"/>
    </row>
    <row r="3" spans="1:13" ht="31.5">
      <c r="A3" s="460"/>
      <c r="B3" s="103" t="s">
        <v>291</v>
      </c>
      <c r="C3" s="481" t="s">
        <v>400</v>
      </c>
      <c r="D3" s="482"/>
      <c r="E3" s="482"/>
      <c r="F3" s="482"/>
      <c r="G3" s="482"/>
      <c r="H3" s="482"/>
      <c r="I3" s="482"/>
      <c r="J3" s="482"/>
      <c r="K3" s="482"/>
      <c r="L3" s="482"/>
      <c r="M3" s="483"/>
    </row>
    <row r="4" spans="1:13" ht="94.5" customHeight="1">
      <c r="A4" s="460"/>
      <c r="B4" s="195" t="s">
        <v>33</v>
      </c>
      <c r="C4" s="157" t="s">
        <v>83</v>
      </c>
      <c r="D4" s="436" t="s">
        <v>34</v>
      </c>
      <c r="E4" s="437"/>
      <c r="F4" s="484" t="s">
        <v>293</v>
      </c>
      <c r="G4" s="485"/>
      <c r="H4" s="485"/>
      <c r="I4" s="485"/>
      <c r="J4" s="485"/>
      <c r="K4" s="485"/>
      <c r="L4" s="485"/>
      <c r="M4" s="486"/>
    </row>
    <row r="5" spans="1:13">
      <c r="A5" s="460"/>
      <c r="B5" s="86" t="s">
        <v>202</v>
      </c>
      <c r="C5" s="429" t="s">
        <v>294</v>
      </c>
      <c r="D5" s="430"/>
      <c r="E5" s="430"/>
      <c r="F5" s="430"/>
      <c r="G5" s="430"/>
      <c r="H5" s="430"/>
      <c r="I5" s="430"/>
      <c r="J5" s="430"/>
      <c r="K5" s="430"/>
      <c r="L5" s="430"/>
      <c r="M5" s="431"/>
    </row>
    <row r="6" spans="1:13">
      <c r="A6" s="460"/>
      <c r="B6" s="195" t="s">
        <v>203</v>
      </c>
      <c r="C6" s="429" t="s">
        <v>295</v>
      </c>
      <c r="D6" s="430"/>
      <c r="E6" s="430"/>
      <c r="F6" s="430"/>
      <c r="G6" s="430"/>
      <c r="H6" s="430"/>
      <c r="I6" s="430"/>
      <c r="J6" s="430"/>
      <c r="K6" s="430"/>
      <c r="L6" s="430"/>
      <c r="M6" s="431"/>
    </row>
    <row r="7" spans="1:13">
      <c r="A7" s="460"/>
      <c r="B7" s="103" t="s">
        <v>204</v>
      </c>
      <c r="C7" s="438" t="s">
        <v>7</v>
      </c>
      <c r="D7" s="439"/>
      <c r="E7" s="73"/>
      <c r="F7" s="73"/>
      <c r="G7" s="74"/>
      <c r="H7" s="41" t="s">
        <v>46</v>
      </c>
      <c r="I7" s="440" t="s">
        <v>296</v>
      </c>
      <c r="J7" s="439"/>
      <c r="K7" s="439"/>
      <c r="L7" s="439"/>
      <c r="M7" s="441"/>
    </row>
    <row r="8" spans="1:13" ht="15.75" customHeight="1">
      <c r="A8" s="460"/>
      <c r="B8" s="453" t="s">
        <v>205</v>
      </c>
      <c r="C8" s="463"/>
      <c r="D8" s="464"/>
      <c r="E8" s="464"/>
      <c r="F8" s="207"/>
      <c r="G8" s="207"/>
      <c r="H8" s="207"/>
      <c r="I8" s="207"/>
      <c r="J8" s="207"/>
      <c r="K8" s="207"/>
      <c r="L8" s="75"/>
      <c r="M8" s="76"/>
    </row>
    <row r="9" spans="1:13">
      <c r="A9" s="460"/>
      <c r="B9" s="454"/>
      <c r="C9" s="514"/>
      <c r="D9" s="515"/>
      <c r="E9" s="515"/>
      <c r="F9" s="446"/>
      <c r="G9" s="446"/>
      <c r="H9" s="118"/>
      <c r="I9" s="446"/>
      <c r="J9" s="446"/>
      <c r="K9" s="118"/>
      <c r="L9" s="121"/>
      <c r="M9" s="70"/>
    </row>
    <row r="10" spans="1:13">
      <c r="A10" s="460"/>
      <c r="B10" s="456"/>
      <c r="C10" s="445" t="s">
        <v>206</v>
      </c>
      <c r="D10" s="446"/>
      <c r="E10" s="201"/>
      <c r="F10" s="446" t="s">
        <v>206</v>
      </c>
      <c r="G10" s="446"/>
      <c r="H10" s="201"/>
      <c r="I10" s="446" t="s">
        <v>206</v>
      </c>
      <c r="J10" s="446"/>
      <c r="K10" s="201"/>
      <c r="L10" s="77"/>
      <c r="M10" s="78"/>
    </row>
    <row r="11" spans="1:13" ht="55.5" customHeight="1">
      <c r="A11" s="460"/>
      <c r="B11" s="103" t="s">
        <v>207</v>
      </c>
      <c r="C11" s="448" t="s">
        <v>409</v>
      </c>
      <c r="D11" s="449"/>
      <c r="E11" s="449"/>
      <c r="F11" s="449"/>
      <c r="G11" s="449"/>
      <c r="H11" s="449"/>
      <c r="I11" s="449"/>
      <c r="J11" s="449"/>
      <c r="K11" s="449"/>
      <c r="L11" s="449"/>
      <c r="M11" s="450"/>
    </row>
    <row r="12" spans="1:13" ht="31.5">
      <c r="A12" s="460"/>
      <c r="B12" s="103" t="s">
        <v>298</v>
      </c>
      <c r="C12" s="376" t="s">
        <v>402</v>
      </c>
      <c r="D12" s="377"/>
      <c r="E12" s="377"/>
      <c r="F12" s="377"/>
      <c r="G12" s="377"/>
      <c r="H12" s="377"/>
      <c r="I12" s="377"/>
      <c r="J12" s="377"/>
      <c r="K12" s="377"/>
      <c r="L12" s="377"/>
      <c r="M12" s="80"/>
    </row>
    <row r="13" spans="1:13" ht="69" customHeight="1">
      <c r="A13" s="460"/>
      <c r="B13" s="103" t="s">
        <v>300</v>
      </c>
      <c r="C13" s="376" t="s">
        <v>410</v>
      </c>
      <c r="D13" s="377"/>
      <c r="E13" s="377"/>
      <c r="F13" s="377"/>
      <c r="G13" s="377"/>
      <c r="H13" s="377"/>
      <c r="I13" s="377"/>
      <c r="J13" s="377"/>
      <c r="K13" s="377"/>
      <c r="L13" s="377"/>
      <c r="M13" s="378"/>
    </row>
    <row r="14" spans="1:13" ht="44.25" customHeight="1">
      <c r="A14" s="460"/>
      <c r="B14" s="453" t="s">
        <v>302</v>
      </c>
      <c r="C14" s="4" t="s">
        <v>128</v>
      </c>
      <c r="D14" s="191"/>
      <c r="E14" s="57" t="s">
        <v>303</v>
      </c>
      <c r="F14" s="442" t="s">
        <v>124</v>
      </c>
      <c r="G14" s="443"/>
      <c r="H14" s="443"/>
      <c r="I14" s="443"/>
      <c r="J14" s="443"/>
      <c r="K14" s="443"/>
      <c r="L14" s="443"/>
      <c r="M14" s="444"/>
    </row>
    <row r="15" spans="1:13">
      <c r="A15" s="460"/>
      <c r="B15" s="454"/>
      <c r="C15" s="451"/>
      <c r="D15" s="388"/>
      <c r="E15" s="388"/>
      <c r="F15" s="388"/>
      <c r="G15" s="388"/>
      <c r="H15" s="388"/>
      <c r="I15" s="388"/>
      <c r="J15" s="388"/>
      <c r="K15" s="388"/>
      <c r="L15" s="388"/>
      <c r="M15" s="452"/>
    </row>
    <row r="16" spans="1:13">
      <c r="A16" s="461" t="s">
        <v>209</v>
      </c>
      <c r="B16" s="103" t="s">
        <v>31</v>
      </c>
      <c r="C16" s="451" t="s">
        <v>304</v>
      </c>
      <c r="D16" s="388"/>
      <c r="E16" s="388"/>
      <c r="F16" s="388"/>
      <c r="G16" s="388"/>
      <c r="H16" s="388"/>
      <c r="I16" s="388"/>
      <c r="J16" s="388"/>
      <c r="K16" s="388"/>
      <c r="L16" s="388"/>
      <c r="M16" s="452"/>
    </row>
    <row r="17" spans="1:13" ht="53.25" customHeight="1">
      <c r="A17" s="462"/>
      <c r="B17" s="103" t="s">
        <v>211</v>
      </c>
      <c r="C17" s="451" t="s">
        <v>162</v>
      </c>
      <c r="D17" s="388"/>
      <c r="E17" s="388"/>
      <c r="F17" s="388"/>
      <c r="G17" s="388"/>
      <c r="H17" s="388"/>
      <c r="I17" s="388"/>
      <c r="J17" s="388"/>
      <c r="K17" s="388"/>
      <c r="L17" s="388"/>
      <c r="M17" s="452"/>
    </row>
    <row r="18" spans="1:13" ht="8.25" customHeight="1">
      <c r="A18" s="462"/>
      <c r="B18" s="453" t="s">
        <v>212</v>
      </c>
      <c r="C18" s="81"/>
      <c r="D18" s="5"/>
      <c r="E18" s="5"/>
      <c r="F18" s="5"/>
      <c r="G18" s="5"/>
      <c r="H18" s="5"/>
      <c r="I18" s="5"/>
      <c r="J18" s="5"/>
      <c r="K18" s="5"/>
      <c r="L18" s="5"/>
      <c r="M18" s="6"/>
    </row>
    <row r="19" spans="1:13" ht="9" customHeight="1">
      <c r="A19" s="462"/>
      <c r="B19" s="454"/>
      <c r="C19" s="44"/>
      <c r="D19" s="7"/>
      <c r="E19" s="126"/>
      <c r="F19" s="7"/>
      <c r="G19" s="126"/>
      <c r="H19" s="7"/>
      <c r="I19" s="126"/>
      <c r="J19" s="7"/>
      <c r="K19" s="126"/>
      <c r="L19" s="126"/>
      <c r="M19" s="8"/>
    </row>
    <row r="20" spans="1:13">
      <c r="A20" s="462"/>
      <c r="B20" s="454"/>
      <c r="C20" s="45" t="s">
        <v>213</v>
      </c>
      <c r="D20" s="9"/>
      <c r="E20" s="10" t="s">
        <v>214</v>
      </c>
      <c r="F20" s="9"/>
      <c r="G20" s="10" t="s">
        <v>215</v>
      </c>
      <c r="H20" s="9"/>
      <c r="I20" s="10" t="s">
        <v>216</v>
      </c>
      <c r="J20" s="84"/>
      <c r="K20" s="10"/>
      <c r="L20" s="10"/>
      <c r="M20" s="189"/>
    </row>
    <row r="21" spans="1:13">
      <c r="A21" s="462"/>
      <c r="B21" s="454"/>
      <c r="C21" s="45" t="s">
        <v>218</v>
      </c>
      <c r="D21" s="11"/>
      <c r="E21" s="10" t="s">
        <v>219</v>
      </c>
      <c r="F21" s="12"/>
      <c r="G21" s="10" t="s">
        <v>220</v>
      </c>
      <c r="H21" s="12"/>
      <c r="I21" s="10"/>
      <c r="J21" s="188"/>
      <c r="K21" s="10"/>
      <c r="L21" s="10"/>
      <c r="M21" s="189"/>
    </row>
    <row r="22" spans="1:13">
      <c r="A22" s="462"/>
      <c r="B22" s="454"/>
      <c r="C22" s="45" t="s">
        <v>224</v>
      </c>
      <c r="D22" s="11"/>
      <c r="E22" s="10" t="s">
        <v>225</v>
      </c>
      <c r="F22" s="11"/>
      <c r="G22" s="10"/>
      <c r="H22" s="188"/>
      <c r="I22" s="10"/>
      <c r="J22" s="188"/>
      <c r="K22" s="10"/>
      <c r="L22" s="10"/>
      <c r="M22" s="189"/>
    </row>
    <row r="23" spans="1:13">
      <c r="A23" s="462"/>
      <c r="B23" s="454"/>
      <c r="C23" s="45" t="s">
        <v>226</v>
      </c>
      <c r="D23" s="12" t="s">
        <v>222</v>
      </c>
      <c r="E23" s="10" t="s">
        <v>227</v>
      </c>
      <c r="F23" s="487" t="s">
        <v>404</v>
      </c>
      <c r="G23" s="487"/>
      <c r="H23" s="487"/>
      <c r="I23" s="208"/>
      <c r="J23" s="208"/>
      <c r="K23" s="208"/>
      <c r="L23" s="208"/>
      <c r="M23" s="82"/>
    </row>
    <row r="24" spans="1:13" ht="9.75" customHeight="1">
      <c r="A24" s="462"/>
      <c r="B24" s="456"/>
      <c r="C24" s="46"/>
      <c r="D24" s="13"/>
      <c r="E24" s="13"/>
      <c r="F24" s="13"/>
      <c r="G24" s="13"/>
      <c r="H24" s="13"/>
      <c r="I24" s="13"/>
      <c r="J24" s="13"/>
      <c r="K24" s="13"/>
      <c r="L24" s="13"/>
      <c r="M24" s="14"/>
    </row>
    <row r="25" spans="1:13">
      <c r="A25" s="462"/>
      <c r="B25" s="453" t="s">
        <v>228</v>
      </c>
      <c r="C25" s="47"/>
      <c r="D25" s="15"/>
      <c r="E25" s="15"/>
      <c r="F25" s="15"/>
      <c r="G25" s="15"/>
      <c r="H25" s="15"/>
      <c r="I25" s="15"/>
      <c r="J25" s="15"/>
      <c r="K25" s="15"/>
      <c r="L25" s="75"/>
      <c r="M25" s="76"/>
    </row>
    <row r="26" spans="1:13">
      <c r="A26" s="462"/>
      <c r="B26" s="454"/>
      <c r="C26" s="45" t="s">
        <v>229</v>
      </c>
      <c r="D26" s="12"/>
      <c r="E26" s="213"/>
      <c r="F26" s="10" t="s">
        <v>230</v>
      </c>
      <c r="G26" s="11"/>
      <c r="H26" s="213"/>
      <c r="I26" s="10" t="s">
        <v>231</v>
      </c>
      <c r="J26" s="11" t="s">
        <v>222</v>
      </c>
      <c r="K26" s="213"/>
      <c r="L26" s="121"/>
      <c r="M26" s="70"/>
    </row>
    <row r="27" spans="1:13">
      <c r="A27" s="462"/>
      <c r="B27" s="454"/>
      <c r="C27" s="45" t="s">
        <v>234</v>
      </c>
      <c r="D27" s="16"/>
      <c r="E27" s="121"/>
      <c r="F27" s="10" t="s">
        <v>235</v>
      </c>
      <c r="G27" s="12"/>
      <c r="H27" s="121"/>
      <c r="I27" s="119"/>
      <c r="J27" s="121"/>
      <c r="K27" s="118"/>
      <c r="L27" s="121"/>
      <c r="M27" s="70"/>
    </row>
    <row r="28" spans="1:13">
      <c r="A28" s="462"/>
      <c r="B28" s="456"/>
      <c r="C28" s="48"/>
      <c r="D28" s="17"/>
      <c r="E28" s="17"/>
      <c r="F28" s="17"/>
      <c r="G28" s="17"/>
      <c r="H28" s="17"/>
      <c r="I28" s="17"/>
      <c r="J28" s="17"/>
      <c r="K28" s="17"/>
      <c r="L28" s="77"/>
      <c r="M28" s="78"/>
    </row>
    <row r="29" spans="1:13">
      <c r="A29" s="462"/>
      <c r="B29" s="87" t="s">
        <v>237</v>
      </c>
      <c r="C29" s="49"/>
      <c r="D29" s="33"/>
      <c r="E29" s="33"/>
      <c r="F29" s="33"/>
      <c r="G29" s="33"/>
      <c r="H29" s="33"/>
      <c r="I29" s="33"/>
      <c r="J29" s="33"/>
      <c r="K29" s="33"/>
      <c r="L29" s="33"/>
      <c r="M29" s="50"/>
    </row>
    <row r="30" spans="1:13">
      <c r="A30" s="462"/>
      <c r="B30" s="87"/>
      <c r="C30" s="51" t="s">
        <v>238</v>
      </c>
      <c r="D30" s="18">
        <v>0</v>
      </c>
      <c r="E30" s="213"/>
      <c r="F30" s="19" t="s">
        <v>240</v>
      </c>
      <c r="G30" s="12">
        <v>2018</v>
      </c>
      <c r="H30" s="213"/>
      <c r="I30" s="19" t="s">
        <v>241</v>
      </c>
      <c r="J30" s="190"/>
      <c r="K30" s="191"/>
      <c r="L30" s="192"/>
      <c r="M30" s="214"/>
    </row>
    <row r="31" spans="1:13">
      <c r="A31" s="462"/>
      <c r="B31" s="86"/>
      <c r="C31" s="46"/>
      <c r="D31" s="13"/>
      <c r="E31" s="13"/>
      <c r="F31" s="13"/>
      <c r="G31" s="13"/>
      <c r="H31" s="13"/>
      <c r="I31" s="13"/>
      <c r="J31" s="13"/>
      <c r="K31" s="13"/>
      <c r="L31" s="13"/>
      <c r="M31" s="14"/>
    </row>
    <row r="32" spans="1:13">
      <c r="A32" s="462"/>
      <c r="B32" s="453" t="s">
        <v>243</v>
      </c>
      <c r="C32" s="52"/>
      <c r="D32" s="20"/>
      <c r="E32" s="20"/>
      <c r="F32" s="20"/>
      <c r="G32" s="20"/>
      <c r="H32" s="20"/>
      <c r="I32" s="20"/>
      <c r="J32" s="20"/>
      <c r="K32" s="20"/>
      <c r="L32" s="75"/>
      <c r="M32" s="76"/>
    </row>
    <row r="33" spans="1:13">
      <c r="A33" s="462"/>
      <c r="B33" s="454"/>
      <c r="C33" s="212" t="s">
        <v>244</v>
      </c>
      <c r="D33" s="21">
        <v>2019</v>
      </c>
      <c r="E33" s="116"/>
      <c r="F33" s="213" t="s">
        <v>245</v>
      </c>
      <c r="G33" s="215" t="s">
        <v>411</v>
      </c>
      <c r="H33" s="116"/>
      <c r="I33" s="19"/>
      <c r="J33" s="116"/>
      <c r="K33" s="116"/>
      <c r="L33" s="121"/>
      <c r="M33" s="70"/>
    </row>
    <row r="34" spans="1:13">
      <c r="A34" s="462"/>
      <c r="B34" s="456"/>
      <c r="C34" s="46"/>
      <c r="D34" s="23"/>
      <c r="E34" s="24"/>
      <c r="F34" s="13"/>
      <c r="G34" s="24"/>
      <c r="H34" s="24"/>
      <c r="I34" s="25"/>
      <c r="J34" s="24"/>
      <c r="K34" s="24"/>
      <c r="L34" s="77"/>
      <c r="M34" s="78"/>
    </row>
    <row r="35" spans="1:13">
      <c r="A35" s="462"/>
      <c r="B35" s="453" t="s">
        <v>247</v>
      </c>
      <c r="C35" s="53"/>
      <c r="D35" s="95"/>
      <c r="E35" s="95"/>
      <c r="F35" s="95"/>
      <c r="G35" s="95"/>
      <c r="H35" s="95"/>
      <c r="I35" s="95"/>
      <c r="J35" s="95"/>
      <c r="K35" s="95"/>
      <c r="L35" s="95"/>
      <c r="M35" s="54"/>
    </row>
    <row r="36" spans="1:13">
      <c r="A36" s="462"/>
      <c r="B36" s="454"/>
      <c r="C36" s="55"/>
      <c r="D36" s="113" t="s">
        <v>248</v>
      </c>
      <c r="E36" s="113"/>
      <c r="F36" s="113" t="s">
        <v>249</v>
      </c>
      <c r="G36" s="113"/>
      <c r="H36" s="156" t="s">
        <v>250</v>
      </c>
      <c r="I36" s="156"/>
      <c r="J36" s="156" t="s">
        <v>251</v>
      </c>
      <c r="K36" s="113"/>
      <c r="L36" s="113" t="s">
        <v>252</v>
      </c>
      <c r="M36" s="26"/>
    </row>
    <row r="37" spans="1:13">
      <c r="A37" s="462"/>
      <c r="B37" s="454"/>
      <c r="C37" s="55"/>
      <c r="D37" s="210">
        <v>0.02</v>
      </c>
      <c r="E37" s="211"/>
      <c r="F37" s="210">
        <v>0.1</v>
      </c>
      <c r="G37" s="211"/>
      <c r="H37" s="210">
        <v>0.7</v>
      </c>
      <c r="I37" s="211"/>
      <c r="J37" s="210">
        <v>0.9</v>
      </c>
      <c r="K37" s="211"/>
      <c r="L37" s="210">
        <v>1</v>
      </c>
      <c r="M37" s="158"/>
    </row>
    <row r="38" spans="1:13">
      <c r="A38" s="462"/>
      <c r="B38" s="454"/>
      <c r="C38" s="55"/>
      <c r="D38" s="113" t="s">
        <v>253</v>
      </c>
      <c r="E38" s="113"/>
      <c r="F38" s="113" t="s">
        <v>254</v>
      </c>
      <c r="G38" s="113"/>
      <c r="H38" s="114" t="s">
        <v>255</v>
      </c>
      <c r="I38" s="114"/>
      <c r="J38" s="114" t="s">
        <v>256</v>
      </c>
      <c r="K38" s="113"/>
      <c r="L38" s="113" t="s">
        <v>257</v>
      </c>
      <c r="M38" s="8"/>
    </row>
    <row r="39" spans="1:13">
      <c r="A39" s="462"/>
      <c r="B39" s="454"/>
      <c r="C39" s="55"/>
      <c r="D39" s="210">
        <v>1</v>
      </c>
      <c r="E39" s="211"/>
      <c r="F39" s="210">
        <v>1</v>
      </c>
      <c r="G39" s="211"/>
      <c r="H39" s="210">
        <v>1</v>
      </c>
      <c r="I39" s="211"/>
      <c r="J39" s="210">
        <v>1</v>
      </c>
      <c r="K39" s="211"/>
      <c r="L39" s="210">
        <v>1</v>
      </c>
      <c r="M39" s="197"/>
    </row>
    <row r="40" spans="1:13">
      <c r="A40" s="462"/>
      <c r="B40" s="454"/>
      <c r="C40" s="55"/>
      <c r="D40" s="113" t="s">
        <v>258</v>
      </c>
      <c r="E40" s="113"/>
      <c r="F40" s="113" t="s">
        <v>259</v>
      </c>
      <c r="G40" s="113"/>
      <c r="H40" s="114" t="s">
        <v>260</v>
      </c>
      <c r="I40" s="114"/>
      <c r="J40" s="114" t="s">
        <v>261</v>
      </c>
      <c r="K40" s="113"/>
      <c r="L40" s="113" t="s">
        <v>262</v>
      </c>
      <c r="M40" s="8"/>
    </row>
    <row r="41" spans="1:13">
      <c r="A41" s="462"/>
      <c r="B41" s="454"/>
      <c r="C41" s="55"/>
      <c r="D41" s="198"/>
      <c r="E41" s="1"/>
      <c r="F41" s="198"/>
      <c r="G41" s="1"/>
      <c r="H41" s="198"/>
      <c r="I41" s="1"/>
      <c r="J41" s="198"/>
      <c r="K41" s="1"/>
      <c r="L41" s="198"/>
      <c r="M41" s="197"/>
    </row>
    <row r="42" spans="1:13">
      <c r="A42" s="462"/>
      <c r="B42" s="454"/>
      <c r="C42" s="55"/>
      <c r="D42" s="2" t="s">
        <v>262</v>
      </c>
      <c r="E42" s="196"/>
      <c r="F42" s="2" t="s">
        <v>263</v>
      </c>
      <c r="G42" s="196"/>
      <c r="H42" s="2"/>
      <c r="I42" s="196"/>
      <c r="J42" s="2"/>
      <c r="K42" s="196"/>
      <c r="L42" s="2"/>
      <c r="M42" s="197"/>
    </row>
    <row r="43" spans="1:13">
      <c r="A43" s="462"/>
      <c r="B43" s="454"/>
      <c r="C43" s="55"/>
      <c r="D43" s="198"/>
      <c r="E43" s="1"/>
      <c r="F43" s="518">
        <v>1</v>
      </c>
      <c r="G43" s="519"/>
      <c r="H43" s="383"/>
      <c r="I43" s="383"/>
      <c r="J43" s="2"/>
      <c r="K43" s="196"/>
      <c r="L43" s="2"/>
      <c r="M43" s="197"/>
    </row>
    <row r="44" spans="1:13">
      <c r="A44" s="462"/>
      <c r="B44" s="454"/>
      <c r="C44" s="56"/>
      <c r="D44" s="2"/>
      <c r="E44" s="196"/>
      <c r="F44" s="2"/>
      <c r="G44" s="196"/>
      <c r="H44" s="96"/>
      <c r="I44" s="42"/>
      <c r="J44" s="96"/>
      <c r="K44" s="42"/>
      <c r="L44" s="96"/>
      <c r="M44" s="43"/>
    </row>
    <row r="45" spans="1:13" ht="18" customHeight="1">
      <c r="A45" s="462"/>
      <c r="B45" s="453" t="s">
        <v>264</v>
      </c>
      <c r="C45" s="47"/>
      <c r="D45" s="15"/>
      <c r="E45" s="15"/>
      <c r="F45" s="15"/>
      <c r="G45" s="15"/>
      <c r="H45" s="15"/>
      <c r="I45" s="15"/>
      <c r="J45" s="15"/>
      <c r="K45" s="15"/>
      <c r="L45" s="121"/>
      <c r="M45" s="70"/>
    </row>
    <row r="46" spans="1:13">
      <c r="A46" s="462"/>
      <c r="B46" s="454"/>
      <c r="C46" s="71"/>
      <c r="D46" s="109" t="s">
        <v>265</v>
      </c>
      <c r="E46" s="27" t="s">
        <v>76</v>
      </c>
      <c r="F46" s="447" t="s">
        <v>266</v>
      </c>
      <c r="G46" s="490"/>
      <c r="H46" s="491"/>
      <c r="I46" s="491"/>
      <c r="J46" s="492"/>
      <c r="K46" s="205" t="s">
        <v>306</v>
      </c>
      <c r="L46" s="432"/>
      <c r="M46" s="433"/>
    </row>
    <row r="47" spans="1:13">
      <c r="A47" s="462"/>
      <c r="B47" s="454"/>
      <c r="C47" s="71"/>
      <c r="D47" s="72"/>
      <c r="E47" s="11" t="s">
        <v>222</v>
      </c>
      <c r="F47" s="447"/>
      <c r="G47" s="493"/>
      <c r="H47" s="494"/>
      <c r="I47" s="494"/>
      <c r="J47" s="495"/>
      <c r="K47" s="121"/>
      <c r="L47" s="434"/>
      <c r="M47" s="435"/>
    </row>
    <row r="48" spans="1:13">
      <c r="A48" s="462"/>
      <c r="B48" s="456"/>
      <c r="C48" s="155"/>
      <c r="D48" s="77"/>
      <c r="E48" s="77"/>
      <c r="F48" s="77"/>
      <c r="G48" s="77"/>
      <c r="H48" s="77"/>
      <c r="I48" s="77"/>
      <c r="J48" s="77"/>
      <c r="K48" s="77"/>
      <c r="L48" s="121"/>
      <c r="M48" s="70"/>
    </row>
    <row r="49" spans="1:13" ht="181.5" customHeight="1">
      <c r="A49" s="462"/>
      <c r="B49" s="103" t="s">
        <v>267</v>
      </c>
      <c r="C49" s="376" t="s">
        <v>412</v>
      </c>
      <c r="D49" s="377"/>
      <c r="E49" s="377"/>
      <c r="F49" s="377"/>
      <c r="G49" s="377"/>
      <c r="H49" s="377"/>
      <c r="I49" s="377"/>
      <c r="J49" s="377"/>
      <c r="K49" s="377"/>
      <c r="L49" s="377"/>
      <c r="M49" s="378"/>
    </row>
    <row r="50" spans="1:13">
      <c r="A50" s="462"/>
      <c r="B50" s="103" t="s">
        <v>269</v>
      </c>
      <c r="C50" s="429" t="s">
        <v>308</v>
      </c>
      <c r="D50" s="430"/>
      <c r="E50" s="430"/>
      <c r="F50" s="430"/>
      <c r="G50" s="430"/>
      <c r="H50" s="430"/>
      <c r="I50" s="430"/>
      <c r="J50" s="430"/>
      <c r="K50" s="430"/>
      <c r="L50" s="430"/>
      <c r="M50" s="431"/>
    </row>
    <row r="51" spans="1:13">
      <c r="A51" s="462"/>
      <c r="B51" s="103" t="s">
        <v>271</v>
      </c>
      <c r="C51" s="183" t="s">
        <v>309</v>
      </c>
      <c r="D51" s="184"/>
      <c r="E51" s="184"/>
      <c r="F51" s="184"/>
      <c r="G51" s="184"/>
      <c r="H51" s="184"/>
      <c r="I51" s="184"/>
      <c r="J51" s="184"/>
      <c r="K51" s="184"/>
      <c r="L51" s="184"/>
      <c r="M51" s="185"/>
    </row>
    <row r="52" spans="1:13">
      <c r="A52" s="462"/>
      <c r="B52" s="103" t="s">
        <v>273</v>
      </c>
      <c r="C52" s="204">
        <v>43862</v>
      </c>
      <c r="D52" s="184"/>
      <c r="E52" s="184"/>
      <c r="F52" s="184"/>
      <c r="G52" s="184"/>
      <c r="H52" s="184"/>
      <c r="I52" s="184"/>
      <c r="J52" s="184"/>
      <c r="K52" s="184"/>
      <c r="L52" s="184"/>
      <c r="M52" s="185"/>
    </row>
    <row r="53" spans="1:13" ht="15.75" customHeight="1">
      <c r="A53" s="420" t="s">
        <v>274</v>
      </c>
      <c r="B53" s="101" t="s">
        <v>275</v>
      </c>
      <c r="C53" s="403" t="s">
        <v>86</v>
      </c>
      <c r="D53" s="403"/>
      <c r="E53" s="403"/>
      <c r="F53" s="403"/>
      <c r="G53" s="403"/>
      <c r="H53" s="403"/>
      <c r="I53" s="403"/>
      <c r="J53" s="403"/>
      <c r="K53" s="403"/>
      <c r="L53" s="403"/>
      <c r="M53" s="404"/>
    </row>
    <row r="54" spans="1:13">
      <c r="A54" s="421"/>
      <c r="B54" s="101" t="s">
        <v>277</v>
      </c>
      <c r="C54" s="403" t="s">
        <v>310</v>
      </c>
      <c r="D54" s="403"/>
      <c r="E54" s="403"/>
      <c r="F54" s="403"/>
      <c r="G54" s="403"/>
      <c r="H54" s="403"/>
      <c r="I54" s="403"/>
      <c r="J54" s="403"/>
      <c r="K54" s="403"/>
      <c r="L54" s="403"/>
      <c r="M54" s="404"/>
    </row>
    <row r="55" spans="1:13">
      <c r="A55" s="421"/>
      <c r="B55" s="101" t="s">
        <v>279</v>
      </c>
      <c r="C55" s="403" t="s">
        <v>9</v>
      </c>
      <c r="D55" s="403"/>
      <c r="E55" s="403"/>
      <c r="F55" s="403"/>
      <c r="G55" s="403"/>
      <c r="H55" s="403"/>
      <c r="I55" s="403"/>
      <c r="J55" s="403"/>
      <c r="K55" s="403"/>
      <c r="L55" s="403"/>
      <c r="M55" s="404"/>
    </row>
    <row r="56" spans="1:13" ht="15.75" customHeight="1">
      <c r="A56" s="421"/>
      <c r="B56" s="102" t="s">
        <v>281</v>
      </c>
      <c r="C56" s="403" t="s">
        <v>85</v>
      </c>
      <c r="D56" s="403"/>
      <c r="E56" s="403"/>
      <c r="F56" s="403"/>
      <c r="G56" s="403"/>
      <c r="H56" s="403"/>
      <c r="I56" s="403"/>
      <c r="J56" s="403"/>
      <c r="K56" s="403"/>
      <c r="L56" s="403"/>
      <c r="M56" s="404"/>
    </row>
    <row r="57" spans="1:13" ht="15.75" customHeight="1">
      <c r="A57" s="421"/>
      <c r="B57" s="101" t="s">
        <v>282</v>
      </c>
      <c r="C57" s="402" t="s">
        <v>87</v>
      </c>
      <c r="D57" s="403"/>
      <c r="E57" s="403"/>
      <c r="F57" s="403"/>
      <c r="G57" s="403"/>
      <c r="H57" s="403"/>
      <c r="I57" s="403"/>
      <c r="J57" s="403"/>
      <c r="K57" s="403"/>
      <c r="L57" s="403"/>
      <c r="M57" s="404"/>
    </row>
    <row r="58" spans="1:13" ht="16.5" thickBot="1">
      <c r="A58" s="422"/>
      <c r="B58" s="101" t="s">
        <v>283</v>
      </c>
      <c r="C58" s="403">
        <v>3387000</v>
      </c>
      <c r="D58" s="403"/>
      <c r="E58" s="403"/>
      <c r="F58" s="403"/>
      <c r="G58" s="403"/>
      <c r="H58" s="403"/>
      <c r="I58" s="403"/>
      <c r="J58" s="403"/>
      <c r="K58" s="403"/>
      <c r="L58" s="403"/>
      <c r="M58" s="404"/>
    </row>
    <row r="59" spans="1:13" ht="15.75" customHeight="1">
      <c r="A59" s="420" t="s">
        <v>284</v>
      </c>
      <c r="B59" s="100" t="s">
        <v>285</v>
      </c>
      <c r="C59" s="403" t="s">
        <v>286</v>
      </c>
      <c r="D59" s="403"/>
      <c r="E59" s="403"/>
      <c r="F59" s="403"/>
      <c r="G59" s="403"/>
      <c r="H59" s="403"/>
      <c r="I59" s="403"/>
      <c r="J59" s="403"/>
      <c r="K59" s="403"/>
      <c r="L59" s="403"/>
      <c r="M59" s="404"/>
    </row>
    <row r="60" spans="1:13" ht="30" customHeight="1">
      <c r="A60" s="421"/>
      <c r="B60" s="100" t="s">
        <v>287</v>
      </c>
      <c r="C60" s="403" t="s">
        <v>311</v>
      </c>
      <c r="D60" s="403"/>
      <c r="E60" s="403"/>
      <c r="F60" s="403"/>
      <c r="G60" s="403"/>
      <c r="H60" s="403"/>
      <c r="I60" s="403"/>
      <c r="J60" s="403"/>
      <c r="K60" s="403"/>
      <c r="L60" s="403"/>
      <c r="M60" s="404"/>
    </row>
    <row r="61" spans="1:13" ht="30" customHeight="1" thickBot="1">
      <c r="A61" s="421"/>
      <c r="B61" s="99" t="s">
        <v>46</v>
      </c>
      <c r="C61" s="403" t="s">
        <v>312</v>
      </c>
      <c r="D61" s="403"/>
      <c r="E61" s="403"/>
      <c r="F61" s="403"/>
      <c r="G61" s="403"/>
      <c r="H61" s="403"/>
      <c r="I61" s="403"/>
      <c r="J61" s="403"/>
      <c r="K61" s="403"/>
      <c r="L61" s="403"/>
      <c r="M61" s="404"/>
    </row>
    <row r="62" spans="1:13" ht="16.5" thickBot="1">
      <c r="A62" s="85" t="s">
        <v>289</v>
      </c>
      <c r="B62" s="97"/>
      <c r="C62" s="455"/>
      <c r="D62" s="418"/>
      <c r="E62" s="418"/>
      <c r="F62" s="418"/>
      <c r="G62" s="418"/>
      <c r="H62" s="418"/>
      <c r="I62" s="418"/>
      <c r="J62" s="418"/>
      <c r="K62" s="418"/>
      <c r="L62" s="418"/>
      <c r="M62" s="419"/>
    </row>
  </sheetData>
  <mergeCells count="50">
    <mergeCell ref="A59:A61"/>
    <mergeCell ref="C59:M59"/>
    <mergeCell ref="C60:M60"/>
    <mergeCell ref="C61:M61"/>
    <mergeCell ref="C62:M62"/>
    <mergeCell ref="A53:A58"/>
    <mergeCell ref="C53:M53"/>
    <mergeCell ref="C54:M54"/>
    <mergeCell ref="C55:M55"/>
    <mergeCell ref="C56:M56"/>
    <mergeCell ref="C57:M57"/>
    <mergeCell ref="C58:M58"/>
    <mergeCell ref="I10:J10"/>
    <mergeCell ref="A16:A52"/>
    <mergeCell ref="C16:M16"/>
    <mergeCell ref="C17:M17"/>
    <mergeCell ref="B18:B24"/>
    <mergeCell ref="F23:H23"/>
    <mergeCell ref="B25:B28"/>
    <mergeCell ref="B32:B34"/>
    <mergeCell ref="B35:B44"/>
    <mergeCell ref="B45:B48"/>
    <mergeCell ref="F46:F47"/>
    <mergeCell ref="G46:J47"/>
    <mergeCell ref="C50:M50"/>
    <mergeCell ref="L46:M47"/>
    <mergeCell ref="C49:M49"/>
    <mergeCell ref="C11:M11"/>
    <mergeCell ref="C12:L12"/>
    <mergeCell ref="C13:M13"/>
    <mergeCell ref="F14:M14"/>
    <mergeCell ref="C15:M15"/>
    <mergeCell ref="F43:G43"/>
    <mergeCell ref="H43:I43"/>
    <mergeCell ref="A2:A15"/>
    <mergeCell ref="C2:M2"/>
    <mergeCell ref="C3:M3"/>
    <mergeCell ref="D4:E4"/>
    <mergeCell ref="F4:M4"/>
    <mergeCell ref="C5:M5"/>
    <mergeCell ref="C6:M6"/>
    <mergeCell ref="C7:D7"/>
    <mergeCell ref="I7:M7"/>
    <mergeCell ref="B8:B10"/>
    <mergeCell ref="B14:B15"/>
    <mergeCell ref="C8:E9"/>
    <mergeCell ref="F9:G9"/>
    <mergeCell ref="I9:J9"/>
    <mergeCell ref="C10:D10"/>
    <mergeCell ref="F10:G10"/>
  </mergeCells>
  <dataValidations count="8">
    <dataValidation type="list" allowBlank="1" showInputMessage="1" showErrorMessage="1" sqref="I7:M7" xr:uid="{00000000-0002-0000-10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D4" xr:uid="{00000000-0002-0000-10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000-000002000000}"/>
    <dataValidation allowBlank="1" showInputMessage="1" showErrorMessage="1" prompt="Identifique la meta ODS a que le apunta el indicador de producto. Seleccione de la lista desplegable." sqref="E14" xr:uid="{00000000-0002-0000-1000-000003000000}"/>
    <dataValidation allowBlank="1" showInputMessage="1" showErrorMessage="1" prompt="Identifique el ODS a que le apunta el indicador de producto. Seleccione de la lista desplegable._x000a_" sqref="B14:B15" xr:uid="{00000000-0002-0000-1000-000004000000}"/>
    <dataValidation allowBlank="1" showInputMessage="1" showErrorMessage="1" prompt="Incluir una ficha por cada indicador, ya sea de producto o de resultado" sqref="B1" xr:uid="{00000000-0002-0000-1000-000005000000}"/>
    <dataValidation allowBlank="1" showInputMessage="1" showErrorMessage="1" prompt="Seleccione de la lista desplegable" sqref="B4 B7 H7" xr:uid="{00000000-0002-0000-1000-000006000000}"/>
    <dataValidation type="list" allowBlank="1" showInputMessage="1" showErrorMessage="1" sqref="F14" xr:uid="{00000000-0002-0000-1000-000007000000}">
      <formula1>INDIRECT(E14)</formula1>
    </dataValidation>
  </dataValidations>
  <hyperlinks>
    <hyperlink ref="C57" r:id="rId1" xr:uid="{00000000-0004-0000-1000-000000000000}"/>
  </hyperlinks>
  <pageMargins left="0.7" right="0.7" top="0.75" bottom="0.75" header="0.3" footer="0.3"/>
  <pageSetup paperSize="9" orientation="portrait" horizontalDpi="1200"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sheetPr>
  <dimension ref="A1:M58"/>
  <sheetViews>
    <sheetView topLeftCell="B26" zoomScale="85" zoomScaleNormal="85" workbookViewId="0">
      <selection activeCell="N39" sqref="N39"/>
    </sheetView>
  </sheetViews>
  <sheetFormatPr baseColWidth="10" defaultColWidth="11.42578125" defaultRowHeight="15.75"/>
  <cols>
    <col min="1" max="1" width="25.140625" style="4" customWidth="1"/>
    <col min="2" max="2" width="39.140625" style="28" customWidth="1"/>
    <col min="3" max="16382" width="11.42578125" style="4"/>
    <col min="16383" max="16383" width="11.42578125" style="4" bestFit="1" customWidth="1"/>
    <col min="16384" max="16384" width="11.42578125" style="4"/>
  </cols>
  <sheetData>
    <row r="1" spans="1:13" ht="16.5" thickBot="1">
      <c r="A1" s="34"/>
      <c r="B1" s="35" t="s">
        <v>413</v>
      </c>
      <c r="C1" s="36"/>
      <c r="D1" s="36"/>
      <c r="E1" s="36"/>
      <c r="F1" s="36"/>
      <c r="G1" s="36"/>
      <c r="H1" s="36"/>
      <c r="I1" s="36"/>
      <c r="J1" s="36"/>
      <c r="K1" s="36"/>
      <c r="L1" s="36"/>
      <c r="M1" s="37"/>
    </row>
    <row r="2" spans="1:13" s="147" customFormat="1" ht="40.5" customHeight="1">
      <c r="A2" s="149" t="s">
        <v>195</v>
      </c>
      <c r="B2" s="148" t="s">
        <v>196</v>
      </c>
      <c r="C2" s="523" t="s">
        <v>164</v>
      </c>
      <c r="D2" s="524"/>
      <c r="E2" s="524"/>
      <c r="F2" s="524"/>
      <c r="G2" s="524"/>
      <c r="H2" s="524"/>
      <c r="I2" s="524"/>
      <c r="J2" s="524"/>
      <c r="K2" s="524"/>
      <c r="L2" s="524"/>
      <c r="M2" s="525"/>
    </row>
    <row r="3" spans="1:13" ht="54" customHeight="1">
      <c r="A3" s="134"/>
      <c r="B3" s="103" t="s">
        <v>198</v>
      </c>
      <c r="C3" s="500" t="s">
        <v>414</v>
      </c>
      <c r="D3" s="501"/>
      <c r="E3" s="501"/>
      <c r="F3" s="501"/>
      <c r="G3" s="501"/>
      <c r="H3" s="501"/>
      <c r="I3" s="501"/>
      <c r="J3" s="501"/>
      <c r="K3" s="501"/>
      <c r="L3" s="501"/>
      <c r="M3" s="502"/>
    </row>
    <row r="4" spans="1:13">
      <c r="A4" s="134"/>
      <c r="B4" s="195" t="s">
        <v>200</v>
      </c>
      <c r="C4" s="229"/>
      <c r="D4" s="229" t="s">
        <v>201</v>
      </c>
      <c r="E4" s="229"/>
      <c r="F4" s="229"/>
      <c r="G4" s="229"/>
      <c r="H4" s="229"/>
      <c r="I4" s="229"/>
      <c r="J4" s="229"/>
      <c r="K4" s="229"/>
      <c r="L4" s="229"/>
      <c r="M4" s="230"/>
    </row>
    <row r="5" spans="1:13">
      <c r="A5" s="134"/>
      <c r="B5" s="86" t="s">
        <v>202</v>
      </c>
      <c r="C5" s="229"/>
      <c r="D5" s="229"/>
      <c r="E5" s="229"/>
      <c r="F5" s="229"/>
      <c r="G5" s="229"/>
      <c r="H5" s="229"/>
      <c r="I5" s="229"/>
      <c r="J5" s="229"/>
      <c r="K5" s="229"/>
      <c r="L5" s="229"/>
      <c r="M5" s="230"/>
    </row>
    <row r="6" spans="1:13">
      <c r="A6" s="134"/>
      <c r="B6" s="195" t="s">
        <v>203</v>
      </c>
      <c r="C6" s="229"/>
      <c r="D6" s="229"/>
      <c r="E6" s="229"/>
      <c r="F6" s="229"/>
      <c r="G6" s="229"/>
      <c r="H6" s="229"/>
      <c r="I6" s="229"/>
      <c r="J6" s="229"/>
      <c r="K6" s="229"/>
      <c r="L6" s="229"/>
      <c r="M6" s="230"/>
    </row>
    <row r="7" spans="1:13">
      <c r="A7" s="134"/>
      <c r="B7" s="103" t="s">
        <v>204</v>
      </c>
      <c r="C7" s="231"/>
      <c r="D7" s="231" t="s">
        <v>7</v>
      </c>
      <c r="E7" s="231"/>
      <c r="F7" s="231"/>
      <c r="G7" s="232"/>
      <c r="H7" s="233" t="s">
        <v>46</v>
      </c>
      <c r="I7" s="234"/>
      <c r="J7" s="503" t="s">
        <v>9</v>
      </c>
      <c r="K7" s="503"/>
      <c r="L7" s="503"/>
      <c r="M7" s="235"/>
    </row>
    <row r="8" spans="1:13" ht="15.75" customHeight="1">
      <c r="A8" s="134"/>
      <c r="B8" s="141" t="s">
        <v>205</v>
      </c>
      <c r="D8" s="139"/>
      <c r="E8" s="139"/>
      <c r="F8" s="139"/>
      <c r="G8" s="139"/>
      <c r="H8" s="236"/>
      <c r="I8" s="236"/>
      <c r="J8" s="236"/>
      <c r="K8" s="236"/>
      <c r="L8" s="139"/>
      <c r="M8" s="138"/>
    </row>
    <row r="9" spans="1:13">
      <c r="A9" s="134"/>
      <c r="B9" s="137"/>
      <c r="C9" s="237"/>
      <c r="D9" s="238"/>
      <c r="E9" s="239"/>
      <c r="F9" s="238"/>
      <c r="G9" s="238"/>
      <c r="H9" s="239"/>
      <c r="I9" s="238"/>
      <c r="J9" s="238"/>
      <c r="K9" s="239"/>
      <c r="L9" s="120"/>
      <c r="M9" s="135"/>
    </row>
    <row r="10" spans="1:13">
      <c r="A10" s="134"/>
      <c r="B10" s="133"/>
      <c r="C10" s="240" t="s">
        <v>206</v>
      </c>
      <c r="D10" s="240"/>
      <c r="E10" s="223"/>
      <c r="F10" s="240" t="s">
        <v>206</v>
      </c>
      <c r="G10" s="240"/>
      <c r="H10" s="223"/>
      <c r="I10" s="240" t="s">
        <v>206</v>
      </c>
      <c r="J10" s="240"/>
      <c r="K10" s="223"/>
      <c r="M10" s="104"/>
    </row>
    <row r="11" spans="1:13" ht="57" customHeight="1">
      <c r="A11" s="131"/>
      <c r="B11" s="103" t="s">
        <v>207</v>
      </c>
      <c r="C11" s="526" t="s">
        <v>415</v>
      </c>
      <c r="D11" s="527"/>
      <c r="E11" s="527"/>
      <c r="F11" s="527"/>
      <c r="G11" s="527"/>
      <c r="H11" s="527"/>
      <c r="I11" s="527"/>
      <c r="J11" s="527"/>
      <c r="K11" s="527"/>
      <c r="L11" s="527"/>
      <c r="M11" s="528"/>
    </row>
    <row r="12" spans="1:13">
      <c r="A12" s="405" t="s">
        <v>209</v>
      </c>
      <c r="B12" s="103" t="s">
        <v>210</v>
      </c>
      <c r="C12" s="241"/>
      <c r="D12" s="241"/>
      <c r="E12" s="241"/>
      <c r="F12" s="241"/>
      <c r="G12" s="241"/>
      <c r="H12" s="241"/>
      <c r="I12" s="241"/>
      <c r="J12" s="241"/>
      <c r="K12" s="241"/>
      <c r="M12" s="104"/>
    </row>
    <row r="13" spans="1:13">
      <c r="A13" s="406"/>
      <c r="B13" s="103" t="s">
        <v>31</v>
      </c>
      <c r="C13" s="394" t="s">
        <v>74</v>
      </c>
      <c r="D13" s="395"/>
      <c r="E13" s="395"/>
      <c r="F13" s="241"/>
      <c r="G13" s="241"/>
      <c r="H13" s="241"/>
      <c r="I13" s="241"/>
      <c r="J13" s="241"/>
      <c r="K13" s="241"/>
      <c r="M13" s="104"/>
    </row>
    <row r="14" spans="1:13" ht="60.75" customHeight="1">
      <c r="A14" s="406"/>
      <c r="B14" s="103" t="s">
        <v>211</v>
      </c>
      <c r="C14" s="410" t="s">
        <v>416</v>
      </c>
      <c r="D14" s="411"/>
      <c r="E14" s="411"/>
      <c r="F14" s="411"/>
      <c r="G14" s="411"/>
      <c r="H14" s="411"/>
      <c r="I14" s="411"/>
      <c r="J14" s="411"/>
      <c r="K14" s="411"/>
      <c r="L14" s="411"/>
      <c r="M14" s="242"/>
    </row>
    <row r="15" spans="1:13" ht="8.25" customHeight="1">
      <c r="A15" s="406"/>
      <c r="B15" s="397" t="s">
        <v>212</v>
      </c>
      <c r="C15" s="243"/>
      <c r="D15" s="244"/>
      <c r="E15" s="244"/>
      <c r="F15" s="244"/>
      <c r="G15" s="244"/>
      <c r="H15" s="244"/>
      <c r="I15" s="244"/>
      <c r="J15" s="244"/>
      <c r="K15" s="244"/>
      <c r="L15" s="244"/>
      <c r="M15" s="245"/>
    </row>
    <row r="16" spans="1:13" ht="9" customHeight="1">
      <c r="A16" s="406"/>
      <c r="B16" s="398"/>
      <c r="C16" s="246"/>
      <c r="D16" s="247"/>
      <c r="E16" s="248"/>
      <c r="F16" s="247"/>
      <c r="G16" s="248"/>
      <c r="H16" s="247"/>
      <c r="I16" s="248"/>
      <c r="J16" s="247"/>
      <c r="K16" s="248"/>
      <c r="L16" s="248"/>
      <c r="M16" s="249"/>
    </row>
    <row r="17" spans="1:13">
      <c r="A17" s="406"/>
      <c r="B17" s="398"/>
      <c r="C17" s="250" t="s">
        <v>213</v>
      </c>
      <c r="D17" s="251"/>
      <c r="E17" s="250" t="s">
        <v>214</v>
      </c>
      <c r="F17" s="251"/>
      <c r="G17" s="250" t="s">
        <v>215</v>
      </c>
      <c r="H17" s="251"/>
      <c r="I17" s="250" t="s">
        <v>216</v>
      </c>
      <c r="J17" s="251"/>
      <c r="K17" s="250" t="s">
        <v>217</v>
      </c>
      <c r="L17" s="252"/>
      <c r="M17" s="253"/>
    </row>
    <row r="18" spans="1:13">
      <c r="A18" s="406"/>
      <c r="B18" s="398"/>
      <c r="C18" s="250" t="s">
        <v>218</v>
      </c>
      <c r="D18" s="254"/>
      <c r="E18" s="250" t="s">
        <v>219</v>
      </c>
      <c r="F18" s="255"/>
      <c r="G18" s="250" t="s">
        <v>220</v>
      </c>
      <c r="H18" s="255"/>
      <c r="I18" s="250" t="s">
        <v>221</v>
      </c>
      <c r="J18" s="255" t="s">
        <v>222</v>
      </c>
      <c r="K18" s="250" t="s">
        <v>223</v>
      </c>
      <c r="L18" s="252"/>
      <c r="M18" s="253"/>
    </row>
    <row r="19" spans="1:13">
      <c r="A19" s="406"/>
      <c r="B19" s="398"/>
      <c r="C19" s="250" t="s">
        <v>224</v>
      </c>
      <c r="D19" s="254"/>
      <c r="E19" s="250" t="s">
        <v>225</v>
      </c>
      <c r="F19" s="254"/>
      <c r="G19" s="250"/>
      <c r="H19" s="256"/>
      <c r="I19" s="250"/>
      <c r="J19" s="256"/>
      <c r="K19" s="250"/>
      <c r="L19" s="257"/>
      <c r="M19" s="258"/>
    </row>
    <row r="20" spans="1:13">
      <c r="A20" s="406"/>
      <c r="B20" s="398"/>
      <c r="C20" s="250" t="s">
        <v>226</v>
      </c>
      <c r="D20" s="255"/>
      <c r="E20" s="250" t="s">
        <v>227</v>
      </c>
      <c r="F20" s="506"/>
      <c r="G20" s="506"/>
      <c r="H20" s="506"/>
      <c r="I20" s="506"/>
      <c r="J20" s="506"/>
      <c r="K20" s="259"/>
      <c r="L20" s="259"/>
      <c r="M20" s="260"/>
    </row>
    <row r="21" spans="1:13" ht="9.75" customHeight="1">
      <c r="A21" s="406"/>
      <c r="B21" s="399"/>
      <c r="C21" s="261"/>
      <c r="D21" s="261"/>
      <c r="E21" s="261"/>
      <c r="F21" s="261"/>
      <c r="G21" s="261"/>
      <c r="H21" s="261"/>
      <c r="I21" s="261"/>
      <c r="J21" s="261"/>
      <c r="K21" s="261"/>
      <c r="L21" s="261"/>
      <c r="M21" s="262"/>
    </row>
    <row r="22" spans="1:13">
      <c r="A22" s="406"/>
      <c r="B22" s="397" t="s">
        <v>228</v>
      </c>
      <c r="C22" s="263"/>
      <c r="D22" s="263"/>
      <c r="E22" s="263"/>
      <c r="F22" s="263"/>
      <c r="G22" s="263"/>
      <c r="H22" s="263"/>
      <c r="I22" s="263"/>
      <c r="J22" s="263"/>
      <c r="K22" s="263"/>
      <c r="M22" s="104"/>
    </row>
    <row r="23" spans="1:13">
      <c r="A23" s="406"/>
      <c r="B23" s="398"/>
      <c r="C23" s="250" t="s">
        <v>229</v>
      </c>
      <c r="D23" s="255"/>
      <c r="E23" s="264"/>
      <c r="F23" s="250" t="s">
        <v>230</v>
      </c>
      <c r="G23" s="254"/>
      <c r="H23" s="264"/>
      <c r="I23" s="250" t="s">
        <v>231</v>
      </c>
      <c r="J23" s="254" t="s">
        <v>222</v>
      </c>
      <c r="K23" s="264"/>
      <c r="M23" s="104"/>
    </row>
    <row r="24" spans="1:13">
      <c r="A24" s="406"/>
      <c r="B24" s="398"/>
      <c r="C24" s="250" t="s">
        <v>234</v>
      </c>
      <c r="D24" s="265"/>
      <c r="E24" s="120"/>
      <c r="F24" s="250" t="s">
        <v>235</v>
      </c>
      <c r="G24" s="255"/>
      <c r="H24" s="120"/>
      <c r="I24" s="266"/>
      <c r="J24" s="120"/>
      <c r="K24" s="239"/>
      <c r="M24" s="104"/>
    </row>
    <row r="25" spans="1:13">
      <c r="A25" s="406"/>
      <c r="B25" s="398"/>
      <c r="C25" s="256"/>
      <c r="D25" s="256"/>
      <c r="E25" s="256"/>
      <c r="F25" s="256"/>
      <c r="G25" s="256"/>
      <c r="H25" s="256"/>
      <c r="I25" s="256"/>
      <c r="J25" s="256"/>
      <c r="K25" s="256"/>
      <c r="M25" s="104"/>
    </row>
    <row r="26" spans="1:13">
      <c r="A26" s="406"/>
      <c r="B26" s="194" t="s">
        <v>237</v>
      </c>
      <c r="C26" s="264"/>
      <c r="D26" s="264"/>
      <c r="E26" s="264"/>
      <c r="F26" s="264"/>
      <c r="G26" s="264"/>
      <c r="H26" s="264"/>
      <c r="I26" s="264"/>
      <c r="J26" s="264"/>
      <c r="K26" s="264"/>
      <c r="L26" s="264"/>
      <c r="M26" s="267"/>
    </row>
    <row r="27" spans="1:13" ht="31.5">
      <c r="A27" s="406"/>
      <c r="B27" s="194"/>
      <c r="C27" s="268" t="s">
        <v>238</v>
      </c>
      <c r="D27" s="293" t="s">
        <v>239</v>
      </c>
      <c r="E27" s="264"/>
      <c r="F27" s="270" t="s">
        <v>240</v>
      </c>
      <c r="G27" s="255">
        <v>2022</v>
      </c>
      <c r="H27" s="264"/>
      <c r="I27" s="270" t="s">
        <v>241</v>
      </c>
      <c r="J27" s="271"/>
      <c r="K27" s="228"/>
      <c r="L27" s="272"/>
      <c r="M27" s="267"/>
    </row>
    <row r="28" spans="1:13">
      <c r="A28" s="406"/>
      <c r="B28" s="195"/>
      <c r="C28" s="261"/>
      <c r="D28" s="261"/>
      <c r="E28" s="261"/>
      <c r="F28" s="261"/>
      <c r="G28" s="261"/>
      <c r="H28" s="261"/>
      <c r="I28" s="261"/>
      <c r="J28" s="261"/>
      <c r="K28" s="261"/>
      <c r="L28" s="261"/>
      <c r="M28" s="262"/>
    </row>
    <row r="29" spans="1:13">
      <c r="A29" s="406"/>
      <c r="B29" s="397" t="s">
        <v>243</v>
      </c>
      <c r="C29" s="273"/>
      <c r="D29" s="273"/>
      <c r="E29" s="273"/>
      <c r="F29" s="273"/>
      <c r="G29" s="273"/>
      <c r="H29" s="273"/>
      <c r="I29" s="273"/>
      <c r="J29" s="273"/>
      <c r="K29" s="273"/>
      <c r="M29" s="104"/>
    </row>
    <row r="30" spans="1:13">
      <c r="A30" s="406"/>
      <c r="B30" s="398"/>
      <c r="C30" s="264" t="s">
        <v>244</v>
      </c>
      <c r="D30" s="274">
        <v>2022</v>
      </c>
      <c r="E30" s="275"/>
      <c r="F30" s="264" t="s">
        <v>245</v>
      </c>
      <c r="G30" s="215" t="s">
        <v>246</v>
      </c>
      <c r="H30" s="275"/>
      <c r="I30" s="270"/>
      <c r="J30" s="275"/>
      <c r="K30" s="275"/>
      <c r="M30" s="104"/>
    </row>
    <row r="31" spans="1:13">
      <c r="A31" s="406"/>
      <c r="B31" s="399"/>
      <c r="C31" s="261"/>
      <c r="D31" s="276"/>
      <c r="E31" s="277"/>
      <c r="F31" s="261"/>
      <c r="G31" s="277"/>
      <c r="H31" s="277"/>
      <c r="I31" s="278"/>
      <c r="J31" s="277"/>
      <c r="K31" s="277"/>
      <c r="M31" s="104"/>
    </row>
    <row r="32" spans="1:13">
      <c r="A32" s="406"/>
      <c r="B32" s="194" t="s">
        <v>247</v>
      </c>
      <c r="C32" s="279"/>
      <c r="D32" s="279"/>
      <c r="E32" s="279"/>
      <c r="F32" s="279"/>
      <c r="G32" s="279"/>
      <c r="H32" s="279"/>
      <c r="I32" s="279"/>
      <c r="J32" s="279"/>
      <c r="K32" s="279"/>
      <c r="L32" s="279"/>
      <c r="M32" s="280"/>
    </row>
    <row r="33" spans="1:13">
      <c r="A33" s="406"/>
      <c r="B33" s="194"/>
      <c r="C33" s="281"/>
      <c r="D33" s="282" t="s">
        <v>248</v>
      </c>
      <c r="E33" s="282"/>
      <c r="F33" s="282" t="s">
        <v>249</v>
      </c>
      <c r="G33" s="282"/>
      <c r="H33" s="283" t="s">
        <v>250</v>
      </c>
      <c r="I33" s="283"/>
      <c r="J33" s="283" t="s">
        <v>251</v>
      </c>
      <c r="K33" s="282"/>
      <c r="L33" s="282" t="s">
        <v>252</v>
      </c>
      <c r="M33" s="280"/>
    </row>
    <row r="34" spans="1:13" ht="16.5">
      <c r="A34" s="406"/>
      <c r="B34" s="194"/>
      <c r="C34" s="281"/>
      <c r="D34" s="284"/>
      <c r="E34" s="290"/>
      <c r="F34" s="520"/>
      <c r="G34" s="520"/>
      <c r="H34" s="520"/>
      <c r="I34" s="520"/>
      <c r="J34" s="520">
        <v>0.85</v>
      </c>
      <c r="K34" s="520"/>
      <c r="L34" s="520">
        <v>0.86</v>
      </c>
      <c r="M34" s="520"/>
    </row>
    <row r="35" spans="1:13">
      <c r="A35" s="406"/>
      <c r="B35" s="194"/>
      <c r="C35" s="281"/>
      <c r="D35" s="282" t="s">
        <v>253</v>
      </c>
      <c r="E35" s="282"/>
      <c r="F35" s="282" t="s">
        <v>254</v>
      </c>
      <c r="G35" s="282"/>
      <c r="H35" s="283" t="s">
        <v>255</v>
      </c>
      <c r="I35" s="283"/>
      <c r="J35" s="283" t="s">
        <v>256</v>
      </c>
      <c r="K35" s="282"/>
      <c r="L35" s="282" t="s">
        <v>257</v>
      </c>
      <c r="M35" s="249"/>
    </row>
    <row r="36" spans="1:13" ht="16.5" customHeight="1">
      <c r="A36" s="406"/>
      <c r="B36" s="194"/>
      <c r="C36" s="281"/>
      <c r="D36" s="520">
        <v>0.87</v>
      </c>
      <c r="E36" s="520"/>
      <c r="F36" s="520">
        <v>0.88</v>
      </c>
      <c r="G36" s="520"/>
      <c r="H36" s="520">
        <v>0.89</v>
      </c>
      <c r="I36" s="520"/>
      <c r="J36" s="520">
        <v>0.9</v>
      </c>
      <c r="K36" s="520"/>
      <c r="L36" s="520">
        <v>0.91</v>
      </c>
      <c r="M36" s="520"/>
    </row>
    <row r="37" spans="1:13">
      <c r="A37" s="406"/>
      <c r="B37" s="194"/>
      <c r="C37" s="281"/>
      <c r="D37" s="282" t="s">
        <v>258</v>
      </c>
      <c r="E37" s="282"/>
      <c r="F37" s="282" t="s">
        <v>259</v>
      </c>
      <c r="G37" s="282"/>
      <c r="H37" s="283" t="s">
        <v>260</v>
      </c>
      <c r="I37" s="283"/>
      <c r="J37" s="283" t="s">
        <v>261</v>
      </c>
      <c r="K37" s="282"/>
      <c r="L37" s="282" t="s">
        <v>262</v>
      </c>
      <c r="M37" s="249"/>
    </row>
    <row r="38" spans="1:13">
      <c r="A38" s="406"/>
      <c r="B38" s="194"/>
      <c r="C38" s="281"/>
      <c r="D38" s="289"/>
      <c r="E38" s="285"/>
      <c r="F38" s="284"/>
      <c r="G38" s="285"/>
      <c r="H38" s="284"/>
      <c r="I38" s="285"/>
      <c r="J38" s="284"/>
      <c r="K38" s="285"/>
      <c r="L38" s="284"/>
      <c r="M38" s="288"/>
    </row>
    <row r="39" spans="1:13">
      <c r="A39" s="406"/>
      <c r="B39" s="194"/>
      <c r="C39" s="281"/>
      <c r="D39" s="290" t="s">
        <v>262</v>
      </c>
      <c r="E39" s="290"/>
      <c r="F39" s="290" t="s">
        <v>263</v>
      </c>
      <c r="G39" s="290"/>
      <c r="H39" s="290"/>
      <c r="I39" s="290"/>
      <c r="J39" s="290"/>
      <c r="K39" s="290"/>
      <c r="L39" s="290"/>
      <c r="M39" s="288"/>
    </row>
    <row r="40" spans="1:13" ht="16.5" customHeight="1">
      <c r="A40" s="406"/>
      <c r="B40" s="194"/>
      <c r="C40" s="281"/>
      <c r="D40" s="289"/>
      <c r="E40" s="285"/>
      <c r="F40" s="512">
        <v>0.91</v>
      </c>
      <c r="G40" s="513"/>
      <c r="H40" s="511"/>
      <c r="I40" s="511"/>
      <c r="J40" s="291"/>
      <c r="K40" s="290"/>
      <c r="L40" s="291"/>
      <c r="M40" s="288"/>
    </row>
    <row r="41" spans="1:13" ht="18" customHeight="1">
      <c r="A41" s="406"/>
      <c r="B41" s="397" t="s">
        <v>264</v>
      </c>
      <c r="C41" s="292"/>
      <c r="D41" s="292"/>
      <c r="E41" s="292"/>
      <c r="F41" s="292"/>
      <c r="G41" s="292"/>
      <c r="H41" s="292"/>
      <c r="I41" s="292"/>
      <c r="J41" s="292"/>
      <c r="K41" s="292"/>
      <c r="M41" s="104"/>
    </row>
    <row r="42" spans="1:13">
      <c r="A42" s="406"/>
      <c r="B42" s="398"/>
      <c r="D42" s="294" t="s">
        <v>265</v>
      </c>
      <c r="E42" s="295" t="s">
        <v>76</v>
      </c>
      <c r="F42" s="521" t="s">
        <v>266</v>
      </c>
      <c r="G42" s="522"/>
      <c r="H42" s="522"/>
      <c r="I42" s="522"/>
      <c r="J42" s="522"/>
      <c r="K42" s="296"/>
      <c r="M42" s="104"/>
    </row>
    <row r="43" spans="1:13">
      <c r="A43" s="406"/>
      <c r="B43" s="398"/>
      <c r="D43" s="297"/>
      <c r="E43" s="254" t="s">
        <v>222</v>
      </c>
      <c r="F43" s="521"/>
      <c r="G43" s="522"/>
      <c r="H43" s="522"/>
      <c r="I43" s="522"/>
      <c r="J43" s="522"/>
      <c r="M43" s="104"/>
    </row>
    <row r="44" spans="1:13">
      <c r="A44" s="406"/>
      <c r="B44" s="399"/>
      <c r="C44" s="240"/>
      <c r="D44" s="240"/>
      <c r="E44" s="240"/>
      <c r="F44" s="240"/>
      <c r="G44" s="240"/>
      <c r="H44" s="240"/>
      <c r="I44" s="240"/>
      <c r="J44" s="240"/>
      <c r="K44" s="240"/>
      <c r="M44" s="104"/>
    </row>
    <row r="45" spans="1:13" ht="47.25" customHeight="1">
      <c r="A45" s="406"/>
      <c r="B45" s="103" t="s">
        <v>267</v>
      </c>
      <c r="C45" s="410" t="s">
        <v>417</v>
      </c>
      <c r="D45" s="411"/>
      <c r="E45" s="411"/>
      <c r="F45" s="411"/>
      <c r="G45" s="411"/>
      <c r="H45" s="411"/>
      <c r="I45" s="411"/>
      <c r="J45" s="411"/>
      <c r="K45" s="411"/>
      <c r="L45" s="411"/>
      <c r="M45" s="412"/>
    </row>
    <row r="46" spans="1:13">
      <c r="A46" s="406"/>
      <c r="B46" s="103" t="s">
        <v>269</v>
      </c>
      <c r="C46" s="376" t="s">
        <v>270</v>
      </c>
      <c r="D46" s="377"/>
      <c r="E46" s="377"/>
      <c r="F46" s="377"/>
      <c r="G46" s="377"/>
      <c r="H46" s="377"/>
      <c r="I46" s="377"/>
      <c r="J46" s="377"/>
      <c r="K46" s="377"/>
      <c r="L46" s="377"/>
      <c r="M46" s="378"/>
    </row>
    <row r="47" spans="1:13">
      <c r="A47" s="406"/>
      <c r="B47" s="103" t="s">
        <v>271</v>
      </c>
      <c r="C47" s="376" t="s">
        <v>382</v>
      </c>
      <c r="D47" s="377"/>
      <c r="E47" s="377"/>
      <c r="F47" s="377"/>
      <c r="G47" s="377"/>
      <c r="H47" s="377"/>
      <c r="I47" s="377"/>
      <c r="J47" s="377"/>
      <c r="K47" s="377"/>
      <c r="L47" s="377"/>
      <c r="M47" s="378"/>
    </row>
    <row r="48" spans="1:13">
      <c r="A48" s="407"/>
      <c r="B48" s="103" t="s">
        <v>273</v>
      </c>
      <c r="C48" s="396">
        <v>44958</v>
      </c>
      <c r="D48" s="377"/>
      <c r="E48" s="377"/>
      <c r="F48" s="377"/>
      <c r="G48" s="377"/>
      <c r="H48" s="377"/>
      <c r="I48" s="377"/>
      <c r="J48" s="377"/>
      <c r="K48" s="377"/>
      <c r="L48" s="377"/>
      <c r="M48" s="378"/>
    </row>
    <row r="49" spans="1:13" ht="15.75" customHeight="1">
      <c r="A49" s="413" t="s">
        <v>274</v>
      </c>
      <c r="B49" s="101" t="s">
        <v>275</v>
      </c>
      <c r="C49" s="416" t="s">
        <v>276</v>
      </c>
      <c r="D49" s="403"/>
      <c r="E49" s="403"/>
      <c r="F49" s="403"/>
      <c r="G49" s="403"/>
      <c r="H49" s="403"/>
      <c r="I49" s="403"/>
      <c r="J49" s="403"/>
      <c r="K49" s="403"/>
      <c r="L49" s="403"/>
      <c r="M49" s="404"/>
    </row>
    <row r="50" spans="1:13">
      <c r="A50" s="414"/>
      <c r="B50" s="101" t="s">
        <v>277</v>
      </c>
      <c r="C50" s="403" t="s">
        <v>278</v>
      </c>
      <c r="D50" s="403"/>
      <c r="E50" s="403"/>
      <c r="F50" s="403"/>
      <c r="G50" s="403"/>
      <c r="H50" s="403"/>
      <c r="I50" s="403"/>
      <c r="J50" s="403"/>
      <c r="K50" s="403"/>
      <c r="L50" s="403"/>
      <c r="M50" s="404"/>
    </row>
    <row r="51" spans="1:13">
      <c r="A51" s="414"/>
      <c r="B51" s="101" t="s">
        <v>279</v>
      </c>
      <c r="C51" s="403" t="s">
        <v>280</v>
      </c>
      <c r="D51" s="403"/>
      <c r="E51" s="403"/>
      <c r="F51" s="403"/>
      <c r="G51" s="403"/>
      <c r="H51" s="403"/>
      <c r="I51" s="403"/>
      <c r="J51" s="403"/>
      <c r="K51" s="403"/>
      <c r="L51" s="403"/>
      <c r="M51" s="404"/>
    </row>
    <row r="52" spans="1:13" ht="15.75" customHeight="1">
      <c r="A52" s="414"/>
      <c r="B52" s="102" t="s">
        <v>281</v>
      </c>
      <c r="C52" s="403" t="s">
        <v>270</v>
      </c>
      <c r="D52" s="403"/>
      <c r="E52" s="403"/>
      <c r="F52" s="403"/>
      <c r="G52" s="403"/>
      <c r="H52" s="403"/>
      <c r="I52" s="403"/>
      <c r="J52" s="403"/>
      <c r="K52" s="403"/>
      <c r="L52" s="403"/>
      <c r="M52" s="404"/>
    </row>
    <row r="53" spans="1:13" ht="15.75" customHeight="1">
      <c r="A53" s="414"/>
      <c r="B53" s="101" t="s">
        <v>282</v>
      </c>
      <c r="C53" s="402" t="s">
        <v>87</v>
      </c>
      <c r="D53" s="403"/>
      <c r="E53" s="403"/>
      <c r="F53" s="403"/>
      <c r="G53" s="403"/>
      <c r="H53" s="403"/>
      <c r="I53" s="403"/>
      <c r="J53" s="403"/>
      <c r="K53" s="403"/>
      <c r="L53" s="403"/>
      <c r="M53" s="404"/>
    </row>
    <row r="54" spans="1:13" ht="16.5" thickBot="1">
      <c r="A54" s="415"/>
      <c r="B54" s="101" t="s">
        <v>283</v>
      </c>
      <c r="C54" s="403">
        <v>3387000</v>
      </c>
      <c r="D54" s="403"/>
      <c r="E54" s="403"/>
      <c r="F54" s="403"/>
      <c r="G54" s="403"/>
      <c r="H54" s="403"/>
      <c r="I54" s="403"/>
      <c r="J54" s="403"/>
      <c r="K54" s="403"/>
      <c r="L54" s="403"/>
      <c r="M54" s="404"/>
    </row>
    <row r="55" spans="1:13" ht="15.75" customHeight="1">
      <c r="A55" s="413" t="s">
        <v>284</v>
      </c>
      <c r="B55" s="100" t="s">
        <v>285</v>
      </c>
      <c r="C55" s="403" t="s">
        <v>286</v>
      </c>
      <c r="D55" s="403"/>
      <c r="E55" s="403"/>
      <c r="F55" s="403"/>
      <c r="G55" s="403"/>
      <c r="H55" s="403"/>
      <c r="I55" s="403"/>
      <c r="J55" s="403"/>
      <c r="K55" s="403"/>
      <c r="L55" s="403"/>
      <c r="M55" s="404"/>
    </row>
    <row r="56" spans="1:13" ht="30" customHeight="1">
      <c r="A56" s="414"/>
      <c r="B56" s="100" t="s">
        <v>287</v>
      </c>
      <c r="C56" s="403" t="s">
        <v>288</v>
      </c>
      <c r="D56" s="403"/>
      <c r="E56" s="403"/>
      <c r="F56" s="403"/>
      <c r="G56" s="403"/>
      <c r="H56" s="403"/>
      <c r="I56" s="403"/>
      <c r="J56" s="403"/>
      <c r="K56" s="403"/>
      <c r="L56" s="403"/>
      <c r="M56" s="404"/>
    </row>
    <row r="57" spans="1:13" ht="30" customHeight="1" thickBot="1">
      <c r="A57" s="414"/>
      <c r="B57" s="99" t="s">
        <v>46</v>
      </c>
      <c r="C57" s="403" t="s">
        <v>280</v>
      </c>
      <c r="D57" s="403"/>
      <c r="E57" s="403"/>
      <c r="F57" s="403"/>
      <c r="G57" s="403"/>
      <c r="H57" s="403"/>
      <c r="I57" s="403"/>
      <c r="J57" s="403"/>
      <c r="K57" s="403"/>
      <c r="L57" s="403"/>
      <c r="M57" s="404"/>
    </row>
    <row r="58" spans="1:13" ht="16.5" thickBot="1">
      <c r="A58" s="98" t="s">
        <v>289</v>
      </c>
      <c r="B58" s="97"/>
      <c r="C58" s="417"/>
      <c r="D58" s="418"/>
      <c r="E58" s="418"/>
      <c r="F58" s="418"/>
      <c r="G58" s="418"/>
      <c r="H58" s="418"/>
      <c r="I58" s="418"/>
      <c r="J58" s="418"/>
      <c r="K58" s="418"/>
      <c r="L58" s="418"/>
      <c r="M58" s="419"/>
    </row>
  </sheetData>
  <mergeCells count="41">
    <mergeCell ref="C2:M2"/>
    <mergeCell ref="C3:M3"/>
    <mergeCell ref="J7:L7"/>
    <mergeCell ref="F34:G34"/>
    <mergeCell ref="H34:I34"/>
    <mergeCell ref="C11:M11"/>
    <mergeCell ref="J34:K34"/>
    <mergeCell ref="C14:L14"/>
    <mergeCell ref="F20:J20"/>
    <mergeCell ref="C13:E13"/>
    <mergeCell ref="C58:M58"/>
    <mergeCell ref="C47:M47"/>
    <mergeCell ref="C54:M54"/>
    <mergeCell ref="F40:G40"/>
    <mergeCell ref="H40:I40"/>
    <mergeCell ref="F36:G36"/>
    <mergeCell ref="J36:K36"/>
    <mergeCell ref="C48:M48"/>
    <mergeCell ref="F42:F43"/>
    <mergeCell ref="G42:J43"/>
    <mergeCell ref="C45:M45"/>
    <mergeCell ref="C46:M46"/>
    <mergeCell ref="D36:E36"/>
    <mergeCell ref="H36:I36"/>
    <mergeCell ref="L36:M36"/>
    <mergeCell ref="A12:A48"/>
    <mergeCell ref="B15:B21"/>
    <mergeCell ref="B22:B25"/>
    <mergeCell ref="A55:A57"/>
    <mergeCell ref="C55:M55"/>
    <mergeCell ref="C56:M56"/>
    <mergeCell ref="C57:M57"/>
    <mergeCell ref="A49:A54"/>
    <mergeCell ref="C49:M49"/>
    <mergeCell ref="C50:M50"/>
    <mergeCell ref="C51:M51"/>
    <mergeCell ref="C52:M52"/>
    <mergeCell ref="C53:M53"/>
    <mergeCell ref="L34:M34"/>
    <mergeCell ref="B29:B31"/>
    <mergeCell ref="B41:B44"/>
  </mergeCells>
  <dataValidations count="5">
    <dataValidation type="custom" allowBlank="1" showInputMessage="1" showErrorMessage="1" error="La celda debe contener solo texto" sqref="C2" xr:uid="{00000000-0002-0000-1100-000000000000}">
      <formula1>ISTEXT(C2)</formula1>
    </dataValidation>
    <dataValidation type="list" allowBlank="1" showInputMessage="1" showErrorMessage="1" sqref="I7" xr:uid="{00000000-0002-0000-1100-000001000000}">
      <formula1>INDIRECT(C7)</formula1>
    </dataValidation>
    <dataValidation allowBlank="1" showInputMessage="1" showErrorMessage="1" prompt="Seleccione de la lista desplegable" sqref="B4 B7 H7" xr:uid="{00000000-0002-0000-1100-000002000000}"/>
    <dataValidation allowBlank="1" showInputMessage="1" showErrorMessage="1" prompt="Selecciones de la lista desplegable" sqref="B12:B13" xr:uid="{00000000-0002-0000-1100-000003000000}"/>
    <dataValidation allowBlank="1" showInputMessage="1" showErrorMessage="1" prompt="Incluir una ficha por cada indicador, ya sea de producto o de resultado" sqref="B1" xr:uid="{00000000-0002-0000-1100-000004000000}"/>
  </dataValidations>
  <hyperlinks>
    <hyperlink ref="C53" r:id="rId1" xr:uid="{00000000-0004-0000-1100-000000000000}"/>
  </hyperlinks>
  <pageMargins left="0.7" right="0.7" top="0.75" bottom="0.75" header="0.3" footer="0.3"/>
  <pageSetup paperSize="9" orientation="portrait" horizontalDpi="1200" verticalDpi="1200"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M62"/>
  <sheetViews>
    <sheetView topLeftCell="A13" zoomScale="85" zoomScaleNormal="85" workbookViewId="0">
      <selection activeCell="C17" sqref="C17:M17"/>
    </sheetView>
  </sheetViews>
  <sheetFormatPr baseColWidth="10" defaultColWidth="11.42578125" defaultRowHeight="15.75"/>
  <cols>
    <col min="1" max="1" width="25.140625" style="4" customWidth="1"/>
    <col min="2" max="2" width="39.140625" style="28" customWidth="1"/>
    <col min="3" max="16384" width="11.42578125" style="4"/>
  </cols>
  <sheetData>
    <row r="1" spans="1:13" ht="16.5" thickBot="1">
      <c r="A1" s="34"/>
      <c r="B1" s="35" t="s">
        <v>418</v>
      </c>
      <c r="C1" s="36"/>
      <c r="D1" s="36"/>
      <c r="E1" s="36"/>
      <c r="F1" s="36"/>
      <c r="G1" s="36"/>
      <c r="H1" s="36"/>
      <c r="I1" s="36"/>
      <c r="J1" s="36"/>
      <c r="K1" s="36"/>
      <c r="L1" s="36"/>
      <c r="M1" s="37"/>
    </row>
    <row r="2" spans="1:13" ht="41.25" customHeight="1">
      <c r="A2" s="459" t="s">
        <v>195</v>
      </c>
      <c r="B2" s="148" t="s">
        <v>196</v>
      </c>
      <c r="C2" s="529" t="s">
        <v>167</v>
      </c>
      <c r="D2" s="530"/>
      <c r="E2" s="530"/>
      <c r="F2" s="530"/>
      <c r="G2" s="530"/>
      <c r="H2" s="530"/>
      <c r="I2" s="530"/>
      <c r="J2" s="530"/>
      <c r="K2" s="530"/>
      <c r="L2" s="530"/>
      <c r="M2" s="531"/>
    </row>
    <row r="3" spans="1:13" ht="31.5">
      <c r="A3" s="460"/>
      <c r="B3" s="103" t="s">
        <v>291</v>
      </c>
      <c r="C3" s="532" t="s">
        <v>419</v>
      </c>
      <c r="D3" s="533"/>
      <c r="E3" s="533"/>
      <c r="F3" s="533"/>
      <c r="G3" s="533"/>
      <c r="H3" s="533"/>
      <c r="I3" s="533"/>
      <c r="J3" s="533"/>
      <c r="K3" s="533"/>
      <c r="L3" s="533"/>
      <c r="M3" s="534"/>
    </row>
    <row r="4" spans="1:13" ht="94.5" customHeight="1">
      <c r="A4" s="460"/>
      <c r="B4" s="195" t="s">
        <v>33</v>
      </c>
      <c r="C4" s="157" t="s">
        <v>83</v>
      </c>
      <c r="D4" s="436" t="s">
        <v>34</v>
      </c>
      <c r="E4" s="437"/>
      <c r="F4" s="484" t="s">
        <v>293</v>
      </c>
      <c r="G4" s="485"/>
      <c r="H4" s="485"/>
      <c r="I4" s="485"/>
      <c r="J4" s="485"/>
      <c r="K4" s="485"/>
      <c r="L4" s="485"/>
      <c r="M4" s="486"/>
    </row>
    <row r="5" spans="1:13">
      <c r="A5" s="460"/>
      <c r="B5" s="86" t="s">
        <v>202</v>
      </c>
      <c r="C5" s="429" t="s">
        <v>294</v>
      </c>
      <c r="D5" s="430"/>
      <c r="E5" s="430"/>
      <c r="F5" s="430"/>
      <c r="G5" s="430"/>
      <c r="H5" s="430"/>
      <c r="I5" s="430"/>
      <c r="J5" s="430"/>
      <c r="K5" s="430"/>
      <c r="L5" s="430"/>
      <c r="M5" s="431"/>
    </row>
    <row r="6" spans="1:13">
      <c r="A6" s="460"/>
      <c r="B6" s="195" t="s">
        <v>203</v>
      </c>
      <c r="C6" s="429" t="s">
        <v>295</v>
      </c>
      <c r="D6" s="430"/>
      <c r="E6" s="430"/>
      <c r="F6" s="430"/>
      <c r="G6" s="430"/>
      <c r="H6" s="430"/>
      <c r="I6" s="430"/>
      <c r="J6" s="430"/>
      <c r="K6" s="430"/>
      <c r="L6" s="430"/>
      <c r="M6" s="431"/>
    </row>
    <row r="7" spans="1:13">
      <c r="A7" s="460"/>
      <c r="B7" s="103" t="s">
        <v>204</v>
      </c>
      <c r="C7" s="438" t="s">
        <v>7</v>
      </c>
      <c r="D7" s="439"/>
      <c r="E7" s="73"/>
      <c r="F7" s="73"/>
      <c r="G7" s="74"/>
      <c r="H7" s="41" t="s">
        <v>46</v>
      </c>
      <c r="I7" s="440" t="s">
        <v>296</v>
      </c>
      <c r="J7" s="439"/>
      <c r="K7" s="439"/>
      <c r="L7" s="439"/>
      <c r="M7" s="441"/>
    </row>
    <row r="8" spans="1:13" ht="15.75" customHeight="1">
      <c r="A8" s="460"/>
      <c r="B8" s="453" t="s">
        <v>205</v>
      </c>
      <c r="C8" s="463"/>
      <c r="D8" s="464"/>
      <c r="E8" s="464"/>
      <c r="F8" s="207"/>
      <c r="G8" s="207"/>
      <c r="H8" s="207"/>
      <c r="I8" s="207"/>
      <c r="J8" s="207"/>
      <c r="K8" s="207"/>
      <c r="L8" s="75"/>
      <c r="M8" s="76"/>
    </row>
    <row r="9" spans="1:13">
      <c r="A9" s="460"/>
      <c r="B9" s="454"/>
      <c r="C9" s="514"/>
      <c r="D9" s="515"/>
      <c r="E9" s="515"/>
      <c r="F9" s="446"/>
      <c r="G9" s="446"/>
      <c r="H9" s="118"/>
      <c r="I9" s="446"/>
      <c r="J9" s="446"/>
      <c r="K9" s="118"/>
      <c r="L9" s="121"/>
      <c r="M9" s="70"/>
    </row>
    <row r="10" spans="1:13">
      <c r="A10" s="460"/>
      <c r="B10" s="456"/>
      <c r="C10" s="445" t="s">
        <v>206</v>
      </c>
      <c r="D10" s="446"/>
      <c r="E10" s="201"/>
      <c r="F10" s="446" t="s">
        <v>206</v>
      </c>
      <c r="G10" s="446"/>
      <c r="H10" s="201"/>
      <c r="I10" s="446" t="s">
        <v>206</v>
      </c>
      <c r="J10" s="446"/>
      <c r="K10" s="201"/>
      <c r="L10" s="77"/>
      <c r="M10" s="78"/>
    </row>
    <row r="11" spans="1:13" ht="57.75" customHeight="1">
      <c r="A11" s="460"/>
      <c r="B11" s="103" t="s">
        <v>207</v>
      </c>
      <c r="C11" s="448" t="s">
        <v>420</v>
      </c>
      <c r="D11" s="449"/>
      <c r="E11" s="449"/>
      <c r="F11" s="449"/>
      <c r="G11" s="449"/>
      <c r="H11" s="449"/>
      <c r="I11" s="449"/>
      <c r="J11" s="449"/>
      <c r="K11" s="449"/>
      <c r="L11" s="449"/>
      <c r="M11" s="450"/>
    </row>
    <row r="12" spans="1:13" ht="31.5">
      <c r="A12" s="460"/>
      <c r="B12" s="103" t="s">
        <v>298</v>
      </c>
      <c r="C12" s="410" t="s">
        <v>421</v>
      </c>
      <c r="D12" s="411"/>
      <c r="E12" s="411"/>
      <c r="F12" s="411"/>
      <c r="G12" s="411"/>
      <c r="H12" s="411"/>
      <c r="I12" s="411"/>
      <c r="J12" s="411"/>
      <c r="K12" s="411"/>
      <c r="L12" s="411"/>
      <c r="M12" s="80"/>
    </row>
    <row r="13" spans="1:13" ht="69" customHeight="1">
      <c r="A13" s="460"/>
      <c r="B13" s="103" t="s">
        <v>300</v>
      </c>
      <c r="C13" s="376" t="s">
        <v>422</v>
      </c>
      <c r="D13" s="377"/>
      <c r="E13" s="377"/>
      <c r="F13" s="377"/>
      <c r="G13" s="377"/>
      <c r="H13" s="377"/>
      <c r="I13" s="377"/>
      <c r="J13" s="377"/>
      <c r="K13" s="377"/>
      <c r="L13" s="377"/>
      <c r="M13" s="378"/>
    </row>
    <row r="14" spans="1:13" ht="44.25" customHeight="1">
      <c r="A14" s="460"/>
      <c r="B14" s="453" t="s">
        <v>302</v>
      </c>
      <c r="C14" s="4" t="s">
        <v>128</v>
      </c>
      <c r="D14" s="191"/>
      <c r="E14" s="57" t="s">
        <v>303</v>
      </c>
      <c r="F14" s="442" t="s">
        <v>124</v>
      </c>
      <c r="G14" s="443"/>
      <c r="H14" s="443"/>
      <c r="I14" s="443"/>
      <c r="J14" s="443"/>
      <c r="K14" s="443"/>
      <c r="L14" s="443"/>
      <c r="M14" s="444"/>
    </row>
    <row r="15" spans="1:13">
      <c r="A15" s="460"/>
      <c r="B15" s="454"/>
      <c r="C15" s="451"/>
      <c r="D15" s="388"/>
      <c r="E15" s="388"/>
      <c r="F15" s="388"/>
      <c r="G15" s="388"/>
      <c r="H15" s="388"/>
      <c r="I15" s="388"/>
      <c r="J15" s="388"/>
      <c r="K15" s="388"/>
      <c r="L15" s="388"/>
      <c r="M15" s="452"/>
    </row>
    <row r="16" spans="1:13">
      <c r="A16" s="461" t="s">
        <v>209</v>
      </c>
      <c r="B16" s="103" t="s">
        <v>31</v>
      </c>
      <c r="C16" s="451" t="s">
        <v>304</v>
      </c>
      <c r="D16" s="388"/>
      <c r="E16" s="388"/>
      <c r="F16" s="388"/>
      <c r="G16" s="388"/>
      <c r="H16" s="388"/>
      <c r="I16" s="388"/>
      <c r="J16" s="388"/>
      <c r="K16" s="388"/>
      <c r="L16" s="388"/>
      <c r="M16" s="452"/>
    </row>
    <row r="17" spans="1:13" ht="53.25" customHeight="1">
      <c r="A17" s="462"/>
      <c r="B17" s="103" t="s">
        <v>211</v>
      </c>
      <c r="C17" s="376" t="s">
        <v>423</v>
      </c>
      <c r="D17" s="377"/>
      <c r="E17" s="377"/>
      <c r="F17" s="377"/>
      <c r="G17" s="377"/>
      <c r="H17" s="377"/>
      <c r="I17" s="377"/>
      <c r="J17" s="377"/>
      <c r="K17" s="377"/>
      <c r="L17" s="377"/>
      <c r="M17" s="378"/>
    </row>
    <row r="18" spans="1:13" ht="8.25" customHeight="1">
      <c r="A18" s="462"/>
      <c r="B18" s="453" t="s">
        <v>212</v>
      </c>
      <c r="C18" s="81"/>
      <c r="D18" s="5"/>
      <c r="E18" s="5"/>
      <c r="F18" s="5"/>
      <c r="G18" s="5"/>
      <c r="H18" s="5"/>
      <c r="I18" s="5"/>
      <c r="J18" s="5"/>
      <c r="K18" s="5"/>
      <c r="L18" s="5"/>
      <c r="M18" s="6"/>
    </row>
    <row r="19" spans="1:13" ht="9" customHeight="1">
      <c r="A19" s="462"/>
      <c r="B19" s="454"/>
      <c r="C19" s="44"/>
      <c r="D19" s="7"/>
      <c r="E19" s="126"/>
      <c r="F19" s="7"/>
      <c r="G19" s="126"/>
      <c r="H19" s="7"/>
      <c r="I19" s="126"/>
      <c r="J19" s="7"/>
      <c r="K19" s="126"/>
      <c r="L19" s="126"/>
      <c r="M19" s="8"/>
    </row>
    <row r="20" spans="1:13">
      <c r="A20" s="462"/>
      <c r="B20" s="454"/>
      <c r="C20" s="45" t="s">
        <v>213</v>
      </c>
      <c r="D20" s="9"/>
      <c r="E20" s="10" t="s">
        <v>214</v>
      </c>
      <c r="F20" s="9"/>
      <c r="G20" s="10" t="s">
        <v>215</v>
      </c>
      <c r="H20" s="9"/>
      <c r="I20" s="10" t="s">
        <v>216</v>
      </c>
      <c r="J20" s="84"/>
      <c r="K20" s="10"/>
      <c r="L20" s="10"/>
      <c r="M20" s="189"/>
    </row>
    <row r="21" spans="1:13">
      <c r="A21" s="462"/>
      <c r="B21" s="454"/>
      <c r="C21" s="45" t="s">
        <v>218</v>
      </c>
      <c r="D21" s="11"/>
      <c r="E21" s="10" t="s">
        <v>219</v>
      </c>
      <c r="F21" s="12"/>
      <c r="G21" s="10" t="s">
        <v>220</v>
      </c>
      <c r="H21" s="12"/>
      <c r="I21" s="10"/>
      <c r="J21" s="188"/>
      <c r="K21" s="10"/>
      <c r="L21" s="10"/>
      <c r="M21" s="189"/>
    </row>
    <row r="22" spans="1:13">
      <c r="A22" s="462"/>
      <c r="B22" s="454"/>
      <c r="C22" s="45" t="s">
        <v>224</v>
      </c>
      <c r="D22" s="11"/>
      <c r="E22" s="10" t="s">
        <v>225</v>
      </c>
      <c r="F22" s="11"/>
      <c r="G22" s="10"/>
      <c r="H22" s="188"/>
      <c r="I22" s="10"/>
      <c r="J22" s="188"/>
      <c r="K22" s="10"/>
      <c r="L22" s="10"/>
      <c r="M22" s="189"/>
    </row>
    <row r="23" spans="1:13">
      <c r="A23" s="462"/>
      <c r="B23" s="454"/>
      <c r="C23" s="45" t="s">
        <v>226</v>
      </c>
      <c r="D23" s="12" t="s">
        <v>222</v>
      </c>
      <c r="E23" s="10" t="s">
        <v>227</v>
      </c>
      <c r="F23" s="487" t="s">
        <v>404</v>
      </c>
      <c r="G23" s="487"/>
      <c r="H23" s="487"/>
      <c r="I23" s="208"/>
      <c r="J23" s="208"/>
      <c r="K23" s="208"/>
      <c r="L23" s="208"/>
      <c r="M23" s="82"/>
    </row>
    <row r="24" spans="1:13" ht="9.75" customHeight="1">
      <c r="A24" s="462"/>
      <c r="B24" s="456"/>
      <c r="C24" s="46"/>
      <c r="D24" s="13"/>
      <c r="E24" s="13"/>
      <c r="F24" s="13"/>
      <c r="G24" s="13"/>
      <c r="H24" s="13"/>
      <c r="I24" s="13"/>
      <c r="J24" s="13"/>
      <c r="K24" s="13"/>
      <c r="L24" s="13"/>
      <c r="M24" s="14"/>
    </row>
    <row r="25" spans="1:13">
      <c r="A25" s="462"/>
      <c r="B25" s="453" t="s">
        <v>228</v>
      </c>
      <c r="C25" s="47"/>
      <c r="D25" s="15"/>
      <c r="E25" s="15"/>
      <c r="F25" s="15"/>
      <c r="G25" s="15"/>
      <c r="H25" s="15"/>
      <c r="I25" s="15"/>
      <c r="J25" s="15"/>
      <c r="K25" s="15"/>
      <c r="L25" s="75"/>
      <c r="M25" s="76"/>
    </row>
    <row r="26" spans="1:13">
      <c r="A26" s="462"/>
      <c r="B26" s="454"/>
      <c r="C26" s="45" t="s">
        <v>229</v>
      </c>
      <c r="D26" s="12"/>
      <c r="E26" s="213"/>
      <c r="F26" s="10" t="s">
        <v>230</v>
      </c>
      <c r="G26" s="11"/>
      <c r="H26" s="213"/>
      <c r="I26" s="10" t="s">
        <v>231</v>
      </c>
      <c r="J26" s="11" t="s">
        <v>222</v>
      </c>
      <c r="K26" s="213"/>
      <c r="L26" s="121"/>
      <c r="M26" s="70"/>
    </row>
    <row r="27" spans="1:13">
      <c r="A27" s="462"/>
      <c r="B27" s="454"/>
      <c r="C27" s="45" t="s">
        <v>234</v>
      </c>
      <c r="D27" s="16"/>
      <c r="E27" s="121"/>
      <c r="F27" s="10" t="s">
        <v>235</v>
      </c>
      <c r="G27" s="12"/>
      <c r="H27" s="121"/>
      <c r="I27" s="119"/>
      <c r="J27" s="121"/>
      <c r="K27" s="118"/>
      <c r="L27" s="121"/>
      <c r="M27" s="70"/>
    </row>
    <row r="28" spans="1:13">
      <c r="A28" s="462"/>
      <c r="B28" s="456"/>
      <c r="C28" s="48"/>
      <c r="D28" s="17"/>
      <c r="E28" s="17"/>
      <c r="F28" s="17"/>
      <c r="G28" s="17"/>
      <c r="H28" s="17"/>
      <c r="I28" s="17"/>
      <c r="J28" s="17"/>
      <c r="K28" s="17"/>
      <c r="L28" s="77"/>
      <c r="M28" s="78"/>
    </row>
    <row r="29" spans="1:13">
      <c r="A29" s="462"/>
      <c r="B29" s="87" t="s">
        <v>237</v>
      </c>
      <c r="C29" s="49"/>
      <c r="D29" s="33"/>
      <c r="E29" s="33"/>
      <c r="F29" s="33"/>
      <c r="G29" s="33"/>
      <c r="H29" s="33"/>
      <c r="I29" s="33"/>
      <c r="J29" s="33"/>
      <c r="K29" s="33"/>
      <c r="L29" s="33"/>
      <c r="M29" s="50"/>
    </row>
    <row r="30" spans="1:13">
      <c r="A30" s="462"/>
      <c r="B30" s="87"/>
      <c r="C30" s="51" t="s">
        <v>238</v>
      </c>
      <c r="D30" s="18">
        <v>0</v>
      </c>
      <c r="E30" s="213"/>
      <c r="F30" s="19" t="s">
        <v>240</v>
      </c>
      <c r="G30" s="12">
        <v>2019</v>
      </c>
      <c r="H30" s="213"/>
      <c r="I30" s="19" t="s">
        <v>241</v>
      </c>
      <c r="J30" s="190"/>
      <c r="K30" s="191"/>
      <c r="L30" s="192"/>
      <c r="M30" s="214"/>
    </row>
    <row r="31" spans="1:13">
      <c r="A31" s="462"/>
      <c r="B31" s="86"/>
      <c r="C31" s="46"/>
      <c r="D31" s="13"/>
      <c r="E31" s="13"/>
      <c r="F31" s="13"/>
      <c r="G31" s="13"/>
      <c r="H31" s="13"/>
      <c r="I31" s="13"/>
      <c r="J31" s="13"/>
      <c r="K31" s="13"/>
      <c r="L31" s="13"/>
      <c r="M31" s="14"/>
    </row>
    <row r="32" spans="1:13">
      <c r="A32" s="462"/>
      <c r="B32" s="453" t="s">
        <v>243</v>
      </c>
      <c r="C32" s="52"/>
      <c r="D32" s="20"/>
      <c r="E32" s="20"/>
      <c r="F32" s="20"/>
      <c r="G32" s="20"/>
      <c r="H32" s="20"/>
      <c r="I32" s="20"/>
      <c r="J32" s="20"/>
      <c r="K32" s="20"/>
      <c r="L32" s="75"/>
      <c r="M32" s="76"/>
    </row>
    <row r="33" spans="1:13">
      <c r="A33" s="462"/>
      <c r="B33" s="454"/>
      <c r="C33" s="212" t="s">
        <v>244</v>
      </c>
      <c r="D33" s="21">
        <v>2020</v>
      </c>
      <c r="E33" s="116"/>
      <c r="F33" s="213" t="s">
        <v>245</v>
      </c>
      <c r="G33" s="22" t="s">
        <v>246</v>
      </c>
      <c r="H33" s="116"/>
      <c r="I33" s="19"/>
      <c r="J33" s="116"/>
      <c r="K33" s="116"/>
      <c r="L33" s="121"/>
      <c r="M33" s="70"/>
    </row>
    <row r="34" spans="1:13">
      <c r="A34" s="462"/>
      <c r="B34" s="456"/>
      <c r="C34" s="46"/>
      <c r="D34" s="23"/>
      <c r="E34" s="24"/>
      <c r="F34" s="13"/>
      <c r="G34" s="24"/>
      <c r="H34" s="24"/>
      <c r="I34" s="25"/>
      <c r="J34" s="24"/>
      <c r="K34" s="24"/>
      <c r="L34" s="77"/>
      <c r="M34" s="78"/>
    </row>
    <row r="35" spans="1:13">
      <c r="A35" s="462"/>
      <c r="B35" s="453" t="s">
        <v>247</v>
      </c>
      <c r="C35" s="53"/>
      <c r="D35" s="95"/>
      <c r="E35" s="95"/>
      <c r="F35" s="95"/>
      <c r="G35" s="95"/>
      <c r="H35" s="95"/>
      <c r="I35" s="95"/>
      <c r="J35" s="95"/>
      <c r="K35" s="95"/>
      <c r="L35" s="95"/>
      <c r="M35" s="54"/>
    </row>
    <row r="36" spans="1:13">
      <c r="A36" s="462"/>
      <c r="B36" s="454"/>
      <c r="C36" s="55"/>
      <c r="D36" s="113" t="s">
        <v>248</v>
      </c>
      <c r="E36" s="113"/>
      <c r="F36" s="113" t="s">
        <v>249</v>
      </c>
      <c r="G36" s="113"/>
      <c r="H36" s="156" t="s">
        <v>250</v>
      </c>
      <c r="I36" s="156"/>
      <c r="J36" s="156" t="s">
        <v>251</v>
      </c>
      <c r="K36" s="113"/>
      <c r="L36" s="113" t="s">
        <v>252</v>
      </c>
      <c r="M36" s="26"/>
    </row>
    <row r="37" spans="1:13">
      <c r="A37" s="462"/>
      <c r="B37" s="454"/>
      <c r="C37" s="55"/>
      <c r="D37" s="210"/>
      <c r="E37" s="211"/>
      <c r="F37" s="210">
        <v>0.5</v>
      </c>
      <c r="G37" s="211"/>
      <c r="H37" s="210">
        <v>0.6</v>
      </c>
      <c r="I37" s="211"/>
      <c r="J37" s="210">
        <v>0.7</v>
      </c>
      <c r="K37" s="211"/>
      <c r="L37" s="210">
        <v>0.75</v>
      </c>
      <c r="M37" s="158"/>
    </row>
    <row r="38" spans="1:13">
      <c r="A38" s="462"/>
      <c r="B38" s="454"/>
      <c r="C38" s="55"/>
      <c r="D38" s="113" t="s">
        <v>253</v>
      </c>
      <c r="E38" s="113"/>
      <c r="F38" s="113" t="s">
        <v>254</v>
      </c>
      <c r="G38" s="113"/>
      <c r="H38" s="114" t="s">
        <v>255</v>
      </c>
      <c r="I38" s="114"/>
      <c r="J38" s="114" t="s">
        <v>256</v>
      </c>
      <c r="K38" s="113"/>
      <c r="L38" s="113" t="s">
        <v>257</v>
      </c>
      <c r="M38" s="8"/>
    </row>
    <row r="39" spans="1:13">
      <c r="A39" s="462"/>
      <c r="B39" s="454"/>
      <c r="C39" s="55"/>
      <c r="D39" s="210">
        <v>0.8</v>
      </c>
      <c r="E39" s="211"/>
      <c r="F39" s="210">
        <v>0.85</v>
      </c>
      <c r="G39" s="211"/>
      <c r="H39" s="210">
        <v>0.9</v>
      </c>
      <c r="I39" s="211"/>
      <c r="J39" s="210">
        <v>0.95</v>
      </c>
      <c r="K39" s="211"/>
      <c r="L39" s="210">
        <v>1</v>
      </c>
      <c r="M39" s="197"/>
    </row>
    <row r="40" spans="1:13">
      <c r="A40" s="462"/>
      <c r="B40" s="454"/>
      <c r="C40" s="55"/>
      <c r="D40" s="113" t="s">
        <v>258</v>
      </c>
      <c r="E40" s="113"/>
      <c r="F40" s="113" t="s">
        <v>259</v>
      </c>
      <c r="G40" s="113"/>
      <c r="H40" s="114" t="s">
        <v>260</v>
      </c>
      <c r="I40" s="114"/>
      <c r="J40" s="114" t="s">
        <v>261</v>
      </c>
      <c r="K40" s="113"/>
      <c r="L40" s="113" t="s">
        <v>262</v>
      </c>
      <c r="M40" s="8"/>
    </row>
    <row r="41" spans="1:13">
      <c r="A41" s="462"/>
      <c r="B41" s="454"/>
      <c r="C41" s="55"/>
      <c r="D41" s="198"/>
      <c r="E41" s="1"/>
      <c r="F41" s="198"/>
      <c r="G41" s="1"/>
      <c r="H41" s="198"/>
      <c r="I41" s="1"/>
      <c r="J41" s="198"/>
      <c r="K41" s="1"/>
      <c r="L41" s="198"/>
      <c r="M41" s="197"/>
    </row>
    <row r="42" spans="1:13">
      <c r="A42" s="462"/>
      <c r="B42" s="454"/>
      <c r="C42" s="55"/>
      <c r="D42" s="2" t="s">
        <v>262</v>
      </c>
      <c r="E42" s="196"/>
      <c r="F42" s="2" t="s">
        <v>263</v>
      </c>
      <c r="G42" s="196"/>
      <c r="H42" s="2"/>
      <c r="I42" s="196"/>
      <c r="J42" s="2"/>
      <c r="K42" s="196"/>
      <c r="L42" s="2"/>
      <c r="M42" s="197"/>
    </row>
    <row r="43" spans="1:13">
      <c r="A43" s="462"/>
      <c r="B43" s="454"/>
      <c r="C43" s="55"/>
      <c r="D43" s="198"/>
      <c r="E43" s="1"/>
      <c r="F43" s="518">
        <v>1</v>
      </c>
      <c r="G43" s="519"/>
      <c r="H43" s="383"/>
      <c r="I43" s="383"/>
      <c r="J43" s="2"/>
      <c r="K43" s="196"/>
      <c r="L43" s="2"/>
      <c r="M43" s="197"/>
    </row>
    <row r="44" spans="1:13">
      <c r="A44" s="462"/>
      <c r="B44" s="454"/>
      <c r="C44" s="56"/>
      <c r="D44" s="2"/>
      <c r="E44" s="196"/>
      <c r="F44" s="2"/>
      <c r="G44" s="196"/>
      <c r="H44" s="96"/>
      <c r="I44" s="42"/>
      <c r="J44" s="96"/>
      <c r="K44" s="42"/>
      <c r="L44" s="96"/>
      <c r="M44" s="43"/>
    </row>
    <row r="45" spans="1:13" ht="18" customHeight="1">
      <c r="A45" s="462"/>
      <c r="B45" s="453" t="s">
        <v>264</v>
      </c>
      <c r="C45" s="47"/>
      <c r="D45" s="15"/>
      <c r="E45" s="15"/>
      <c r="F45" s="15"/>
      <c r="G45" s="15"/>
      <c r="H45" s="15"/>
      <c r="I45" s="15"/>
      <c r="J45" s="15"/>
      <c r="K45" s="15"/>
      <c r="L45" s="121"/>
      <c r="M45" s="70"/>
    </row>
    <row r="46" spans="1:13">
      <c r="A46" s="462"/>
      <c r="B46" s="454"/>
      <c r="C46" s="71"/>
      <c r="D46" s="109" t="s">
        <v>265</v>
      </c>
      <c r="E46" s="27" t="s">
        <v>76</v>
      </c>
      <c r="F46" s="447" t="s">
        <v>266</v>
      </c>
      <c r="G46" s="490"/>
      <c r="H46" s="491"/>
      <c r="I46" s="491"/>
      <c r="J46" s="492"/>
      <c r="K46" s="205" t="s">
        <v>306</v>
      </c>
      <c r="L46" s="432"/>
      <c r="M46" s="433"/>
    </row>
    <row r="47" spans="1:13">
      <c r="A47" s="462"/>
      <c r="B47" s="454"/>
      <c r="C47" s="71"/>
      <c r="D47" s="72"/>
      <c r="E47" s="11" t="s">
        <v>222</v>
      </c>
      <c r="F47" s="447"/>
      <c r="G47" s="493"/>
      <c r="H47" s="494"/>
      <c r="I47" s="494"/>
      <c r="J47" s="495"/>
      <c r="K47" s="121"/>
      <c r="L47" s="434"/>
      <c r="M47" s="435"/>
    </row>
    <row r="48" spans="1:13">
      <c r="A48" s="462"/>
      <c r="B48" s="456"/>
      <c r="C48" s="155"/>
      <c r="D48" s="77"/>
      <c r="E48" s="77"/>
      <c r="F48" s="77"/>
      <c r="G48" s="77"/>
      <c r="H48" s="77"/>
      <c r="I48" s="77"/>
      <c r="J48" s="77"/>
      <c r="K48" s="77"/>
      <c r="L48" s="121"/>
      <c r="M48" s="70"/>
    </row>
    <row r="49" spans="1:13" ht="141.75" customHeight="1">
      <c r="A49" s="462"/>
      <c r="B49" s="103" t="s">
        <v>267</v>
      </c>
      <c r="C49" s="376" t="s">
        <v>424</v>
      </c>
      <c r="D49" s="377"/>
      <c r="E49" s="377"/>
      <c r="F49" s="377"/>
      <c r="G49" s="377"/>
      <c r="H49" s="377"/>
      <c r="I49" s="377"/>
      <c r="J49" s="377"/>
      <c r="K49" s="377"/>
      <c r="L49" s="377"/>
      <c r="M49" s="378"/>
    </row>
    <row r="50" spans="1:13">
      <c r="A50" s="462"/>
      <c r="B50" s="103" t="s">
        <v>269</v>
      </c>
      <c r="C50" s="429" t="s">
        <v>406</v>
      </c>
      <c r="D50" s="430"/>
      <c r="E50" s="430"/>
      <c r="F50" s="430"/>
      <c r="G50" s="430"/>
      <c r="H50" s="430"/>
      <c r="I50" s="430"/>
      <c r="J50" s="430"/>
      <c r="K50" s="430"/>
      <c r="L50" s="430"/>
      <c r="M50" s="431"/>
    </row>
    <row r="51" spans="1:13">
      <c r="A51" s="462"/>
      <c r="B51" s="103" t="s">
        <v>271</v>
      </c>
      <c r="C51" s="183" t="s">
        <v>309</v>
      </c>
      <c r="D51" s="184"/>
      <c r="E51" s="184"/>
      <c r="F51" s="184"/>
      <c r="G51" s="184"/>
      <c r="H51" s="184"/>
      <c r="I51" s="184"/>
      <c r="J51" s="184"/>
      <c r="K51" s="184"/>
      <c r="L51" s="184"/>
      <c r="M51" s="185"/>
    </row>
    <row r="52" spans="1:13">
      <c r="A52" s="462"/>
      <c r="B52" s="103" t="s">
        <v>273</v>
      </c>
      <c r="C52" s="204">
        <v>44228</v>
      </c>
      <c r="D52" s="184"/>
      <c r="E52" s="184"/>
      <c r="F52" s="184"/>
      <c r="G52" s="184"/>
      <c r="H52" s="184"/>
      <c r="I52" s="184"/>
      <c r="J52" s="184"/>
      <c r="K52" s="184"/>
      <c r="L52" s="184"/>
      <c r="M52" s="185"/>
    </row>
    <row r="53" spans="1:13" ht="15.75" customHeight="1">
      <c r="A53" s="420" t="s">
        <v>274</v>
      </c>
      <c r="B53" s="101" t="s">
        <v>275</v>
      </c>
      <c r="C53" s="403" t="s">
        <v>86</v>
      </c>
      <c r="D53" s="403"/>
      <c r="E53" s="403"/>
      <c r="F53" s="403"/>
      <c r="G53" s="403"/>
      <c r="H53" s="403"/>
      <c r="I53" s="403"/>
      <c r="J53" s="403"/>
      <c r="K53" s="403"/>
      <c r="L53" s="403"/>
      <c r="M53" s="404"/>
    </row>
    <row r="54" spans="1:13">
      <c r="A54" s="421"/>
      <c r="B54" s="101" t="s">
        <v>277</v>
      </c>
      <c r="C54" s="403" t="s">
        <v>310</v>
      </c>
      <c r="D54" s="403"/>
      <c r="E54" s="403"/>
      <c r="F54" s="403"/>
      <c r="G54" s="403"/>
      <c r="H54" s="403"/>
      <c r="I54" s="403"/>
      <c r="J54" s="403"/>
      <c r="K54" s="403"/>
      <c r="L54" s="403"/>
      <c r="M54" s="404"/>
    </row>
    <row r="55" spans="1:13">
      <c r="A55" s="421"/>
      <c r="B55" s="101" t="s">
        <v>279</v>
      </c>
      <c r="C55" s="403" t="s">
        <v>9</v>
      </c>
      <c r="D55" s="403"/>
      <c r="E55" s="403"/>
      <c r="F55" s="403"/>
      <c r="G55" s="403"/>
      <c r="H55" s="403"/>
      <c r="I55" s="403"/>
      <c r="J55" s="403"/>
      <c r="K55" s="403"/>
      <c r="L55" s="403"/>
      <c r="M55" s="404"/>
    </row>
    <row r="56" spans="1:13" ht="15.75" customHeight="1">
      <c r="A56" s="421"/>
      <c r="B56" s="102" t="s">
        <v>281</v>
      </c>
      <c r="C56" s="403" t="s">
        <v>85</v>
      </c>
      <c r="D56" s="403"/>
      <c r="E56" s="403"/>
      <c r="F56" s="403"/>
      <c r="G56" s="403"/>
      <c r="H56" s="403"/>
      <c r="I56" s="403"/>
      <c r="J56" s="403"/>
      <c r="K56" s="403"/>
      <c r="L56" s="403"/>
      <c r="M56" s="404"/>
    </row>
    <row r="57" spans="1:13" ht="15.75" customHeight="1">
      <c r="A57" s="421"/>
      <c r="B57" s="101" t="s">
        <v>282</v>
      </c>
      <c r="C57" s="402" t="s">
        <v>87</v>
      </c>
      <c r="D57" s="403"/>
      <c r="E57" s="403"/>
      <c r="F57" s="403"/>
      <c r="G57" s="403"/>
      <c r="H57" s="403"/>
      <c r="I57" s="403"/>
      <c r="J57" s="403"/>
      <c r="K57" s="403"/>
      <c r="L57" s="403"/>
      <c r="M57" s="404"/>
    </row>
    <row r="58" spans="1:13" ht="16.5" thickBot="1">
      <c r="A58" s="422"/>
      <c r="B58" s="101" t="s">
        <v>283</v>
      </c>
      <c r="C58" s="403">
        <v>3387000</v>
      </c>
      <c r="D58" s="403"/>
      <c r="E58" s="403"/>
      <c r="F58" s="403"/>
      <c r="G58" s="403"/>
      <c r="H58" s="403"/>
      <c r="I58" s="403"/>
      <c r="J58" s="403"/>
      <c r="K58" s="403"/>
      <c r="L58" s="403"/>
      <c r="M58" s="404"/>
    </row>
    <row r="59" spans="1:13" ht="15.75" customHeight="1">
      <c r="A59" s="420" t="s">
        <v>284</v>
      </c>
      <c r="B59" s="100" t="s">
        <v>285</v>
      </c>
      <c r="C59" s="403" t="s">
        <v>286</v>
      </c>
      <c r="D59" s="403"/>
      <c r="E59" s="403"/>
      <c r="F59" s="403"/>
      <c r="G59" s="403"/>
      <c r="H59" s="403"/>
      <c r="I59" s="403"/>
      <c r="J59" s="403"/>
      <c r="K59" s="403"/>
      <c r="L59" s="403"/>
      <c r="M59" s="404"/>
    </row>
    <row r="60" spans="1:13" ht="30" customHeight="1">
      <c r="A60" s="421"/>
      <c r="B60" s="100" t="s">
        <v>287</v>
      </c>
      <c r="C60" s="403" t="s">
        <v>311</v>
      </c>
      <c r="D60" s="403"/>
      <c r="E60" s="403"/>
      <c r="F60" s="403"/>
      <c r="G60" s="403"/>
      <c r="H60" s="403"/>
      <c r="I60" s="403"/>
      <c r="J60" s="403"/>
      <c r="K60" s="403"/>
      <c r="L60" s="403"/>
      <c r="M60" s="404"/>
    </row>
    <row r="61" spans="1:13" ht="30" customHeight="1" thickBot="1">
      <c r="A61" s="421"/>
      <c r="B61" s="99" t="s">
        <v>46</v>
      </c>
      <c r="C61" s="403" t="s">
        <v>312</v>
      </c>
      <c r="D61" s="403"/>
      <c r="E61" s="403"/>
      <c r="F61" s="403"/>
      <c r="G61" s="403"/>
      <c r="H61" s="403"/>
      <c r="I61" s="403"/>
      <c r="J61" s="403"/>
      <c r="K61" s="403"/>
      <c r="L61" s="403"/>
      <c r="M61" s="404"/>
    </row>
    <row r="62" spans="1:13" ht="16.5" thickBot="1">
      <c r="A62" s="85" t="s">
        <v>289</v>
      </c>
      <c r="B62" s="97"/>
      <c r="C62" s="455"/>
      <c r="D62" s="418"/>
      <c r="E62" s="418"/>
      <c r="F62" s="418"/>
      <c r="G62" s="418"/>
      <c r="H62" s="418"/>
      <c r="I62" s="418"/>
      <c r="J62" s="418"/>
      <c r="K62" s="418"/>
      <c r="L62" s="418"/>
      <c r="M62" s="419"/>
    </row>
  </sheetData>
  <mergeCells count="50">
    <mergeCell ref="A59:A61"/>
    <mergeCell ref="C59:M59"/>
    <mergeCell ref="C60:M60"/>
    <mergeCell ref="C61:M61"/>
    <mergeCell ref="C62:M62"/>
    <mergeCell ref="A53:A58"/>
    <mergeCell ref="C53:M53"/>
    <mergeCell ref="C54:M54"/>
    <mergeCell ref="C55:M55"/>
    <mergeCell ref="C56:M56"/>
    <mergeCell ref="C57:M57"/>
    <mergeCell ref="C58:M58"/>
    <mergeCell ref="I10:J10"/>
    <mergeCell ref="A16:A52"/>
    <mergeCell ref="C16:M16"/>
    <mergeCell ref="C17:M17"/>
    <mergeCell ref="B18:B24"/>
    <mergeCell ref="F23:H23"/>
    <mergeCell ref="B25:B28"/>
    <mergeCell ref="B32:B34"/>
    <mergeCell ref="B35:B44"/>
    <mergeCell ref="B45:B48"/>
    <mergeCell ref="F46:F47"/>
    <mergeCell ref="G46:J47"/>
    <mergeCell ref="C50:M50"/>
    <mergeCell ref="L46:M47"/>
    <mergeCell ref="C49:M49"/>
    <mergeCell ref="C11:M11"/>
    <mergeCell ref="C12:L12"/>
    <mergeCell ref="C13:M13"/>
    <mergeCell ref="F14:M14"/>
    <mergeCell ref="C15:M15"/>
    <mergeCell ref="F43:G43"/>
    <mergeCell ref="H43:I43"/>
    <mergeCell ref="A2:A15"/>
    <mergeCell ref="C2:M2"/>
    <mergeCell ref="C3:M3"/>
    <mergeCell ref="D4:E4"/>
    <mergeCell ref="F4:M4"/>
    <mergeCell ref="C5:M5"/>
    <mergeCell ref="C6:M6"/>
    <mergeCell ref="C7:D7"/>
    <mergeCell ref="I7:M7"/>
    <mergeCell ref="B8:B10"/>
    <mergeCell ref="B14:B15"/>
    <mergeCell ref="C8:E9"/>
    <mergeCell ref="F9:G9"/>
    <mergeCell ref="I9:J9"/>
    <mergeCell ref="C10:D10"/>
    <mergeCell ref="F10:G10"/>
  </mergeCells>
  <dataValidations count="9">
    <dataValidation type="custom" allowBlank="1" showInputMessage="1" showErrorMessage="1" sqref="C2" xr:uid="{00000000-0002-0000-1200-000000000000}">
      <formula1>ISTEXT(C2)</formula1>
    </dataValidation>
    <dataValidation type="list" allowBlank="1" showInputMessage="1" showErrorMessage="1" sqref="I7:M7" xr:uid="{00000000-0002-0000-1200-000001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D4" xr:uid="{00000000-0002-0000-1200-000002000000}"/>
    <dataValidation allowBlank="1" showInputMessage="1" showErrorMessage="1" prompt="Determine si el indicador responde a un enfoque (Derechos Humanos, Género, Diferencial, Poblacional, Ambiental y Territorial). Si responde a más de enfoque separelos por ;" sqref="B16" xr:uid="{00000000-0002-0000-1200-000003000000}"/>
    <dataValidation allowBlank="1" showInputMessage="1" showErrorMessage="1" prompt="Identifique la meta ODS a que le apunta el indicador de producto. Seleccione de la lista desplegable." sqref="E14" xr:uid="{00000000-0002-0000-1200-000004000000}"/>
    <dataValidation allowBlank="1" showInputMessage="1" showErrorMessage="1" prompt="Identifique el ODS a que le apunta el indicador de producto. Seleccione de la lista desplegable._x000a_" sqref="B14:B15" xr:uid="{00000000-0002-0000-1200-000005000000}"/>
    <dataValidation allowBlank="1" showInputMessage="1" showErrorMessage="1" prompt="Incluir una ficha por cada indicador, ya sea de producto o de resultado" sqref="B1" xr:uid="{00000000-0002-0000-1200-000006000000}"/>
    <dataValidation allowBlank="1" showInputMessage="1" showErrorMessage="1" prompt="Seleccione de la lista desplegable" sqref="B4 B7 H7" xr:uid="{00000000-0002-0000-1200-000007000000}"/>
    <dataValidation type="list" allowBlank="1" showInputMessage="1" showErrorMessage="1" sqref="F14" xr:uid="{00000000-0002-0000-1200-000008000000}">
      <formula1>INDIRECT(E14)</formula1>
    </dataValidation>
  </dataValidations>
  <hyperlinks>
    <hyperlink ref="C57" r:id="rId1" xr:uid="{00000000-0004-0000-1200-000000000000}"/>
  </hyperlinks>
  <pageMargins left="0.7" right="0.7" top="0.75" bottom="0.75" header="0.3" footer="0.3"/>
  <pageSetup paperSize="9" orientation="portrait" horizontalDpi="1200" verticalDpi="120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M58"/>
  <sheetViews>
    <sheetView topLeftCell="B28" zoomScale="70" zoomScaleNormal="70" workbookViewId="0">
      <selection activeCell="C14" sqref="C14:L14"/>
    </sheetView>
  </sheetViews>
  <sheetFormatPr baseColWidth="10" defaultColWidth="11.42578125" defaultRowHeight="15.75"/>
  <cols>
    <col min="1" max="1" width="25.140625" style="4" customWidth="1"/>
    <col min="2" max="2" width="39.140625" style="28" customWidth="1"/>
    <col min="3" max="16384" width="11.42578125" style="4"/>
  </cols>
  <sheetData>
    <row r="1" spans="1:13" ht="16.5" thickBot="1">
      <c r="A1" s="34"/>
      <c r="B1" s="35" t="s">
        <v>425</v>
      </c>
      <c r="C1" s="36"/>
      <c r="D1" s="36"/>
      <c r="E1" s="36"/>
      <c r="F1" s="36"/>
      <c r="G1" s="36"/>
      <c r="H1" s="36"/>
      <c r="I1" s="36"/>
      <c r="J1" s="36"/>
      <c r="K1" s="36"/>
      <c r="L1" s="36"/>
      <c r="M1" s="37"/>
    </row>
    <row r="2" spans="1:13" s="147" customFormat="1" ht="40.5" customHeight="1">
      <c r="A2" s="149" t="s">
        <v>195</v>
      </c>
      <c r="B2" s="148" t="s">
        <v>196</v>
      </c>
      <c r="C2" s="451" t="s">
        <v>182</v>
      </c>
      <c r="D2" s="388"/>
      <c r="E2" s="388"/>
      <c r="F2" s="388"/>
      <c r="G2" s="388"/>
      <c r="H2" s="388"/>
      <c r="I2" s="388"/>
      <c r="J2" s="388"/>
      <c r="K2" s="388"/>
      <c r="L2" s="388"/>
      <c r="M2" s="452"/>
    </row>
    <row r="3" spans="1:13" ht="111.75" customHeight="1">
      <c r="A3" s="134"/>
      <c r="B3" s="103" t="s">
        <v>198</v>
      </c>
      <c r="C3" s="379" t="s">
        <v>426</v>
      </c>
      <c r="D3" s="380"/>
      <c r="E3" s="380"/>
      <c r="F3" s="380"/>
      <c r="G3" s="380"/>
      <c r="H3" s="380"/>
      <c r="I3" s="380"/>
      <c r="J3" s="380"/>
      <c r="K3" s="380"/>
      <c r="L3" s="380"/>
      <c r="M3" s="381"/>
    </row>
    <row r="4" spans="1:13">
      <c r="A4" s="134"/>
      <c r="B4" s="195" t="s">
        <v>200</v>
      </c>
      <c r="C4" s="146"/>
      <c r="D4" s="186" t="s">
        <v>201</v>
      </c>
      <c r="E4" s="186"/>
      <c r="F4" s="186"/>
      <c r="G4" s="186"/>
      <c r="H4" s="186"/>
      <c r="I4" s="186"/>
      <c r="J4" s="186"/>
      <c r="K4" s="186"/>
      <c r="L4" s="186"/>
      <c r="M4" s="187"/>
    </row>
    <row r="5" spans="1:13">
      <c r="A5" s="134"/>
      <c r="B5" s="86" t="s">
        <v>202</v>
      </c>
      <c r="C5" s="186"/>
      <c r="D5" s="186"/>
      <c r="E5" s="186"/>
      <c r="F5" s="186"/>
      <c r="G5" s="186"/>
      <c r="H5" s="186"/>
      <c r="I5" s="186"/>
      <c r="J5" s="186"/>
      <c r="K5" s="186"/>
      <c r="L5" s="186"/>
      <c r="M5" s="187"/>
    </row>
    <row r="6" spans="1:13">
      <c r="A6" s="134"/>
      <c r="B6" s="195" t="s">
        <v>203</v>
      </c>
      <c r="C6" s="186"/>
      <c r="D6" s="186"/>
      <c r="E6" s="186"/>
      <c r="F6" s="186"/>
      <c r="G6" s="186"/>
      <c r="H6" s="186"/>
      <c r="I6" s="186"/>
      <c r="J6" s="186"/>
      <c r="K6" s="186"/>
      <c r="L6" s="186"/>
      <c r="M6" s="187"/>
    </row>
    <row r="7" spans="1:13">
      <c r="A7" s="134"/>
      <c r="B7" s="103" t="s">
        <v>204</v>
      </c>
      <c r="C7" s="145"/>
      <c r="D7" s="199" t="s">
        <v>7</v>
      </c>
      <c r="E7" s="199"/>
      <c r="F7" s="199"/>
      <c r="G7" s="144"/>
      <c r="H7" s="143" t="s">
        <v>46</v>
      </c>
      <c r="I7" s="142"/>
      <c r="J7" s="382" t="s">
        <v>9</v>
      </c>
      <c r="K7" s="382"/>
      <c r="L7" s="382"/>
      <c r="M7" s="200"/>
    </row>
    <row r="8" spans="1:13" ht="15.75" customHeight="1">
      <c r="A8" s="134"/>
      <c r="B8" s="141" t="s">
        <v>205</v>
      </c>
      <c r="D8" s="79"/>
      <c r="E8" s="79"/>
      <c r="F8" s="79"/>
      <c r="G8" s="79"/>
      <c r="H8" s="140"/>
      <c r="I8" s="140"/>
      <c r="J8" s="140"/>
      <c r="K8" s="140"/>
      <c r="L8" s="139"/>
      <c r="M8" s="138"/>
    </row>
    <row r="9" spans="1:13">
      <c r="A9" s="134"/>
      <c r="B9" s="137"/>
      <c r="C9" s="77"/>
      <c r="D9" s="77"/>
      <c r="E9" s="118"/>
      <c r="F9" s="77"/>
      <c r="G9" s="77"/>
      <c r="H9" s="118"/>
      <c r="I9" s="77"/>
      <c r="J9" s="77"/>
      <c r="K9" s="118"/>
      <c r="L9" s="120"/>
      <c r="M9" s="135"/>
    </row>
    <row r="10" spans="1:13">
      <c r="A10" s="134"/>
      <c r="B10" s="133"/>
      <c r="C10" s="105" t="s">
        <v>206</v>
      </c>
      <c r="D10" s="105"/>
      <c r="E10" s="132"/>
      <c r="F10" s="105" t="s">
        <v>206</v>
      </c>
      <c r="G10" s="105"/>
      <c r="H10" s="132"/>
      <c r="I10" s="105" t="s">
        <v>206</v>
      </c>
      <c r="J10" s="105"/>
      <c r="K10" s="132"/>
      <c r="M10" s="104"/>
    </row>
    <row r="11" spans="1:13" ht="219.75" customHeight="1">
      <c r="A11" s="131"/>
      <c r="B11" s="103" t="s">
        <v>207</v>
      </c>
      <c r="C11" s="473" t="s">
        <v>427</v>
      </c>
      <c r="D11" s="474"/>
      <c r="E11" s="474"/>
      <c r="F11" s="474"/>
      <c r="G11" s="474"/>
      <c r="H11" s="474"/>
      <c r="I11" s="474"/>
      <c r="J11" s="474"/>
      <c r="K11" s="474"/>
      <c r="L11" s="474"/>
      <c r="M11" s="536"/>
    </row>
    <row r="12" spans="1:13">
      <c r="A12" s="405" t="s">
        <v>209</v>
      </c>
      <c r="B12" s="103" t="s">
        <v>210</v>
      </c>
      <c r="C12" s="130"/>
      <c r="D12" s="33"/>
      <c r="E12" s="33"/>
      <c r="F12" s="33"/>
      <c r="G12" s="33"/>
      <c r="H12" s="33"/>
      <c r="I12" s="33"/>
      <c r="J12" s="33"/>
      <c r="K12" s="33"/>
      <c r="M12" s="104"/>
    </row>
    <row r="13" spans="1:13">
      <c r="A13" s="406"/>
      <c r="B13" s="103" t="s">
        <v>31</v>
      </c>
      <c r="C13" s="394" t="s">
        <v>74</v>
      </c>
      <c r="D13" s="395"/>
      <c r="E13" s="395"/>
      <c r="F13" s="33"/>
      <c r="G13" s="33"/>
      <c r="H13" s="33"/>
      <c r="I13" s="33"/>
      <c r="J13" s="33"/>
      <c r="K13" s="33"/>
      <c r="M13" s="104"/>
    </row>
    <row r="14" spans="1:13" ht="60.75" customHeight="1">
      <c r="A14" s="406"/>
      <c r="B14" s="103" t="s">
        <v>211</v>
      </c>
      <c r="C14" s="376" t="s">
        <v>428</v>
      </c>
      <c r="D14" s="377"/>
      <c r="E14" s="377"/>
      <c r="F14" s="377"/>
      <c r="G14" s="377"/>
      <c r="H14" s="377"/>
      <c r="I14" s="377"/>
      <c r="J14" s="377"/>
      <c r="K14" s="377"/>
      <c r="L14" s="377"/>
      <c r="M14" s="129"/>
    </row>
    <row r="15" spans="1:13" ht="8.25" customHeight="1">
      <c r="A15" s="406"/>
      <c r="B15" s="397" t="s">
        <v>212</v>
      </c>
      <c r="C15" s="128"/>
      <c r="D15" s="5"/>
      <c r="E15" s="5"/>
      <c r="F15" s="5"/>
      <c r="G15" s="5"/>
      <c r="H15" s="5"/>
      <c r="I15" s="5"/>
      <c r="J15" s="5"/>
      <c r="K15" s="5"/>
      <c r="L15" s="5"/>
      <c r="M15" s="6"/>
    </row>
    <row r="16" spans="1:13" ht="9" customHeight="1">
      <c r="A16" s="406"/>
      <c r="B16" s="398"/>
      <c r="C16" s="127"/>
      <c r="D16" s="7"/>
      <c r="E16" s="126"/>
      <c r="F16" s="7"/>
      <c r="G16" s="126"/>
      <c r="H16" s="7"/>
      <c r="I16" s="126"/>
      <c r="J16" s="7"/>
      <c r="K16" s="126"/>
      <c r="L16" s="126"/>
      <c r="M16" s="8"/>
    </row>
    <row r="17" spans="1:13">
      <c r="A17" s="406"/>
      <c r="B17" s="398"/>
      <c r="C17" s="10" t="s">
        <v>213</v>
      </c>
      <c r="D17" s="9"/>
      <c r="E17" s="10" t="s">
        <v>214</v>
      </c>
      <c r="F17" s="9"/>
      <c r="G17" s="10" t="s">
        <v>215</v>
      </c>
      <c r="H17" s="9"/>
      <c r="I17" s="10" t="s">
        <v>216</v>
      </c>
      <c r="J17" s="9"/>
      <c r="K17" s="10" t="s">
        <v>217</v>
      </c>
      <c r="L17" s="125"/>
      <c r="M17" s="124"/>
    </row>
    <row r="18" spans="1:13">
      <c r="A18" s="406"/>
      <c r="B18" s="398"/>
      <c r="C18" s="10" t="s">
        <v>218</v>
      </c>
      <c r="D18" s="11"/>
      <c r="E18" s="10" t="s">
        <v>219</v>
      </c>
      <c r="F18" s="12"/>
      <c r="G18" s="10" t="s">
        <v>220</v>
      </c>
      <c r="H18" s="12"/>
      <c r="I18" s="10" t="s">
        <v>221</v>
      </c>
      <c r="J18" s="12"/>
      <c r="K18" s="10" t="s">
        <v>223</v>
      </c>
      <c r="L18" s="125"/>
      <c r="M18" s="124"/>
    </row>
    <row r="19" spans="1:13">
      <c r="A19" s="406"/>
      <c r="B19" s="398"/>
      <c r="C19" s="10" t="s">
        <v>224</v>
      </c>
      <c r="D19" s="11"/>
      <c r="E19" s="10" t="s">
        <v>225</v>
      </c>
      <c r="F19" s="11"/>
      <c r="G19" s="10"/>
      <c r="H19" s="17"/>
      <c r="I19" s="10"/>
      <c r="J19" s="17"/>
      <c r="K19" s="10"/>
      <c r="L19" s="123"/>
      <c r="M19" s="189"/>
    </row>
    <row r="20" spans="1:13">
      <c r="A20" s="406"/>
      <c r="B20" s="398"/>
      <c r="C20" s="10" t="s">
        <v>226</v>
      </c>
      <c r="D20" s="12" t="s">
        <v>222</v>
      </c>
      <c r="E20" s="10" t="s">
        <v>227</v>
      </c>
      <c r="F20" s="390" t="s">
        <v>429</v>
      </c>
      <c r="G20" s="390"/>
      <c r="H20" s="390"/>
      <c r="I20" s="390"/>
      <c r="J20" s="390"/>
      <c r="K20" s="193"/>
      <c r="L20" s="193"/>
      <c r="M20" s="122"/>
    </row>
    <row r="21" spans="1:13" ht="9.75" customHeight="1">
      <c r="A21" s="406"/>
      <c r="B21" s="399"/>
      <c r="C21" s="13"/>
      <c r="D21" s="13"/>
      <c r="E21" s="13"/>
      <c r="F21" s="13"/>
      <c r="G21" s="13"/>
      <c r="H21" s="13"/>
      <c r="I21" s="13"/>
      <c r="J21" s="13"/>
      <c r="K21" s="13"/>
      <c r="L21" s="13"/>
      <c r="M21" s="14"/>
    </row>
    <row r="22" spans="1:13">
      <c r="A22" s="406"/>
      <c r="B22" s="397" t="s">
        <v>228</v>
      </c>
      <c r="C22" s="15"/>
      <c r="D22" s="15"/>
      <c r="E22" s="15"/>
      <c r="F22" s="15"/>
      <c r="G22" s="15"/>
      <c r="H22" s="15"/>
      <c r="I22" s="15"/>
      <c r="J22" s="15"/>
      <c r="K22" s="15"/>
      <c r="M22" s="104"/>
    </row>
    <row r="23" spans="1:13">
      <c r="A23" s="406"/>
      <c r="B23" s="398"/>
      <c r="C23" s="10" t="s">
        <v>229</v>
      </c>
      <c r="D23" s="12"/>
      <c r="E23" s="213"/>
      <c r="F23" s="10" t="s">
        <v>230</v>
      </c>
      <c r="G23" s="11"/>
      <c r="H23" s="213"/>
      <c r="I23" s="10" t="s">
        <v>231</v>
      </c>
      <c r="J23" s="11" t="s">
        <v>222</v>
      </c>
      <c r="K23" s="213"/>
      <c r="M23" s="104"/>
    </row>
    <row r="24" spans="1:13">
      <c r="A24" s="406"/>
      <c r="B24" s="398"/>
      <c r="C24" s="10" t="s">
        <v>234</v>
      </c>
      <c r="D24" s="16"/>
      <c r="E24" s="121"/>
      <c r="F24" s="10" t="s">
        <v>235</v>
      </c>
      <c r="G24" s="12"/>
      <c r="H24" s="120"/>
      <c r="I24" s="119"/>
      <c r="J24" s="120"/>
      <c r="K24" s="118"/>
      <c r="M24" s="104"/>
    </row>
    <row r="25" spans="1:13">
      <c r="A25" s="406"/>
      <c r="B25" s="398"/>
      <c r="C25" s="17"/>
      <c r="D25" s="17"/>
      <c r="E25" s="17"/>
      <c r="F25" s="17"/>
      <c r="G25" s="17"/>
      <c r="H25" s="17"/>
      <c r="I25" s="17"/>
      <c r="J25" s="17"/>
      <c r="K25" s="17"/>
      <c r="M25" s="104"/>
    </row>
    <row r="26" spans="1:13">
      <c r="A26" s="406"/>
      <c r="B26" s="194" t="s">
        <v>237</v>
      </c>
      <c r="C26" s="213"/>
      <c r="D26" s="213"/>
      <c r="E26" s="213"/>
      <c r="F26" s="213"/>
      <c r="G26" s="213"/>
      <c r="H26" s="213"/>
      <c r="I26" s="213"/>
      <c r="J26" s="213"/>
      <c r="K26" s="213"/>
      <c r="L26" s="213"/>
      <c r="M26" s="214"/>
    </row>
    <row r="27" spans="1:13" s="147" customFormat="1" ht="66" customHeight="1">
      <c r="A27" s="406"/>
      <c r="B27" s="194"/>
      <c r="C27" s="117" t="s">
        <v>238</v>
      </c>
      <c r="D27" s="18">
        <v>1</v>
      </c>
      <c r="E27" s="213"/>
      <c r="F27" s="10" t="s">
        <v>240</v>
      </c>
      <c r="G27" s="12">
        <v>2018</v>
      </c>
      <c r="H27" s="213"/>
      <c r="I27" s="10" t="s">
        <v>241</v>
      </c>
      <c r="J27" s="387" t="s">
        <v>430</v>
      </c>
      <c r="K27" s="388"/>
      <c r="L27" s="389"/>
      <c r="M27" s="214"/>
    </row>
    <row r="28" spans="1:13">
      <c r="A28" s="406"/>
      <c r="B28" s="195"/>
      <c r="C28" s="13"/>
      <c r="D28" s="13"/>
      <c r="E28" s="13"/>
      <c r="F28" s="13"/>
      <c r="G28" s="13"/>
      <c r="H28" s="13"/>
      <c r="I28" s="13"/>
      <c r="J28" s="13"/>
      <c r="K28" s="13"/>
      <c r="L28" s="13"/>
      <c r="M28" s="14"/>
    </row>
    <row r="29" spans="1:13">
      <c r="A29" s="406"/>
      <c r="B29" s="397" t="s">
        <v>243</v>
      </c>
      <c r="C29" s="20"/>
      <c r="D29" s="20"/>
      <c r="E29" s="20"/>
      <c r="F29" s="20"/>
      <c r="G29" s="20"/>
      <c r="H29" s="20"/>
      <c r="I29" s="20"/>
      <c r="J29" s="20"/>
      <c r="K29" s="20"/>
      <c r="M29" s="104"/>
    </row>
    <row r="30" spans="1:13">
      <c r="A30" s="406"/>
      <c r="B30" s="398"/>
      <c r="C30" s="213" t="s">
        <v>244</v>
      </c>
      <c r="D30" s="21">
        <v>2019</v>
      </c>
      <c r="E30" s="116"/>
      <c r="F30" s="213" t="s">
        <v>245</v>
      </c>
      <c r="G30" s="215" t="s">
        <v>246</v>
      </c>
      <c r="H30" s="116"/>
      <c r="I30" s="19"/>
      <c r="J30" s="116"/>
      <c r="K30" s="116"/>
      <c r="M30" s="104"/>
    </row>
    <row r="31" spans="1:13">
      <c r="A31" s="406"/>
      <c r="B31" s="399"/>
      <c r="C31" s="13"/>
      <c r="D31" s="23"/>
      <c r="E31" s="24"/>
      <c r="F31" s="13"/>
      <c r="G31" s="24"/>
      <c r="H31" s="24"/>
      <c r="I31" s="25"/>
      <c r="J31" s="24"/>
      <c r="K31" s="24"/>
      <c r="M31" s="104"/>
    </row>
    <row r="32" spans="1:13">
      <c r="A32" s="406"/>
      <c r="B32" s="194" t="s">
        <v>247</v>
      </c>
      <c r="C32" s="115"/>
      <c r="D32" s="115"/>
      <c r="E32" s="115"/>
      <c r="F32" s="115"/>
      <c r="G32" s="115"/>
      <c r="H32" s="115"/>
      <c r="I32" s="115"/>
      <c r="J32" s="115"/>
      <c r="K32" s="115"/>
      <c r="L32" s="115"/>
      <c r="M32" s="26"/>
    </row>
    <row r="33" spans="1:13">
      <c r="A33" s="406"/>
      <c r="B33" s="194"/>
      <c r="C33" s="111"/>
      <c r="D33" s="113" t="s">
        <v>248</v>
      </c>
      <c r="E33" s="113"/>
      <c r="F33" s="113" t="s">
        <v>249</v>
      </c>
      <c r="G33" s="113"/>
      <c r="H33" s="114" t="s">
        <v>250</v>
      </c>
      <c r="I33" s="114"/>
      <c r="J33" s="114" t="s">
        <v>251</v>
      </c>
      <c r="K33" s="113"/>
      <c r="L33" s="113" t="s">
        <v>252</v>
      </c>
      <c r="M33" s="26"/>
    </row>
    <row r="34" spans="1:13" ht="16.5">
      <c r="A34" s="406"/>
      <c r="B34" s="194"/>
      <c r="C34" s="111"/>
      <c r="D34" s="202">
        <v>2</v>
      </c>
      <c r="E34" s="203"/>
      <c r="F34" s="202">
        <v>4</v>
      </c>
      <c r="G34" s="203"/>
      <c r="H34" s="154">
        <v>4</v>
      </c>
      <c r="I34" s="203"/>
      <c r="J34" s="202">
        <v>5</v>
      </c>
      <c r="K34" s="203"/>
      <c r="L34" s="202">
        <v>5</v>
      </c>
      <c r="M34" s="197"/>
    </row>
    <row r="35" spans="1:13">
      <c r="A35" s="406"/>
      <c r="B35" s="194"/>
      <c r="C35" s="111"/>
      <c r="D35" s="113" t="s">
        <v>253</v>
      </c>
      <c r="E35" s="113"/>
      <c r="F35" s="113" t="s">
        <v>254</v>
      </c>
      <c r="G35" s="113"/>
      <c r="H35" s="114" t="s">
        <v>255</v>
      </c>
      <c r="I35" s="114"/>
      <c r="J35" s="114" t="s">
        <v>256</v>
      </c>
      <c r="K35" s="113"/>
      <c r="L35" s="113" t="s">
        <v>257</v>
      </c>
      <c r="M35" s="8"/>
    </row>
    <row r="36" spans="1:13">
      <c r="A36" s="406"/>
      <c r="B36" s="194"/>
      <c r="C36" s="111"/>
      <c r="D36" s="202">
        <v>6</v>
      </c>
      <c r="E36" s="203"/>
      <c r="F36" s="202">
        <v>6</v>
      </c>
      <c r="G36" s="203"/>
      <c r="H36" s="202">
        <v>7</v>
      </c>
      <c r="I36" s="203"/>
      <c r="J36" s="202">
        <v>7</v>
      </c>
      <c r="K36" s="203"/>
      <c r="L36" s="202">
        <v>7</v>
      </c>
      <c r="M36" s="197"/>
    </row>
    <row r="37" spans="1:13">
      <c r="A37" s="406"/>
      <c r="B37" s="194"/>
      <c r="C37" s="111"/>
      <c r="D37" s="152" t="s">
        <v>258</v>
      </c>
      <c r="E37" s="152"/>
      <c r="F37" s="152" t="s">
        <v>259</v>
      </c>
      <c r="G37" s="152"/>
      <c r="H37" s="153" t="s">
        <v>260</v>
      </c>
      <c r="I37" s="153"/>
      <c r="J37" s="153" t="s">
        <v>261</v>
      </c>
      <c r="K37" s="152"/>
      <c r="L37" s="152" t="s">
        <v>262</v>
      </c>
      <c r="M37" s="8"/>
    </row>
    <row r="38" spans="1:13">
      <c r="A38" s="406"/>
      <c r="B38" s="194"/>
      <c r="C38" s="111"/>
      <c r="D38" s="202"/>
      <c r="E38" s="203"/>
      <c r="F38" s="202"/>
      <c r="G38" s="203"/>
      <c r="H38" s="202"/>
      <c r="I38" s="203"/>
      <c r="J38" s="202"/>
      <c r="K38" s="203"/>
      <c r="L38" s="202"/>
      <c r="M38" s="197"/>
    </row>
    <row r="39" spans="1:13">
      <c r="A39" s="406"/>
      <c r="B39" s="194"/>
      <c r="C39" s="111"/>
      <c r="D39" s="151" t="s">
        <v>262</v>
      </c>
      <c r="E39" s="151"/>
      <c r="F39" s="151" t="s">
        <v>263</v>
      </c>
      <c r="G39" s="151"/>
      <c r="H39" s="151"/>
      <c r="I39" s="151"/>
      <c r="J39" s="151"/>
      <c r="K39" s="151"/>
      <c r="L39" s="151"/>
      <c r="M39" s="197"/>
    </row>
    <row r="40" spans="1:13">
      <c r="A40" s="406"/>
      <c r="B40" s="194"/>
      <c r="C40" s="111"/>
      <c r="D40" s="202"/>
      <c r="E40" s="203"/>
      <c r="F40" s="457">
        <v>53</v>
      </c>
      <c r="G40" s="458"/>
      <c r="H40" s="535"/>
      <c r="I40" s="535"/>
      <c r="J40" s="151"/>
      <c r="K40" s="151"/>
      <c r="L40" s="151"/>
      <c r="M40" s="197"/>
    </row>
    <row r="41" spans="1:13" ht="18" customHeight="1">
      <c r="A41" s="406"/>
      <c r="B41" s="397" t="s">
        <v>264</v>
      </c>
      <c r="C41" s="110"/>
      <c r="D41" s="110"/>
      <c r="E41" s="110"/>
      <c r="F41" s="110"/>
      <c r="G41" s="110"/>
      <c r="H41" s="110"/>
      <c r="I41" s="110"/>
      <c r="J41" s="110"/>
      <c r="K41" s="110"/>
      <c r="M41" s="104"/>
    </row>
    <row r="42" spans="1:13">
      <c r="A42" s="406"/>
      <c r="B42" s="398"/>
      <c r="D42" s="109" t="s">
        <v>265</v>
      </c>
      <c r="E42" s="27" t="s">
        <v>76</v>
      </c>
      <c r="F42" s="400" t="s">
        <v>266</v>
      </c>
      <c r="G42" s="401"/>
      <c r="H42" s="401"/>
      <c r="I42" s="401"/>
      <c r="J42" s="401"/>
      <c r="K42" s="108"/>
      <c r="M42" s="104"/>
    </row>
    <row r="43" spans="1:13">
      <c r="A43" s="406"/>
      <c r="B43" s="398"/>
      <c r="D43" s="107"/>
      <c r="E43" s="11" t="s">
        <v>222</v>
      </c>
      <c r="F43" s="400"/>
      <c r="G43" s="401"/>
      <c r="H43" s="401"/>
      <c r="I43" s="401"/>
      <c r="J43" s="401"/>
      <c r="K43" s="106"/>
      <c r="M43" s="104"/>
    </row>
    <row r="44" spans="1:13">
      <c r="A44" s="406"/>
      <c r="B44" s="399"/>
      <c r="C44" s="105"/>
      <c r="D44" s="105"/>
      <c r="E44" s="105"/>
      <c r="F44" s="105"/>
      <c r="G44" s="105"/>
      <c r="H44" s="105"/>
      <c r="I44" s="105"/>
      <c r="J44" s="105"/>
      <c r="K44" s="105"/>
      <c r="M44" s="104"/>
    </row>
    <row r="45" spans="1:13" ht="49.5" customHeight="1">
      <c r="A45" s="406"/>
      <c r="B45" s="103" t="s">
        <v>267</v>
      </c>
      <c r="C45" s="376" t="s">
        <v>431</v>
      </c>
      <c r="D45" s="377"/>
      <c r="E45" s="377"/>
      <c r="F45" s="377"/>
      <c r="G45" s="377"/>
      <c r="H45" s="377"/>
      <c r="I45" s="377"/>
      <c r="J45" s="377"/>
      <c r="K45" s="377"/>
      <c r="L45" s="377"/>
      <c r="M45" s="378"/>
    </row>
    <row r="46" spans="1:13" ht="15.75" customHeight="1">
      <c r="A46" s="406"/>
      <c r="B46" s="103" t="s">
        <v>269</v>
      </c>
      <c r="C46" s="376" t="s">
        <v>270</v>
      </c>
      <c r="D46" s="377"/>
      <c r="E46" s="377"/>
      <c r="F46" s="377"/>
      <c r="G46" s="377"/>
      <c r="H46" s="377"/>
      <c r="I46" s="377"/>
      <c r="J46" s="377"/>
      <c r="K46" s="377"/>
      <c r="L46" s="377"/>
      <c r="M46" s="378"/>
    </row>
    <row r="47" spans="1:13">
      <c r="A47" s="406"/>
      <c r="B47" s="103" t="s">
        <v>271</v>
      </c>
      <c r="C47" s="376" t="s">
        <v>309</v>
      </c>
      <c r="D47" s="377"/>
      <c r="E47" s="377"/>
      <c r="F47" s="377"/>
      <c r="G47" s="377"/>
      <c r="H47" s="377"/>
      <c r="I47" s="377"/>
      <c r="J47" s="377"/>
      <c r="K47" s="377"/>
      <c r="L47" s="377"/>
      <c r="M47" s="378"/>
    </row>
    <row r="48" spans="1:13">
      <c r="A48" s="407"/>
      <c r="B48" s="103" t="s">
        <v>273</v>
      </c>
      <c r="C48" s="396">
        <v>43800</v>
      </c>
      <c r="D48" s="377"/>
      <c r="E48" s="377"/>
      <c r="F48" s="377"/>
      <c r="G48" s="377"/>
      <c r="H48" s="377"/>
      <c r="I48" s="377"/>
      <c r="J48" s="377"/>
      <c r="K48" s="377"/>
      <c r="L48" s="377"/>
      <c r="M48" s="378"/>
    </row>
    <row r="49" spans="1:13" ht="15.75" customHeight="1">
      <c r="A49" s="413" t="s">
        <v>274</v>
      </c>
      <c r="B49" s="101" t="s">
        <v>275</v>
      </c>
      <c r="C49" s="416" t="s">
        <v>276</v>
      </c>
      <c r="D49" s="403"/>
      <c r="E49" s="403"/>
      <c r="F49" s="403"/>
      <c r="G49" s="403"/>
      <c r="H49" s="403"/>
      <c r="I49" s="403"/>
      <c r="J49" s="403"/>
      <c r="K49" s="403"/>
      <c r="L49" s="403"/>
      <c r="M49" s="404"/>
    </row>
    <row r="50" spans="1:13">
      <c r="A50" s="414"/>
      <c r="B50" s="101" t="s">
        <v>277</v>
      </c>
      <c r="C50" s="403" t="s">
        <v>278</v>
      </c>
      <c r="D50" s="403"/>
      <c r="E50" s="403"/>
      <c r="F50" s="403"/>
      <c r="G50" s="403"/>
      <c r="H50" s="403"/>
      <c r="I50" s="403"/>
      <c r="J50" s="403"/>
      <c r="K50" s="403"/>
      <c r="L50" s="403"/>
      <c r="M50" s="404"/>
    </row>
    <row r="51" spans="1:13">
      <c r="A51" s="414"/>
      <c r="B51" s="101" t="s">
        <v>279</v>
      </c>
      <c r="C51" s="403" t="s">
        <v>280</v>
      </c>
      <c r="D51" s="403"/>
      <c r="E51" s="403"/>
      <c r="F51" s="403"/>
      <c r="G51" s="403"/>
      <c r="H51" s="403"/>
      <c r="I51" s="403"/>
      <c r="J51" s="403"/>
      <c r="K51" s="403"/>
      <c r="L51" s="403"/>
      <c r="M51" s="404"/>
    </row>
    <row r="52" spans="1:13" ht="15.75" customHeight="1">
      <c r="A52" s="414"/>
      <c r="B52" s="102" t="s">
        <v>281</v>
      </c>
      <c r="C52" s="403" t="s">
        <v>270</v>
      </c>
      <c r="D52" s="403"/>
      <c r="E52" s="403"/>
      <c r="F52" s="403"/>
      <c r="G52" s="403"/>
      <c r="H52" s="403"/>
      <c r="I52" s="403"/>
      <c r="J52" s="403"/>
      <c r="K52" s="403"/>
      <c r="L52" s="403"/>
      <c r="M52" s="404"/>
    </row>
    <row r="53" spans="1:13" ht="15.75" customHeight="1">
      <c r="A53" s="414"/>
      <c r="B53" s="101" t="s">
        <v>282</v>
      </c>
      <c r="C53" s="402" t="s">
        <v>87</v>
      </c>
      <c r="D53" s="403"/>
      <c r="E53" s="403"/>
      <c r="F53" s="403"/>
      <c r="G53" s="403"/>
      <c r="H53" s="403"/>
      <c r="I53" s="403"/>
      <c r="J53" s="403"/>
      <c r="K53" s="403"/>
      <c r="L53" s="403"/>
      <c r="M53" s="404"/>
    </row>
    <row r="54" spans="1:13" ht="16.5" thickBot="1">
      <c r="A54" s="415"/>
      <c r="B54" s="101" t="s">
        <v>283</v>
      </c>
      <c r="C54" s="403">
        <v>3387000</v>
      </c>
      <c r="D54" s="403"/>
      <c r="E54" s="403"/>
      <c r="F54" s="403"/>
      <c r="G54" s="403"/>
      <c r="H54" s="403"/>
      <c r="I54" s="403"/>
      <c r="J54" s="403"/>
      <c r="K54" s="403"/>
      <c r="L54" s="403"/>
      <c r="M54" s="404"/>
    </row>
    <row r="55" spans="1:13" ht="15.75" customHeight="1">
      <c r="A55" s="413" t="s">
        <v>284</v>
      </c>
      <c r="B55" s="100" t="s">
        <v>285</v>
      </c>
      <c r="C55" s="403" t="s">
        <v>286</v>
      </c>
      <c r="D55" s="403"/>
      <c r="E55" s="403"/>
      <c r="F55" s="403"/>
      <c r="G55" s="403"/>
      <c r="H55" s="403"/>
      <c r="I55" s="403"/>
      <c r="J55" s="403"/>
      <c r="K55" s="403"/>
      <c r="L55" s="403"/>
      <c r="M55" s="404"/>
    </row>
    <row r="56" spans="1:13" ht="30" customHeight="1">
      <c r="A56" s="414"/>
      <c r="B56" s="100" t="s">
        <v>287</v>
      </c>
      <c r="C56" s="403" t="s">
        <v>288</v>
      </c>
      <c r="D56" s="403"/>
      <c r="E56" s="403"/>
      <c r="F56" s="403"/>
      <c r="G56" s="403"/>
      <c r="H56" s="403"/>
      <c r="I56" s="403"/>
      <c r="J56" s="403"/>
      <c r="K56" s="403"/>
      <c r="L56" s="403"/>
      <c r="M56" s="404"/>
    </row>
    <row r="57" spans="1:13" ht="30" customHeight="1" thickBot="1">
      <c r="A57" s="414"/>
      <c r="B57" s="99" t="s">
        <v>46</v>
      </c>
      <c r="C57" s="403" t="s">
        <v>280</v>
      </c>
      <c r="D57" s="403"/>
      <c r="E57" s="403"/>
      <c r="F57" s="403"/>
      <c r="G57" s="403"/>
      <c r="H57" s="403"/>
      <c r="I57" s="403"/>
      <c r="J57" s="403"/>
      <c r="K57" s="403"/>
      <c r="L57" s="403"/>
      <c r="M57" s="404"/>
    </row>
    <row r="58" spans="1:13" ht="16.5" thickBot="1">
      <c r="A58" s="98" t="s">
        <v>289</v>
      </c>
      <c r="B58" s="97"/>
      <c r="C58" s="417"/>
      <c r="D58" s="418"/>
      <c r="E58" s="418"/>
      <c r="F58" s="418"/>
      <c r="G58" s="418"/>
      <c r="H58" s="418"/>
      <c r="I58" s="418"/>
      <c r="J58" s="418"/>
      <c r="K58" s="418"/>
      <c r="L58" s="418"/>
      <c r="M58" s="419"/>
    </row>
  </sheetData>
  <mergeCells count="33">
    <mergeCell ref="A55:A57"/>
    <mergeCell ref="C55:M55"/>
    <mergeCell ref="C56:M56"/>
    <mergeCell ref="C57:M57"/>
    <mergeCell ref="C58:M58"/>
    <mergeCell ref="C52:M52"/>
    <mergeCell ref="C53:M53"/>
    <mergeCell ref="C54:M54"/>
    <mergeCell ref="A12:A48"/>
    <mergeCell ref="B15:B21"/>
    <mergeCell ref="B22:B25"/>
    <mergeCell ref="B29:B31"/>
    <mergeCell ref="B41:B44"/>
    <mergeCell ref="F42:F43"/>
    <mergeCell ref="G42:J43"/>
    <mergeCell ref="C48:M48"/>
    <mergeCell ref="A49:A54"/>
    <mergeCell ref="C49:M49"/>
    <mergeCell ref="C50:M50"/>
    <mergeCell ref="C51:M51"/>
    <mergeCell ref="J27:L27"/>
    <mergeCell ref="C2:M2"/>
    <mergeCell ref="C3:M3"/>
    <mergeCell ref="J7:L7"/>
    <mergeCell ref="C14:L14"/>
    <mergeCell ref="F20:J20"/>
    <mergeCell ref="C11:M11"/>
    <mergeCell ref="C13:E13"/>
    <mergeCell ref="C46:M46"/>
    <mergeCell ref="C47:M47"/>
    <mergeCell ref="C45:M45"/>
    <mergeCell ref="F40:G40"/>
    <mergeCell ref="H40:I40"/>
  </mergeCells>
  <dataValidations count="4">
    <dataValidation type="list" allowBlank="1" showInputMessage="1" showErrorMessage="1" sqref="I7" xr:uid="{00000000-0002-0000-1300-000000000000}">
      <formula1>INDIRECT(C7)</formula1>
    </dataValidation>
    <dataValidation allowBlank="1" showInputMessage="1" showErrorMessage="1" prompt="Seleccione de la lista desplegable" sqref="B4 B7 H7" xr:uid="{00000000-0002-0000-1300-000001000000}"/>
    <dataValidation allowBlank="1" showInputMessage="1" showErrorMessage="1" prompt="Selecciones de la lista desplegable" sqref="B12:B13" xr:uid="{00000000-0002-0000-1300-000002000000}"/>
    <dataValidation allowBlank="1" showInputMessage="1" showErrorMessage="1" prompt="Incluir una ficha por cada indicador, ya sea de producto o de resultado" sqref="B1" xr:uid="{00000000-0002-0000-1300-000003000000}"/>
  </dataValidations>
  <hyperlinks>
    <hyperlink ref="C53" r:id="rId1" xr:uid="{00000000-0004-0000-1300-000000000000}"/>
  </hyperlinks>
  <pageMargins left="0.7" right="0.7" top="0.75" bottom="0.75" header="0.3" footer="0.3"/>
  <pageSetup paperSize="9" orientation="portrait" horizontalDpi="1200" verticalDpi="1200"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M62"/>
  <sheetViews>
    <sheetView topLeftCell="B12" zoomScale="85" zoomScaleNormal="85" workbookViewId="0">
      <selection activeCell="C17" sqref="C17:M17"/>
    </sheetView>
  </sheetViews>
  <sheetFormatPr baseColWidth="10" defaultColWidth="11.42578125" defaultRowHeight="15.75"/>
  <cols>
    <col min="1" max="1" width="25.140625" style="4" customWidth="1"/>
    <col min="2" max="2" width="39.140625" style="28" customWidth="1"/>
    <col min="3" max="16384" width="11.42578125" style="4"/>
  </cols>
  <sheetData>
    <row r="1" spans="1:13" ht="16.5" thickBot="1">
      <c r="A1" s="34"/>
      <c r="B1" s="35" t="s">
        <v>432</v>
      </c>
      <c r="C1" s="36"/>
      <c r="D1" s="36"/>
      <c r="E1" s="36"/>
      <c r="F1" s="36"/>
      <c r="G1" s="36"/>
      <c r="H1" s="36"/>
      <c r="I1" s="36"/>
      <c r="J1" s="36"/>
      <c r="K1" s="36"/>
      <c r="L1" s="36"/>
      <c r="M1" s="37"/>
    </row>
    <row r="2" spans="1:13" ht="41.25" customHeight="1">
      <c r="A2" s="459" t="s">
        <v>195</v>
      </c>
      <c r="B2" s="148" t="s">
        <v>196</v>
      </c>
      <c r="C2" s="478" t="s">
        <v>180</v>
      </c>
      <c r="D2" s="479"/>
      <c r="E2" s="479"/>
      <c r="F2" s="479"/>
      <c r="G2" s="479"/>
      <c r="H2" s="479"/>
      <c r="I2" s="479"/>
      <c r="J2" s="479"/>
      <c r="K2" s="479"/>
      <c r="L2" s="479"/>
      <c r="M2" s="480"/>
    </row>
    <row r="3" spans="1:13" ht="31.5">
      <c r="A3" s="460"/>
      <c r="B3" s="103" t="s">
        <v>291</v>
      </c>
      <c r="C3" s="481" t="s">
        <v>433</v>
      </c>
      <c r="D3" s="482"/>
      <c r="E3" s="482"/>
      <c r="F3" s="482"/>
      <c r="G3" s="482"/>
      <c r="H3" s="482"/>
      <c r="I3" s="482"/>
      <c r="J3" s="482"/>
      <c r="K3" s="482"/>
      <c r="L3" s="482"/>
      <c r="M3" s="483"/>
    </row>
    <row r="4" spans="1:13" ht="94.5" customHeight="1">
      <c r="A4" s="460"/>
      <c r="B4" s="195" t="s">
        <v>33</v>
      </c>
      <c r="C4" s="157" t="s">
        <v>83</v>
      </c>
      <c r="D4" s="436" t="s">
        <v>34</v>
      </c>
      <c r="E4" s="437"/>
      <c r="F4" s="484" t="s">
        <v>293</v>
      </c>
      <c r="G4" s="485"/>
      <c r="H4" s="485"/>
      <c r="I4" s="485"/>
      <c r="J4" s="485"/>
      <c r="K4" s="485"/>
      <c r="L4" s="485"/>
      <c r="M4" s="486"/>
    </row>
    <row r="5" spans="1:13">
      <c r="A5" s="460"/>
      <c r="B5" s="86" t="s">
        <v>202</v>
      </c>
      <c r="C5" s="429" t="s">
        <v>294</v>
      </c>
      <c r="D5" s="430"/>
      <c r="E5" s="430"/>
      <c r="F5" s="430"/>
      <c r="G5" s="430"/>
      <c r="H5" s="430"/>
      <c r="I5" s="430"/>
      <c r="J5" s="430"/>
      <c r="K5" s="430"/>
      <c r="L5" s="430"/>
      <c r="M5" s="431"/>
    </row>
    <row r="6" spans="1:13">
      <c r="A6" s="460"/>
      <c r="B6" s="195" t="s">
        <v>203</v>
      </c>
      <c r="C6" s="429" t="s">
        <v>295</v>
      </c>
      <c r="D6" s="430"/>
      <c r="E6" s="430"/>
      <c r="F6" s="430"/>
      <c r="G6" s="430"/>
      <c r="H6" s="430"/>
      <c r="I6" s="430"/>
      <c r="J6" s="430"/>
      <c r="K6" s="430"/>
      <c r="L6" s="430"/>
      <c r="M6" s="431"/>
    </row>
    <row r="7" spans="1:13">
      <c r="A7" s="460"/>
      <c r="B7" s="103" t="s">
        <v>204</v>
      </c>
      <c r="C7" s="438" t="s">
        <v>7</v>
      </c>
      <c r="D7" s="439"/>
      <c r="E7" s="73"/>
      <c r="F7" s="73"/>
      <c r="G7" s="74"/>
      <c r="H7" s="41" t="s">
        <v>46</v>
      </c>
      <c r="I7" s="440" t="s">
        <v>296</v>
      </c>
      <c r="J7" s="439"/>
      <c r="K7" s="439"/>
      <c r="L7" s="439"/>
      <c r="M7" s="441"/>
    </row>
    <row r="8" spans="1:13" ht="15.75" customHeight="1">
      <c r="A8" s="460"/>
      <c r="B8" s="453" t="s">
        <v>205</v>
      </c>
      <c r="C8" s="463"/>
      <c r="D8" s="464"/>
      <c r="E8" s="464"/>
      <c r="F8" s="207"/>
      <c r="G8" s="207"/>
      <c r="H8" s="207"/>
      <c r="I8" s="207"/>
      <c r="J8" s="207"/>
      <c r="K8" s="207"/>
      <c r="L8" s="75"/>
      <c r="M8" s="76"/>
    </row>
    <row r="9" spans="1:13">
      <c r="A9" s="460"/>
      <c r="B9" s="454"/>
      <c r="C9" s="514"/>
      <c r="D9" s="515"/>
      <c r="E9" s="515"/>
      <c r="F9" s="446"/>
      <c r="G9" s="446"/>
      <c r="H9" s="118"/>
      <c r="I9" s="446"/>
      <c r="J9" s="446"/>
      <c r="K9" s="118"/>
      <c r="L9" s="121"/>
      <c r="M9" s="70"/>
    </row>
    <row r="10" spans="1:13">
      <c r="A10" s="460"/>
      <c r="B10" s="456"/>
      <c r="C10" s="445" t="s">
        <v>206</v>
      </c>
      <c r="D10" s="446"/>
      <c r="E10" s="201"/>
      <c r="F10" s="446" t="s">
        <v>206</v>
      </c>
      <c r="G10" s="446"/>
      <c r="H10" s="201"/>
      <c r="I10" s="446" t="s">
        <v>206</v>
      </c>
      <c r="J10" s="446"/>
      <c r="K10" s="201"/>
      <c r="L10" s="77"/>
      <c r="M10" s="78"/>
    </row>
    <row r="11" spans="1:13" ht="55.5" customHeight="1">
      <c r="A11" s="460"/>
      <c r="B11" s="103" t="s">
        <v>207</v>
      </c>
      <c r="C11" s="448" t="s">
        <v>434</v>
      </c>
      <c r="D11" s="449"/>
      <c r="E11" s="449"/>
      <c r="F11" s="449"/>
      <c r="G11" s="449"/>
      <c r="H11" s="449"/>
      <c r="I11" s="449"/>
      <c r="J11" s="449"/>
      <c r="K11" s="449"/>
      <c r="L11" s="449"/>
      <c r="M11" s="450"/>
    </row>
    <row r="12" spans="1:13" ht="31.5">
      <c r="A12" s="460"/>
      <c r="B12" s="103" t="s">
        <v>298</v>
      </c>
      <c r="C12" s="376" t="s">
        <v>435</v>
      </c>
      <c r="D12" s="377"/>
      <c r="E12" s="377"/>
      <c r="F12" s="377"/>
      <c r="G12" s="377"/>
      <c r="H12" s="377"/>
      <c r="I12" s="377"/>
      <c r="J12" s="377"/>
      <c r="K12" s="377"/>
      <c r="L12" s="377"/>
      <c r="M12" s="80"/>
    </row>
    <row r="13" spans="1:13" ht="69" customHeight="1">
      <c r="A13" s="460"/>
      <c r="B13" s="103" t="s">
        <v>300</v>
      </c>
      <c r="C13" s="376" t="s">
        <v>436</v>
      </c>
      <c r="D13" s="377"/>
      <c r="E13" s="377"/>
      <c r="F13" s="377"/>
      <c r="G13" s="377"/>
      <c r="H13" s="377"/>
      <c r="I13" s="377"/>
      <c r="J13" s="377"/>
      <c r="K13" s="377"/>
      <c r="L13" s="377"/>
      <c r="M13" s="378"/>
    </row>
    <row r="14" spans="1:13" ht="44.25" customHeight="1">
      <c r="A14" s="460"/>
      <c r="B14" s="453" t="s">
        <v>302</v>
      </c>
      <c r="C14" s="4" t="s">
        <v>128</v>
      </c>
      <c r="D14" s="191"/>
      <c r="E14" s="57" t="s">
        <v>303</v>
      </c>
      <c r="F14" s="442" t="s">
        <v>124</v>
      </c>
      <c r="G14" s="443"/>
      <c r="H14" s="443"/>
      <c r="I14" s="443"/>
      <c r="J14" s="443"/>
      <c r="K14" s="443"/>
      <c r="L14" s="443"/>
      <c r="M14" s="444"/>
    </row>
    <row r="15" spans="1:13">
      <c r="A15" s="460"/>
      <c r="B15" s="454"/>
      <c r="C15" s="451"/>
      <c r="D15" s="388"/>
      <c r="E15" s="388"/>
      <c r="F15" s="388"/>
      <c r="G15" s="388"/>
      <c r="H15" s="388"/>
      <c r="I15" s="388"/>
      <c r="J15" s="388"/>
      <c r="K15" s="388"/>
      <c r="L15" s="388"/>
      <c r="M15" s="452"/>
    </row>
    <row r="16" spans="1:13">
      <c r="A16" s="461" t="s">
        <v>209</v>
      </c>
      <c r="B16" s="103" t="s">
        <v>31</v>
      </c>
      <c r="C16" s="451" t="s">
        <v>304</v>
      </c>
      <c r="D16" s="388"/>
      <c r="E16" s="388"/>
      <c r="F16" s="388"/>
      <c r="G16" s="388"/>
      <c r="H16" s="388"/>
      <c r="I16" s="388"/>
      <c r="J16" s="388"/>
      <c r="K16" s="388"/>
      <c r="L16" s="388"/>
      <c r="M16" s="452"/>
    </row>
    <row r="17" spans="1:13" ht="53.25" customHeight="1">
      <c r="A17" s="462"/>
      <c r="B17" s="103" t="s">
        <v>211</v>
      </c>
      <c r="C17" s="451" t="s">
        <v>437</v>
      </c>
      <c r="D17" s="388"/>
      <c r="E17" s="388"/>
      <c r="F17" s="388"/>
      <c r="G17" s="388"/>
      <c r="H17" s="388"/>
      <c r="I17" s="388"/>
      <c r="J17" s="388"/>
      <c r="K17" s="388"/>
      <c r="L17" s="388"/>
      <c r="M17" s="452"/>
    </row>
    <row r="18" spans="1:13" ht="8.25" customHeight="1">
      <c r="A18" s="462"/>
      <c r="B18" s="453" t="s">
        <v>212</v>
      </c>
      <c r="C18" s="81"/>
      <c r="D18" s="5"/>
      <c r="E18" s="5"/>
      <c r="F18" s="5"/>
      <c r="G18" s="5"/>
      <c r="H18" s="5"/>
      <c r="I18" s="5"/>
      <c r="J18" s="5"/>
      <c r="K18" s="5"/>
      <c r="L18" s="5"/>
      <c r="M18" s="6"/>
    </row>
    <row r="19" spans="1:13" ht="9" customHeight="1">
      <c r="A19" s="462"/>
      <c r="B19" s="454"/>
      <c r="C19" s="44"/>
      <c r="D19" s="7"/>
      <c r="E19" s="126"/>
      <c r="F19" s="7"/>
      <c r="G19" s="126"/>
      <c r="H19" s="7"/>
      <c r="I19" s="126"/>
      <c r="J19" s="7"/>
      <c r="K19" s="126"/>
      <c r="L19" s="126"/>
      <c r="M19" s="8"/>
    </row>
    <row r="20" spans="1:13">
      <c r="A20" s="462"/>
      <c r="B20" s="454"/>
      <c r="C20" s="45" t="s">
        <v>213</v>
      </c>
      <c r="D20" s="9"/>
      <c r="E20" s="10" t="s">
        <v>214</v>
      </c>
      <c r="F20" s="9"/>
      <c r="G20" s="10" t="s">
        <v>215</v>
      </c>
      <c r="H20" s="9"/>
      <c r="I20" s="10" t="s">
        <v>216</v>
      </c>
      <c r="J20" s="84"/>
      <c r="K20" s="10"/>
      <c r="L20" s="10"/>
      <c r="M20" s="189"/>
    </row>
    <row r="21" spans="1:13">
      <c r="A21" s="462"/>
      <c r="B21" s="454"/>
      <c r="C21" s="45" t="s">
        <v>218</v>
      </c>
      <c r="D21" s="11"/>
      <c r="E21" s="10" t="s">
        <v>219</v>
      </c>
      <c r="F21" s="12"/>
      <c r="G21" s="10" t="s">
        <v>220</v>
      </c>
      <c r="H21" s="12"/>
      <c r="I21" s="10"/>
      <c r="J21" s="188"/>
      <c r="K21" s="10"/>
      <c r="L21" s="10"/>
      <c r="M21" s="189"/>
    </row>
    <row r="22" spans="1:13">
      <c r="A22" s="462"/>
      <c r="B22" s="454"/>
      <c r="C22" s="45" t="s">
        <v>224</v>
      </c>
      <c r="D22" s="11"/>
      <c r="E22" s="10" t="s">
        <v>225</v>
      </c>
      <c r="F22" s="11"/>
      <c r="G22" s="10"/>
      <c r="H22" s="188"/>
      <c r="I22" s="10"/>
      <c r="J22" s="188"/>
      <c r="K22" s="10"/>
      <c r="L22" s="10"/>
      <c r="M22" s="189"/>
    </row>
    <row r="23" spans="1:13">
      <c r="A23" s="462"/>
      <c r="B23" s="454"/>
      <c r="C23" s="45" t="s">
        <v>226</v>
      </c>
      <c r="D23" s="12" t="s">
        <v>222</v>
      </c>
      <c r="E23" s="10" t="s">
        <v>227</v>
      </c>
      <c r="F23" s="487" t="s">
        <v>404</v>
      </c>
      <c r="G23" s="487"/>
      <c r="H23" s="487"/>
      <c r="I23" s="208"/>
      <c r="J23" s="208"/>
      <c r="K23" s="208"/>
      <c r="L23" s="208"/>
      <c r="M23" s="82"/>
    </row>
    <row r="24" spans="1:13" ht="9.75" customHeight="1">
      <c r="A24" s="462"/>
      <c r="B24" s="456"/>
      <c r="C24" s="46"/>
      <c r="D24" s="13"/>
      <c r="E24" s="13"/>
      <c r="F24" s="13"/>
      <c r="G24" s="13"/>
      <c r="H24" s="13"/>
      <c r="I24" s="13"/>
      <c r="J24" s="13"/>
      <c r="K24" s="13"/>
      <c r="L24" s="13"/>
      <c r="M24" s="14"/>
    </row>
    <row r="25" spans="1:13">
      <c r="A25" s="462"/>
      <c r="B25" s="453" t="s">
        <v>228</v>
      </c>
      <c r="C25" s="47"/>
      <c r="D25" s="15"/>
      <c r="E25" s="15"/>
      <c r="F25" s="15"/>
      <c r="G25" s="15"/>
      <c r="H25" s="15"/>
      <c r="I25" s="15"/>
      <c r="J25" s="15"/>
      <c r="K25" s="15"/>
      <c r="L25" s="75"/>
      <c r="M25" s="76"/>
    </row>
    <row r="26" spans="1:13">
      <c r="A26" s="462"/>
      <c r="B26" s="454"/>
      <c r="C26" s="45" t="s">
        <v>229</v>
      </c>
      <c r="D26" s="12"/>
      <c r="E26" s="213"/>
      <c r="F26" s="10" t="s">
        <v>230</v>
      </c>
      <c r="G26" s="11"/>
      <c r="H26" s="213"/>
      <c r="I26" s="10" t="s">
        <v>231</v>
      </c>
      <c r="J26" s="11" t="s">
        <v>222</v>
      </c>
      <c r="K26" s="213"/>
      <c r="L26" s="121"/>
      <c r="M26" s="70"/>
    </row>
    <row r="27" spans="1:13">
      <c r="A27" s="462"/>
      <c r="B27" s="454"/>
      <c r="C27" s="45" t="s">
        <v>234</v>
      </c>
      <c r="D27" s="16"/>
      <c r="E27" s="121"/>
      <c r="F27" s="10" t="s">
        <v>235</v>
      </c>
      <c r="G27" s="12"/>
      <c r="H27" s="121"/>
      <c r="I27" s="119"/>
      <c r="J27" s="121"/>
      <c r="K27" s="118"/>
      <c r="L27" s="121"/>
      <c r="M27" s="70"/>
    </row>
    <row r="28" spans="1:13">
      <c r="A28" s="462"/>
      <c r="B28" s="456"/>
      <c r="C28" s="48"/>
      <c r="D28" s="17"/>
      <c r="E28" s="17"/>
      <c r="F28" s="17"/>
      <c r="G28" s="17"/>
      <c r="H28" s="17"/>
      <c r="I28" s="17"/>
      <c r="J28" s="17"/>
      <c r="K28" s="17"/>
      <c r="L28" s="77"/>
      <c r="M28" s="78"/>
    </row>
    <row r="29" spans="1:13">
      <c r="A29" s="462"/>
      <c r="B29" s="87" t="s">
        <v>237</v>
      </c>
      <c r="C29" s="49"/>
      <c r="D29" s="33"/>
      <c r="E29" s="33"/>
      <c r="F29" s="33"/>
      <c r="G29" s="33"/>
      <c r="H29" s="33"/>
      <c r="I29" s="33"/>
      <c r="J29" s="33"/>
      <c r="K29" s="33"/>
      <c r="L29" s="33"/>
      <c r="M29" s="50"/>
    </row>
    <row r="30" spans="1:13">
      <c r="A30" s="462"/>
      <c r="B30" s="87"/>
      <c r="C30" s="51" t="s">
        <v>238</v>
      </c>
      <c r="D30" s="18">
        <v>0</v>
      </c>
      <c r="E30" s="213"/>
      <c r="F30" s="19" t="s">
        <v>240</v>
      </c>
      <c r="G30" s="12">
        <v>2019</v>
      </c>
      <c r="H30" s="213"/>
      <c r="I30" s="19" t="s">
        <v>241</v>
      </c>
      <c r="J30" s="190"/>
      <c r="K30" s="191"/>
      <c r="L30" s="192"/>
      <c r="M30" s="214"/>
    </row>
    <row r="31" spans="1:13">
      <c r="A31" s="462"/>
      <c r="B31" s="86"/>
      <c r="C31" s="46"/>
      <c r="D31" s="13"/>
      <c r="E31" s="13"/>
      <c r="F31" s="13"/>
      <c r="G31" s="13"/>
      <c r="H31" s="13"/>
      <c r="I31" s="13"/>
      <c r="J31" s="13"/>
      <c r="K31" s="13"/>
      <c r="L31" s="13"/>
      <c r="M31" s="14"/>
    </row>
    <row r="32" spans="1:13">
      <c r="A32" s="462"/>
      <c r="B32" s="453" t="s">
        <v>243</v>
      </c>
      <c r="C32" s="52"/>
      <c r="D32" s="20"/>
      <c r="E32" s="20"/>
      <c r="F32" s="20"/>
      <c r="G32" s="20"/>
      <c r="H32" s="20"/>
      <c r="I32" s="20"/>
      <c r="J32" s="20"/>
      <c r="K32" s="20"/>
      <c r="L32" s="75"/>
      <c r="M32" s="76"/>
    </row>
    <row r="33" spans="1:13">
      <c r="A33" s="462"/>
      <c r="B33" s="454"/>
      <c r="C33" s="212" t="s">
        <v>244</v>
      </c>
      <c r="D33" s="21">
        <v>2020</v>
      </c>
      <c r="E33" s="116"/>
      <c r="F33" s="213" t="s">
        <v>245</v>
      </c>
      <c r="G33" s="22" t="s">
        <v>246</v>
      </c>
      <c r="H33" s="116"/>
      <c r="I33" s="19"/>
      <c r="J33" s="116"/>
      <c r="K33" s="116"/>
      <c r="L33" s="121"/>
      <c r="M33" s="70"/>
    </row>
    <row r="34" spans="1:13">
      <c r="A34" s="462"/>
      <c r="B34" s="456"/>
      <c r="C34" s="46"/>
      <c r="D34" s="23"/>
      <c r="E34" s="24"/>
      <c r="F34" s="13"/>
      <c r="G34" s="24"/>
      <c r="H34" s="24"/>
      <c r="I34" s="25"/>
      <c r="J34" s="24"/>
      <c r="K34" s="24"/>
      <c r="L34" s="77"/>
      <c r="M34" s="78"/>
    </row>
    <row r="35" spans="1:13">
      <c r="A35" s="462"/>
      <c r="B35" s="453" t="s">
        <v>247</v>
      </c>
      <c r="C35" s="53"/>
      <c r="D35" s="95"/>
      <c r="E35" s="95"/>
      <c r="F35" s="95"/>
      <c r="G35" s="95"/>
      <c r="H35" s="95"/>
      <c r="I35" s="95"/>
      <c r="J35" s="95"/>
      <c r="K35" s="95"/>
      <c r="L35" s="95"/>
      <c r="M35" s="54"/>
    </row>
    <row r="36" spans="1:13">
      <c r="A36" s="462"/>
      <c r="B36" s="454"/>
      <c r="C36" s="55"/>
      <c r="D36" s="113" t="s">
        <v>248</v>
      </c>
      <c r="E36" s="113"/>
      <c r="F36" s="113" t="s">
        <v>249</v>
      </c>
      <c r="G36" s="113"/>
      <c r="H36" s="156" t="s">
        <v>250</v>
      </c>
      <c r="I36" s="156"/>
      <c r="J36" s="156" t="s">
        <v>251</v>
      </c>
      <c r="K36" s="113"/>
      <c r="L36" s="113" t="s">
        <v>252</v>
      </c>
      <c r="M36" s="26"/>
    </row>
    <row r="37" spans="1:13">
      <c r="A37" s="462"/>
      <c r="B37" s="454"/>
      <c r="C37" s="55"/>
      <c r="D37" s="210"/>
      <c r="E37" s="211"/>
      <c r="F37" s="210">
        <v>0.1</v>
      </c>
      <c r="G37" s="211"/>
      <c r="H37" s="210">
        <v>0.2</v>
      </c>
      <c r="I37" s="211"/>
      <c r="J37" s="210">
        <v>0.3</v>
      </c>
      <c r="K37" s="211"/>
      <c r="L37" s="210">
        <v>0.4</v>
      </c>
      <c r="M37" s="158"/>
    </row>
    <row r="38" spans="1:13">
      <c r="A38" s="462"/>
      <c r="B38" s="454"/>
      <c r="C38" s="55"/>
      <c r="D38" s="113" t="s">
        <v>253</v>
      </c>
      <c r="E38" s="113"/>
      <c r="F38" s="113" t="s">
        <v>254</v>
      </c>
      <c r="G38" s="113"/>
      <c r="H38" s="114" t="s">
        <v>255</v>
      </c>
      <c r="I38" s="114"/>
      <c r="J38" s="114" t="s">
        <v>256</v>
      </c>
      <c r="K38" s="113"/>
      <c r="L38" s="113" t="s">
        <v>257</v>
      </c>
      <c r="M38" s="8"/>
    </row>
    <row r="39" spans="1:13">
      <c r="A39" s="462"/>
      <c r="B39" s="454"/>
      <c r="C39" s="55"/>
      <c r="D39" s="210">
        <v>0.5</v>
      </c>
      <c r="E39" s="211"/>
      <c r="F39" s="210">
        <v>0.6</v>
      </c>
      <c r="G39" s="211"/>
      <c r="H39" s="210">
        <v>0.7</v>
      </c>
      <c r="I39" s="211"/>
      <c r="J39" s="210">
        <v>0.8</v>
      </c>
      <c r="K39" s="211"/>
      <c r="L39" s="210">
        <v>1</v>
      </c>
      <c r="M39" s="197"/>
    </row>
    <row r="40" spans="1:13">
      <c r="A40" s="462"/>
      <c r="B40" s="454"/>
      <c r="C40" s="55"/>
      <c r="D40" s="113" t="s">
        <v>258</v>
      </c>
      <c r="E40" s="113"/>
      <c r="F40" s="113" t="s">
        <v>259</v>
      </c>
      <c r="G40" s="113"/>
      <c r="H40" s="114" t="s">
        <v>260</v>
      </c>
      <c r="I40" s="114"/>
      <c r="J40" s="114" t="s">
        <v>261</v>
      </c>
      <c r="K40" s="113"/>
      <c r="L40" s="113" t="s">
        <v>262</v>
      </c>
      <c r="M40" s="8"/>
    </row>
    <row r="41" spans="1:13">
      <c r="A41" s="462"/>
      <c r="B41" s="454"/>
      <c r="C41" s="55"/>
      <c r="D41" s="198"/>
      <c r="E41" s="1"/>
      <c r="F41" s="198"/>
      <c r="G41" s="1"/>
      <c r="H41" s="198"/>
      <c r="I41" s="1"/>
      <c r="J41" s="198"/>
      <c r="K41" s="1"/>
      <c r="L41" s="198"/>
      <c r="M41" s="197"/>
    </row>
    <row r="42" spans="1:13">
      <c r="A42" s="462"/>
      <c r="B42" s="454"/>
      <c r="C42" s="55"/>
      <c r="D42" s="2" t="s">
        <v>262</v>
      </c>
      <c r="E42" s="196"/>
      <c r="F42" s="2" t="s">
        <v>263</v>
      </c>
      <c r="G42" s="196"/>
      <c r="H42" s="2"/>
      <c r="I42" s="196"/>
      <c r="J42" s="2"/>
      <c r="K42" s="196"/>
      <c r="L42" s="2"/>
      <c r="M42" s="197"/>
    </row>
    <row r="43" spans="1:13">
      <c r="A43" s="462"/>
      <c r="B43" s="454"/>
      <c r="C43" s="55"/>
      <c r="D43" s="198"/>
      <c r="E43" s="1"/>
      <c r="F43" s="518">
        <v>1</v>
      </c>
      <c r="G43" s="519"/>
      <c r="H43" s="383"/>
      <c r="I43" s="383"/>
      <c r="J43" s="2"/>
      <c r="K43" s="196"/>
      <c r="L43" s="2"/>
      <c r="M43" s="197"/>
    </row>
    <row r="44" spans="1:13">
      <c r="A44" s="462"/>
      <c r="B44" s="454"/>
      <c r="C44" s="56"/>
      <c r="D44" s="2"/>
      <c r="E44" s="196"/>
      <c r="F44" s="2"/>
      <c r="G44" s="196"/>
      <c r="H44" s="96"/>
      <c r="I44" s="42"/>
      <c r="J44" s="96"/>
      <c r="K44" s="42"/>
      <c r="L44" s="96"/>
      <c r="M44" s="43"/>
    </row>
    <row r="45" spans="1:13" ht="18" customHeight="1">
      <c r="A45" s="462"/>
      <c r="B45" s="453" t="s">
        <v>264</v>
      </c>
      <c r="C45" s="47"/>
      <c r="D45" s="15"/>
      <c r="E45" s="15"/>
      <c r="F45" s="15"/>
      <c r="G45" s="15"/>
      <c r="H45" s="15"/>
      <c r="I45" s="15"/>
      <c r="J45" s="15"/>
      <c r="K45" s="15"/>
      <c r="L45" s="121"/>
      <c r="M45" s="70"/>
    </row>
    <row r="46" spans="1:13">
      <c r="A46" s="462"/>
      <c r="B46" s="454"/>
      <c r="C46" s="71"/>
      <c r="D46" s="109" t="s">
        <v>265</v>
      </c>
      <c r="E46" s="27" t="s">
        <v>76</v>
      </c>
      <c r="F46" s="447" t="s">
        <v>266</v>
      </c>
      <c r="G46" s="490"/>
      <c r="H46" s="491"/>
      <c r="I46" s="491"/>
      <c r="J46" s="492"/>
      <c r="K46" s="205" t="s">
        <v>306</v>
      </c>
      <c r="L46" s="432"/>
      <c r="M46" s="433"/>
    </row>
    <row r="47" spans="1:13">
      <c r="A47" s="462"/>
      <c r="B47" s="454"/>
      <c r="C47" s="71"/>
      <c r="D47" s="72"/>
      <c r="E47" s="11" t="s">
        <v>222</v>
      </c>
      <c r="F47" s="447"/>
      <c r="G47" s="493"/>
      <c r="H47" s="494"/>
      <c r="I47" s="494"/>
      <c r="J47" s="495"/>
      <c r="K47" s="121"/>
      <c r="L47" s="434"/>
      <c r="M47" s="435"/>
    </row>
    <row r="48" spans="1:13">
      <c r="A48" s="462"/>
      <c r="B48" s="456"/>
      <c r="C48" s="155"/>
      <c r="D48" s="77"/>
      <c r="E48" s="77"/>
      <c r="F48" s="77"/>
      <c r="G48" s="77"/>
      <c r="H48" s="77"/>
      <c r="I48" s="77"/>
      <c r="J48" s="77"/>
      <c r="K48" s="77"/>
      <c r="L48" s="121"/>
      <c r="M48" s="70"/>
    </row>
    <row r="49" spans="1:13" ht="386.25" customHeight="1">
      <c r="A49" s="462"/>
      <c r="B49" s="103" t="s">
        <v>267</v>
      </c>
      <c r="C49" s="429" t="s">
        <v>438</v>
      </c>
      <c r="D49" s="430"/>
      <c r="E49" s="430"/>
      <c r="F49" s="430"/>
      <c r="G49" s="430"/>
      <c r="H49" s="430"/>
      <c r="I49" s="430"/>
      <c r="J49" s="430"/>
      <c r="K49" s="430"/>
      <c r="L49" s="430"/>
      <c r="M49" s="431"/>
    </row>
    <row r="50" spans="1:13">
      <c r="A50" s="462"/>
      <c r="B50" s="103" t="s">
        <v>269</v>
      </c>
      <c r="C50" s="429" t="s">
        <v>308</v>
      </c>
      <c r="D50" s="430"/>
      <c r="E50" s="430"/>
      <c r="F50" s="430"/>
      <c r="G50" s="430"/>
      <c r="H50" s="430"/>
      <c r="I50" s="430"/>
      <c r="J50" s="430"/>
      <c r="K50" s="430"/>
      <c r="L50" s="430"/>
      <c r="M50" s="431"/>
    </row>
    <row r="51" spans="1:13">
      <c r="A51" s="462"/>
      <c r="B51" s="103" t="s">
        <v>271</v>
      </c>
      <c r="C51" s="183" t="s">
        <v>309</v>
      </c>
      <c r="D51" s="184"/>
      <c r="E51" s="184"/>
      <c r="F51" s="184"/>
      <c r="G51" s="184"/>
      <c r="H51" s="184"/>
      <c r="I51" s="184"/>
      <c r="J51" s="184"/>
      <c r="K51" s="184"/>
      <c r="L51" s="184"/>
      <c r="M51" s="185"/>
    </row>
    <row r="52" spans="1:13">
      <c r="A52" s="462"/>
      <c r="B52" s="103" t="s">
        <v>273</v>
      </c>
      <c r="C52" s="204">
        <v>44211</v>
      </c>
      <c r="D52" s="184"/>
      <c r="E52" s="184"/>
      <c r="F52" s="184"/>
      <c r="G52" s="184"/>
      <c r="H52" s="184"/>
      <c r="I52" s="184"/>
      <c r="J52" s="184"/>
      <c r="K52" s="184"/>
      <c r="L52" s="184"/>
      <c r="M52" s="185"/>
    </row>
    <row r="53" spans="1:13" ht="15.75" customHeight="1">
      <c r="A53" s="420" t="s">
        <v>274</v>
      </c>
      <c r="B53" s="101" t="s">
        <v>275</v>
      </c>
      <c r="C53" s="403" t="s">
        <v>86</v>
      </c>
      <c r="D53" s="403"/>
      <c r="E53" s="403"/>
      <c r="F53" s="403"/>
      <c r="G53" s="403"/>
      <c r="H53" s="403"/>
      <c r="I53" s="403"/>
      <c r="J53" s="403"/>
      <c r="K53" s="403"/>
      <c r="L53" s="403"/>
      <c r="M53" s="404"/>
    </row>
    <row r="54" spans="1:13">
      <c r="A54" s="421"/>
      <c r="B54" s="101" t="s">
        <v>277</v>
      </c>
      <c r="C54" s="403" t="s">
        <v>310</v>
      </c>
      <c r="D54" s="403"/>
      <c r="E54" s="403"/>
      <c r="F54" s="403"/>
      <c r="G54" s="403"/>
      <c r="H54" s="403"/>
      <c r="I54" s="403"/>
      <c r="J54" s="403"/>
      <c r="K54" s="403"/>
      <c r="L54" s="403"/>
      <c r="M54" s="404"/>
    </row>
    <row r="55" spans="1:13">
      <c r="A55" s="421"/>
      <c r="B55" s="101" t="s">
        <v>279</v>
      </c>
      <c r="C55" s="403" t="s">
        <v>9</v>
      </c>
      <c r="D55" s="403"/>
      <c r="E55" s="403"/>
      <c r="F55" s="403"/>
      <c r="G55" s="403"/>
      <c r="H55" s="403"/>
      <c r="I55" s="403"/>
      <c r="J55" s="403"/>
      <c r="K55" s="403"/>
      <c r="L55" s="403"/>
      <c r="M55" s="404"/>
    </row>
    <row r="56" spans="1:13" ht="15.75" customHeight="1">
      <c r="A56" s="421"/>
      <c r="B56" s="102" t="s">
        <v>281</v>
      </c>
      <c r="C56" s="403" t="s">
        <v>85</v>
      </c>
      <c r="D56" s="403"/>
      <c r="E56" s="403"/>
      <c r="F56" s="403"/>
      <c r="G56" s="403"/>
      <c r="H56" s="403"/>
      <c r="I56" s="403"/>
      <c r="J56" s="403"/>
      <c r="K56" s="403"/>
      <c r="L56" s="403"/>
      <c r="M56" s="404"/>
    </row>
    <row r="57" spans="1:13" ht="15.75" customHeight="1">
      <c r="A57" s="421"/>
      <c r="B57" s="101" t="s">
        <v>282</v>
      </c>
      <c r="C57" s="402" t="s">
        <v>87</v>
      </c>
      <c r="D57" s="403"/>
      <c r="E57" s="403"/>
      <c r="F57" s="403"/>
      <c r="G57" s="403"/>
      <c r="H57" s="403"/>
      <c r="I57" s="403"/>
      <c r="J57" s="403"/>
      <c r="K57" s="403"/>
      <c r="L57" s="403"/>
      <c r="M57" s="404"/>
    </row>
    <row r="58" spans="1:13" ht="16.5" thickBot="1">
      <c r="A58" s="422"/>
      <c r="B58" s="101" t="s">
        <v>283</v>
      </c>
      <c r="C58" s="403">
        <v>3387000</v>
      </c>
      <c r="D58" s="403"/>
      <c r="E58" s="403"/>
      <c r="F58" s="403"/>
      <c r="G58" s="403"/>
      <c r="H58" s="403"/>
      <c r="I58" s="403"/>
      <c r="J58" s="403"/>
      <c r="K58" s="403"/>
      <c r="L58" s="403"/>
      <c r="M58" s="404"/>
    </row>
    <row r="59" spans="1:13" ht="15.75" customHeight="1">
      <c r="A59" s="420" t="s">
        <v>284</v>
      </c>
      <c r="B59" s="100" t="s">
        <v>285</v>
      </c>
      <c r="C59" s="403" t="s">
        <v>286</v>
      </c>
      <c r="D59" s="403"/>
      <c r="E59" s="403"/>
      <c r="F59" s="403"/>
      <c r="G59" s="403"/>
      <c r="H59" s="403"/>
      <c r="I59" s="403"/>
      <c r="J59" s="403"/>
      <c r="K59" s="403"/>
      <c r="L59" s="403"/>
      <c r="M59" s="404"/>
    </row>
    <row r="60" spans="1:13" ht="30" customHeight="1">
      <c r="A60" s="421"/>
      <c r="B60" s="100" t="s">
        <v>287</v>
      </c>
      <c r="C60" s="403" t="s">
        <v>311</v>
      </c>
      <c r="D60" s="403"/>
      <c r="E60" s="403"/>
      <c r="F60" s="403"/>
      <c r="G60" s="403"/>
      <c r="H60" s="403"/>
      <c r="I60" s="403"/>
      <c r="J60" s="403"/>
      <c r="K60" s="403"/>
      <c r="L60" s="403"/>
      <c r="M60" s="404"/>
    </row>
    <row r="61" spans="1:13" ht="30" customHeight="1" thickBot="1">
      <c r="A61" s="421"/>
      <c r="B61" s="99" t="s">
        <v>46</v>
      </c>
      <c r="C61" s="403" t="s">
        <v>312</v>
      </c>
      <c r="D61" s="403"/>
      <c r="E61" s="403"/>
      <c r="F61" s="403"/>
      <c r="G61" s="403"/>
      <c r="H61" s="403"/>
      <c r="I61" s="403"/>
      <c r="J61" s="403"/>
      <c r="K61" s="403"/>
      <c r="L61" s="403"/>
      <c r="M61" s="404"/>
    </row>
    <row r="62" spans="1:13" ht="16.5" thickBot="1">
      <c r="A62" s="85" t="s">
        <v>289</v>
      </c>
      <c r="B62" s="97"/>
      <c r="C62" s="455"/>
      <c r="D62" s="418"/>
      <c r="E62" s="418"/>
      <c r="F62" s="418"/>
      <c r="G62" s="418"/>
      <c r="H62" s="418"/>
      <c r="I62" s="418"/>
      <c r="J62" s="418"/>
      <c r="K62" s="418"/>
      <c r="L62" s="418"/>
      <c r="M62" s="419"/>
    </row>
  </sheetData>
  <mergeCells count="50">
    <mergeCell ref="A59:A61"/>
    <mergeCell ref="C59:M59"/>
    <mergeCell ref="C60:M60"/>
    <mergeCell ref="C61:M61"/>
    <mergeCell ref="C62:M62"/>
    <mergeCell ref="A53:A58"/>
    <mergeCell ref="C53:M53"/>
    <mergeCell ref="C54:M54"/>
    <mergeCell ref="C55:M55"/>
    <mergeCell ref="C56:M56"/>
    <mergeCell ref="C57:M57"/>
    <mergeCell ref="C58:M58"/>
    <mergeCell ref="I10:J10"/>
    <mergeCell ref="A16:A52"/>
    <mergeCell ref="C16:M16"/>
    <mergeCell ref="C17:M17"/>
    <mergeCell ref="B18:B24"/>
    <mergeCell ref="F23:H23"/>
    <mergeCell ref="B25:B28"/>
    <mergeCell ref="B32:B34"/>
    <mergeCell ref="B35:B44"/>
    <mergeCell ref="B45:B48"/>
    <mergeCell ref="F46:F47"/>
    <mergeCell ref="G46:J47"/>
    <mergeCell ref="C50:M50"/>
    <mergeCell ref="L46:M47"/>
    <mergeCell ref="C49:M49"/>
    <mergeCell ref="C11:M11"/>
    <mergeCell ref="C12:L12"/>
    <mergeCell ref="C13:M13"/>
    <mergeCell ref="F14:M14"/>
    <mergeCell ref="C15:M15"/>
    <mergeCell ref="F43:G43"/>
    <mergeCell ref="H43:I43"/>
    <mergeCell ref="A2:A15"/>
    <mergeCell ref="C2:M2"/>
    <mergeCell ref="C3:M3"/>
    <mergeCell ref="D4:E4"/>
    <mergeCell ref="F4:M4"/>
    <mergeCell ref="C5:M5"/>
    <mergeCell ref="C6:M6"/>
    <mergeCell ref="C7:D7"/>
    <mergeCell ref="I7:M7"/>
    <mergeCell ref="B8:B10"/>
    <mergeCell ref="B14:B15"/>
    <mergeCell ref="C8:E9"/>
    <mergeCell ref="F9:G9"/>
    <mergeCell ref="I9:J9"/>
    <mergeCell ref="C10:D10"/>
    <mergeCell ref="F10:G10"/>
  </mergeCells>
  <dataValidations count="8">
    <dataValidation type="list" allowBlank="1" showInputMessage="1" showErrorMessage="1" sqref="F14" xr:uid="{00000000-0002-0000-1400-000000000000}">
      <formula1>INDIRECT(E14)</formula1>
    </dataValidation>
    <dataValidation allowBlank="1" showInputMessage="1" showErrorMessage="1" prompt="Seleccione de la lista desplegable" sqref="B4 B7 H7" xr:uid="{00000000-0002-0000-1400-000001000000}"/>
    <dataValidation allowBlank="1" showInputMessage="1" showErrorMessage="1" prompt="Incluir una ficha por cada indicador, ya sea de producto o de resultado" sqref="B1" xr:uid="{00000000-0002-0000-1400-000002000000}"/>
    <dataValidation allowBlank="1" showInputMessage="1" showErrorMessage="1" prompt="Identifique el ODS a que le apunta el indicador de producto. Seleccione de la lista desplegable._x000a_" sqref="B14:B15" xr:uid="{00000000-0002-0000-1400-000003000000}"/>
    <dataValidation allowBlank="1" showInputMessage="1" showErrorMessage="1" prompt="Identifique la meta ODS a que le apunta el indicador de producto. Seleccione de la lista desplegable." sqref="E14" xr:uid="{00000000-0002-0000-1400-000004000000}"/>
    <dataValidation allowBlank="1" showInputMessage="1" showErrorMessage="1" prompt="Determine si el indicador responde a un enfoque (Derechos Humanos, Género, Diferencial, Poblacional, Ambiental y Territorial). Si responde a más de enfoque separelos por ;" sqref="B16" xr:uid="{00000000-0002-0000-1400-000005000000}"/>
    <dataValidation allowBlank="1" showInputMessage="1" showErrorMessage="1" prompt="Si corresponde a un indicador del PDD, identifique el código de la meta el cual se encuentra en el listado de indicadores del plan que se encuentra en la caja de herramientas._x000a__x000a_" sqref="D4" xr:uid="{00000000-0002-0000-1400-000006000000}"/>
    <dataValidation type="list" allowBlank="1" showInputMessage="1" showErrorMessage="1" sqref="I7:M7" xr:uid="{00000000-0002-0000-1400-000007000000}">
      <formula1>INDIRECT($C$7)</formula1>
    </dataValidation>
  </dataValidations>
  <hyperlinks>
    <hyperlink ref="C57" r:id="rId1" xr:uid="{00000000-0004-0000-1400-000000000000}"/>
  </hyperlinks>
  <pageMargins left="0.7" right="0.7" top="0.75" bottom="0.75" header="0.3" footer="0.3"/>
  <pageSetup paperSize="9" orientation="portrait" horizontalDpi="1200" verticalDpi="1200"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M62"/>
  <sheetViews>
    <sheetView topLeftCell="B16" zoomScale="85" zoomScaleNormal="85" workbookViewId="0">
      <selection activeCell="G33" sqref="G33"/>
    </sheetView>
  </sheetViews>
  <sheetFormatPr baseColWidth="10" defaultColWidth="11.42578125" defaultRowHeight="15.75"/>
  <cols>
    <col min="1" max="1" width="25.140625" style="4" customWidth="1"/>
    <col min="2" max="2" width="39.140625" style="28" customWidth="1"/>
    <col min="3" max="16384" width="11.42578125" style="4"/>
  </cols>
  <sheetData>
    <row r="1" spans="1:13" ht="16.5" thickBot="1">
      <c r="A1" s="34"/>
      <c r="B1" s="35" t="s">
        <v>439</v>
      </c>
      <c r="C1" s="36"/>
      <c r="D1" s="36"/>
      <c r="E1" s="36"/>
      <c r="F1" s="36"/>
      <c r="G1" s="36"/>
      <c r="H1" s="36"/>
      <c r="I1" s="36"/>
      <c r="J1" s="36"/>
      <c r="K1" s="36"/>
      <c r="L1" s="36"/>
      <c r="M1" s="37"/>
    </row>
    <row r="2" spans="1:13" ht="41.25" customHeight="1">
      <c r="A2" s="459" t="s">
        <v>195</v>
      </c>
      <c r="B2" s="148" t="s">
        <v>196</v>
      </c>
      <c r="C2" s="478" t="s">
        <v>184</v>
      </c>
      <c r="D2" s="479"/>
      <c r="E2" s="479"/>
      <c r="F2" s="479"/>
      <c r="G2" s="479"/>
      <c r="H2" s="479"/>
      <c r="I2" s="479"/>
      <c r="J2" s="479"/>
      <c r="K2" s="479"/>
      <c r="L2" s="479"/>
      <c r="M2" s="480"/>
    </row>
    <row r="3" spans="1:13" ht="31.5">
      <c r="A3" s="460"/>
      <c r="B3" s="103" t="s">
        <v>291</v>
      </c>
      <c r="C3" s="481" t="s">
        <v>440</v>
      </c>
      <c r="D3" s="482"/>
      <c r="E3" s="482"/>
      <c r="F3" s="482"/>
      <c r="G3" s="482"/>
      <c r="H3" s="482"/>
      <c r="I3" s="482"/>
      <c r="J3" s="482"/>
      <c r="K3" s="482"/>
      <c r="L3" s="482"/>
      <c r="M3" s="483"/>
    </row>
    <row r="4" spans="1:13" ht="94.5" customHeight="1">
      <c r="A4" s="460"/>
      <c r="B4" s="195" t="s">
        <v>33</v>
      </c>
      <c r="C4" s="157" t="s">
        <v>83</v>
      </c>
      <c r="D4" s="436" t="s">
        <v>34</v>
      </c>
      <c r="E4" s="437"/>
      <c r="F4" s="484" t="s">
        <v>293</v>
      </c>
      <c r="G4" s="485"/>
      <c r="H4" s="485"/>
      <c r="I4" s="485"/>
      <c r="J4" s="485"/>
      <c r="K4" s="485"/>
      <c r="L4" s="485"/>
      <c r="M4" s="486"/>
    </row>
    <row r="5" spans="1:13">
      <c r="A5" s="460"/>
      <c r="B5" s="86" t="s">
        <v>202</v>
      </c>
      <c r="C5" s="429" t="s">
        <v>294</v>
      </c>
      <c r="D5" s="430"/>
      <c r="E5" s="430"/>
      <c r="F5" s="430"/>
      <c r="G5" s="430"/>
      <c r="H5" s="430"/>
      <c r="I5" s="430"/>
      <c r="J5" s="430"/>
      <c r="K5" s="430"/>
      <c r="L5" s="430"/>
      <c r="M5" s="431"/>
    </row>
    <row r="6" spans="1:13">
      <c r="A6" s="460"/>
      <c r="B6" s="195" t="s">
        <v>203</v>
      </c>
      <c r="C6" s="429" t="s">
        <v>295</v>
      </c>
      <c r="D6" s="430"/>
      <c r="E6" s="430"/>
      <c r="F6" s="430"/>
      <c r="G6" s="430"/>
      <c r="H6" s="430"/>
      <c r="I6" s="430"/>
      <c r="J6" s="430"/>
      <c r="K6" s="430"/>
      <c r="L6" s="430"/>
      <c r="M6" s="431"/>
    </row>
    <row r="7" spans="1:13">
      <c r="A7" s="460"/>
      <c r="B7" s="103" t="s">
        <v>204</v>
      </c>
      <c r="C7" s="438" t="s">
        <v>7</v>
      </c>
      <c r="D7" s="439"/>
      <c r="E7" s="73"/>
      <c r="F7" s="73"/>
      <c r="G7" s="74"/>
      <c r="H7" s="41" t="s">
        <v>46</v>
      </c>
      <c r="I7" s="440" t="s">
        <v>296</v>
      </c>
      <c r="J7" s="439"/>
      <c r="K7" s="439"/>
      <c r="L7" s="439"/>
      <c r="M7" s="441"/>
    </row>
    <row r="8" spans="1:13" ht="15.75" customHeight="1">
      <c r="A8" s="460"/>
      <c r="B8" s="453" t="s">
        <v>205</v>
      </c>
      <c r="C8" s="463"/>
      <c r="D8" s="464"/>
      <c r="E8" s="464"/>
      <c r="F8" s="207"/>
      <c r="G8" s="207"/>
      <c r="H8" s="207"/>
      <c r="I8" s="207"/>
      <c r="J8" s="207"/>
      <c r="K8" s="207"/>
      <c r="L8" s="75"/>
      <c r="M8" s="76"/>
    </row>
    <row r="9" spans="1:13">
      <c r="A9" s="460"/>
      <c r="B9" s="454"/>
      <c r="C9" s="514"/>
      <c r="D9" s="515"/>
      <c r="E9" s="515"/>
      <c r="F9" s="446"/>
      <c r="G9" s="446"/>
      <c r="H9" s="118"/>
      <c r="I9" s="446"/>
      <c r="J9" s="446"/>
      <c r="K9" s="118"/>
      <c r="L9" s="121"/>
      <c r="M9" s="70"/>
    </row>
    <row r="10" spans="1:13">
      <c r="A10" s="460"/>
      <c r="B10" s="456"/>
      <c r="C10" s="445" t="s">
        <v>206</v>
      </c>
      <c r="D10" s="446"/>
      <c r="E10" s="201"/>
      <c r="F10" s="446" t="s">
        <v>206</v>
      </c>
      <c r="G10" s="446"/>
      <c r="H10" s="201"/>
      <c r="I10" s="446" t="s">
        <v>206</v>
      </c>
      <c r="J10" s="446"/>
      <c r="K10" s="201"/>
      <c r="L10" s="77"/>
      <c r="M10" s="78"/>
    </row>
    <row r="11" spans="1:13" ht="55.5" customHeight="1">
      <c r="A11" s="460"/>
      <c r="B11" s="103" t="s">
        <v>207</v>
      </c>
      <c r="C11" s="448" t="s">
        <v>441</v>
      </c>
      <c r="D11" s="449"/>
      <c r="E11" s="449"/>
      <c r="F11" s="449"/>
      <c r="G11" s="449"/>
      <c r="H11" s="449"/>
      <c r="I11" s="449"/>
      <c r="J11" s="449"/>
      <c r="K11" s="449"/>
      <c r="L11" s="449"/>
      <c r="M11" s="450"/>
    </row>
    <row r="12" spans="1:13" ht="31.5">
      <c r="A12" s="460"/>
      <c r="B12" s="103" t="s">
        <v>298</v>
      </c>
      <c r="C12" s="376" t="s">
        <v>435</v>
      </c>
      <c r="D12" s="377"/>
      <c r="E12" s="377"/>
      <c r="F12" s="377"/>
      <c r="G12" s="377"/>
      <c r="H12" s="377"/>
      <c r="I12" s="377"/>
      <c r="J12" s="377"/>
      <c r="K12" s="377"/>
      <c r="L12" s="377"/>
      <c r="M12" s="80"/>
    </row>
    <row r="13" spans="1:13" ht="98.25" customHeight="1">
      <c r="A13" s="460"/>
      <c r="B13" s="103" t="s">
        <v>300</v>
      </c>
      <c r="C13" s="376" t="s">
        <v>442</v>
      </c>
      <c r="D13" s="377"/>
      <c r="E13" s="377"/>
      <c r="F13" s="377"/>
      <c r="G13" s="377"/>
      <c r="H13" s="377"/>
      <c r="I13" s="377"/>
      <c r="J13" s="377"/>
      <c r="K13" s="377"/>
      <c r="L13" s="377"/>
      <c r="M13" s="378"/>
    </row>
    <row r="14" spans="1:13" ht="53.25" customHeight="1">
      <c r="A14" s="460"/>
      <c r="B14" s="453" t="s">
        <v>302</v>
      </c>
      <c r="C14" s="4" t="s">
        <v>128</v>
      </c>
      <c r="D14" s="191"/>
      <c r="E14" s="57" t="s">
        <v>303</v>
      </c>
      <c r="F14" s="537" t="s">
        <v>124</v>
      </c>
      <c r="G14" s="538"/>
      <c r="H14" s="538"/>
      <c r="I14" s="538"/>
      <c r="J14" s="538"/>
      <c r="K14" s="538"/>
      <c r="L14" s="538"/>
      <c r="M14" s="539"/>
    </row>
    <row r="15" spans="1:13">
      <c r="A15" s="460"/>
      <c r="B15" s="454"/>
      <c r="C15" s="451"/>
      <c r="D15" s="388"/>
      <c r="E15" s="388"/>
      <c r="F15" s="388"/>
      <c r="G15" s="388"/>
      <c r="H15" s="388"/>
      <c r="I15" s="388"/>
      <c r="J15" s="388"/>
      <c r="K15" s="388"/>
      <c r="L15" s="388"/>
      <c r="M15" s="452"/>
    </row>
    <row r="16" spans="1:13">
      <c r="A16" s="461" t="s">
        <v>209</v>
      </c>
      <c r="B16" s="103" t="s">
        <v>31</v>
      </c>
      <c r="C16" s="451" t="s">
        <v>304</v>
      </c>
      <c r="D16" s="388"/>
      <c r="E16" s="388"/>
      <c r="F16" s="388"/>
      <c r="G16" s="388"/>
      <c r="H16" s="388"/>
      <c r="I16" s="388"/>
      <c r="J16" s="388"/>
      <c r="K16" s="388"/>
      <c r="L16" s="388"/>
      <c r="M16" s="452"/>
    </row>
    <row r="17" spans="1:13" ht="53.25" customHeight="1">
      <c r="A17" s="462"/>
      <c r="B17" s="103" t="s">
        <v>211</v>
      </c>
      <c r="C17" s="376" t="s">
        <v>185</v>
      </c>
      <c r="D17" s="377"/>
      <c r="E17" s="377"/>
      <c r="F17" s="377"/>
      <c r="G17" s="377"/>
      <c r="H17" s="377"/>
      <c r="I17" s="377"/>
      <c r="J17" s="377"/>
      <c r="K17" s="377"/>
      <c r="L17" s="377"/>
      <c r="M17" s="378"/>
    </row>
    <row r="18" spans="1:13" ht="8.25" customHeight="1">
      <c r="A18" s="462"/>
      <c r="B18" s="453" t="s">
        <v>212</v>
      </c>
      <c r="C18" s="81"/>
      <c r="D18" s="5"/>
      <c r="E18" s="5"/>
      <c r="F18" s="5"/>
      <c r="G18" s="5"/>
      <c r="H18" s="5"/>
      <c r="I18" s="5"/>
      <c r="J18" s="5"/>
      <c r="K18" s="5"/>
      <c r="L18" s="5"/>
      <c r="M18" s="6"/>
    </row>
    <row r="19" spans="1:13" ht="9" customHeight="1">
      <c r="A19" s="462"/>
      <c r="B19" s="454"/>
      <c r="C19" s="44"/>
      <c r="D19" s="7"/>
      <c r="E19" s="126"/>
      <c r="F19" s="7"/>
      <c r="G19" s="126"/>
      <c r="H19" s="7"/>
      <c r="I19" s="126"/>
      <c r="J19" s="7"/>
      <c r="K19" s="126"/>
      <c r="L19" s="126"/>
      <c r="M19" s="8"/>
    </row>
    <row r="20" spans="1:13">
      <c r="A20" s="462"/>
      <c r="B20" s="454"/>
      <c r="C20" s="45" t="s">
        <v>213</v>
      </c>
      <c r="D20" s="9"/>
      <c r="E20" s="10" t="s">
        <v>214</v>
      </c>
      <c r="F20" s="9"/>
      <c r="G20" s="10" t="s">
        <v>215</v>
      </c>
      <c r="H20" s="9"/>
      <c r="I20" s="10" t="s">
        <v>216</v>
      </c>
      <c r="J20" s="84"/>
      <c r="K20" s="10"/>
      <c r="L20" s="10"/>
      <c r="M20" s="189"/>
    </row>
    <row r="21" spans="1:13">
      <c r="A21" s="462"/>
      <c r="B21" s="454"/>
      <c r="C21" s="45" t="s">
        <v>218</v>
      </c>
      <c r="D21" s="11"/>
      <c r="E21" s="10" t="s">
        <v>219</v>
      </c>
      <c r="F21" s="12"/>
      <c r="G21" s="10" t="s">
        <v>220</v>
      </c>
      <c r="H21" s="12"/>
      <c r="I21" s="10"/>
      <c r="J21" s="188"/>
      <c r="K21" s="10"/>
      <c r="L21" s="10"/>
      <c r="M21" s="189"/>
    </row>
    <row r="22" spans="1:13">
      <c r="A22" s="462"/>
      <c r="B22" s="454"/>
      <c r="C22" s="45" t="s">
        <v>224</v>
      </c>
      <c r="D22" s="11"/>
      <c r="E22" s="10" t="s">
        <v>225</v>
      </c>
      <c r="F22" s="11"/>
      <c r="G22" s="10"/>
      <c r="H22" s="188"/>
      <c r="I22" s="10"/>
      <c r="J22" s="188"/>
      <c r="K22" s="10"/>
      <c r="L22" s="10"/>
      <c r="M22" s="189"/>
    </row>
    <row r="23" spans="1:13">
      <c r="A23" s="462"/>
      <c r="B23" s="454"/>
      <c r="C23" s="45" t="s">
        <v>226</v>
      </c>
      <c r="D23" s="12" t="s">
        <v>222</v>
      </c>
      <c r="E23" s="10" t="s">
        <v>227</v>
      </c>
      <c r="F23" s="487" t="s">
        <v>404</v>
      </c>
      <c r="G23" s="487"/>
      <c r="H23" s="487"/>
      <c r="I23" s="208"/>
      <c r="J23" s="208"/>
      <c r="K23" s="208"/>
      <c r="L23" s="208"/>
      <c r="M23" s="82"/>
    </row>
    <row r="24" spans="1:13" ht="9.75" customHeight="1">
      <c r="A24" s="462"/>
      <c r="B24" s="456"/>
      <c r="C24" s="46"/>
      <c r="D24" s="13"/>
      <c r="E24" s="13"/>
      <c r="F24" s="13"/>
      <c r="G24" s="13"/>
      <c r="H24" s="13"/>
      <c r="I24" s="13"/>
      <c r="J24" s="13"/>
      <c r="K24" s="13"/>
      <c r="L24" s="13"/>
      <c r="M24" s="14"/>
    </row>
    <row r="25" spans="1:13">
      <c r="A25" s="462"/>
      <c r="B25" s="453" t="s">
        <v>228</v>
      </c>
      <c r="C25" s="47"/>
      <c r="D25" s="15"/>
      <c r="E25" s="15"/>
      <c r="F25" s="15"/>
      <c r="G25" s="15"/>
      <c r="H25" s="15"/>
      <c r="I25" s="15"/>
      <c r="J25" s="15"/>
      <c r="K25" s="15"/>
      <c r="L25" s="75"/>
      <c r="M25" s="76"/>
    </row>
    <row r="26" spans="1:13">
      <c r="A26" s="462"/>
      <c r="B26" s="454"/>
      <c r="C26" s="45" t="s">
        <v>229</v>
      </c>
      <c r="D26" s="12"/>
      <c r="E26" s="213"/>
      <c r="F26" s="10" t="s">
        <v>230</v>
      </c>
      <c r="G26" s="11"/>
      <c r="H26" s="213"/>
      <c r="I26" s="10" t="s">
        <v>231</v>
      </c>
      <c r="J26" s="11" t="s">
        <v>222</v>
      </c>
      <c r="K26" s="213"/>
      <c r="L26" s="121"/>
      <c r="M26" s="70"/>
    </row>
    <row r="27" spans="1:13">
      <c r="A27" s="462"/>
      <c r="B27" s="454"/>
      <c r="C27" s="45" t="s">
        <v>234</v>
      </c>
      <c r="D27" s="16"/>
      <c r="E27" s="121"/>
      <c r="F27" s="10" t="s">
        <v>235</v>
      </c>
      <c r="G27" s="12"/>
      <c r="H27" s="121"/>
      <c r="I27" s="119"/>
      <c r="J27" s="121"/>
      <c r="K27" s="118"/>
      <c r="L27" s="121"/>
      <c r="M27" s="70"/>
    </row>
    <row r="28" spans="1:13">
      <c r="A28" s="462"/>
      <c r="B28" s="456"/>
      <c r="C28" s="48"/>
      <c r="D28" s="17"/>
      <c r="E28" s="17"/>
      <c r="F28" s="17"/>
      <c r="G28" s="17"/>
      <c r="H28" s="17"/>
      <c r="I28" s="17"/>
      <c r="J28" s="17"/>
      <c r="K28" s="17"/>
      <c r="L28" s="77"/>
      <c r="M28" s="78"/>
    </row>
    <row r="29" spans="1:13">
      <c r="A29" s="462"/>
      <c r="B29" s="87" t="s">
        <v>237</v>
      </c>
      <c r="C29" s="49"/>
      <c r="D29" s="33"/>
      <c r="E29" s="33"/>
      <c r="F29" s="33"/>
      <c r="G29" s="33"/>
      <c r="H29" s="33"/>
      <c r="I29" s="33"/>
      <c r="J29" s="33"/>
      <c r="K29" s="33"/>
      <c r="L29" s="33"/>
      <c r="M29" s="50"/>
    </row>
    <row r="30" spans="1:13" ht="34.5" customHeight="1">
      <c r="A30" s="462"/>
      <c r="B30" s="87"/>
      <c r="C30" s="51" t="s">
        <v>238</v>
      </c>
      <c r="D30" s="159">
        <v>0.5</v>
      </c>
      <c r="E30" s="213"/>
      <c r="F30" s="19" t="s">
        <v>240</v>
      </c>
      <c r="G30" s="12">
        <v>2018</v>
      </c>
      <c r="H30" s="213"/>
      <c r="I30" s="19" t="s">
        <v>241</v>
      </c>
      <c r="J30" s="387" t="s">
        <v>443</v>
      </c>
      <c r="K30" s="388"/>
      <c r="L30" s="389"/>
      <c r="M30" s="214"/>
    </row>
    <row r="31" spans="1:13">
      <c r="A31" s="462"/>
      <c r="B31" s="86"/>
      <c r="C31" s="46"/>
      <c r="D31" s="13"/>
      <c r="E31" s="13"/>
      <c r="F31" s="13"/>
      <c r="G31" s="13"/>
      <c r="H31" s="13"/>
      <c r="I31" s="13"/>
      <c r="J31" s="13"/>
      <c r="K31" s="13"/>
      <c r="L31" s="13"/>
      <c r="M31" s="14"/>
    </row>
    <row r="32" spans="1:13">
      <c r="A32" s="462"/>
      <c r="B32" s="453" t="s">
        <v>243</v>
      </c>
      <c r="C32" s="52"/>
      <c r="D32" s="20"/>
      <c r="E32" s="20"/>
      <c r="F32" s="20"/>
      <c r="G32" s="20"/>
      <c r="H32" s="20"/>
      <c r="I32" s="20"/>
      <c r="J32" s="20"/>
      <c r="K32" s="20"/>
      <c r="L32" s="75"/>
      <c r="M32" s="76"/>
    </row>
    <row r="33" spans="1:13">
      <c r="A33" s="462"/>
      <c r="B33" s="454"/>
      <c r="C33" s="212" t="s">
        <v>244</v>
      </c>
      <c r="D33" s="21">
        <v>2019</v>
      </c>
      <c r="E33" s="116"/>
      <c r="F33" s="213" t="s">
        <v>245</v>
      </c>
      <c r="G33" s="216">
        <v>2028</v>
      </c>
      <c r="H33" s="116"/>
      <c r="I33" s="19"/>
      <c r="J33" s="116"/>
      <c r="K33" s="116"/>
      <c r="L33" s="121"/>
      <c r="M33" s="70"/>
    </row>
    <row r="34" spans="1:13">
      <c r="A34" s="462"/>
      <c r="B34" s="456"/>
      <c r="C34" s="46"/>
      <c r="D34" s="23"/>
      <c r="E34" s="24"/>
      <c r="F34" s="13"/>
      <c r="G34" s="24"/>
      <c r="H34" s="24"/>
      <c r="I34" s="25"/>
      <c r="J34" s="24"/>
      <c r="K34" s="24"/>
      <c r="L34" s="77"/>
      <c r="M34" s="78"/>
    </row>
    <row r="35" spans="1:13">
      <c r="A35" s="462"/>
      <c r="B35" s="453" t="s">
        <v>247</v>
      </c>
      <c r="C35" s="53"/>
      <c r="D35" s="95"/>
      <c r="E35" s="95"/>
      <c r="F35" s="95"/>
      <c r="G35" s="95"/>
      <c r="H35" s="95"/>
      <c r="I35" s="95"/>
      <c r="J35" s="95"/>
      <c r="K35" s="95"/>
      <c r="L35" s="95"/>
      <c r="M35" s="54"/>
    </row>
    <row r="36" spans="1:13">
      <c r="A36" s="462"/>
      <c r="B36" s="454"/>
      <c r="C36" s="55"/>
      <c r="D36" s="113" t="s">
        <v>248</v>
      </c>
      <c r="E36" s="113"/>
      <c r="F36" s="113" t="s">
        <v>249</v>
      </c>
      <c r="G36" s="113"/>
      <c r="H36" s="156" t="s">
        <v>250</v>
      </c>
      <c r="I36" s="156"/>
      <c r="J36" s="156" t="s">
        <v>251</v>
      </c>
      <c r="K36" s="113"/>
      <c r="L36" s="113" t="s">
        <v>252</v>
      </c>
      <c r="M36" s="26"/>
    </row>
    <row r="37" spans="1:13">
      <c r="A37" s="462"/>
      <c r="B37" s="454"/>
      <c r="C37" s="55"/>
      <c r="D37" s="210">
        <v>0.6</v>
      </c>
      <c r="E37" s="211"/>
      <c r="F37" s="210">
        <v>0.7</v>
      </c>
      <c r="G37" s="211"/>
      <c r="H37" s="210">
        <v>0.8</v>
      </c>
      <c r="I37" s="211"/>
      <c r="J37" s="210">
        <v>0.9</v>
      </c>
      <c r="K37" s="211"/>
      <c r="L37" s="210">
        <v>1</v>
      </c>
      <c r="M37" s="158"/>
    </row>
    <row r="38" spans="1:13">
      <c r="A38" s="462"/>
      <c r="B38" s="454"/>
      <c r="C38" s="55"/>
      <c r="D38" s="113" t="s">
        <v>253</v>
      </c>
      <c r="E38" s="113"/>
      <c r="F38" s="113" t="s">
        <v>254</v>
      </c>
      <c r="G38" s="113"/>
      <c r="H38" s="114" t="s">
        <v>255</v>
      </c>
      <c r="I38" s="114"/>
      <c r="J38" s="114" t="s">
        <v>256</v>
      </c>
      <c r="K38" s="113"/>
      <c r="L38" s="113" t="s">
        <v>257</v>
      </c>
      <c r="M38" s="8"/>
    </row>
    <row r="39" spans="1:13">
      <c r="A39" s="462"/>
      <c r="B39" s="454"/>
      <c r="C39" s="55"/>
      <c r="D39" s="210">
        <v>1</v>
      </c>
      <c r="E39" s="211"/>
      <c r="F39" s="210">
        <v>1</v>
      </c>
      <c r="G39" s="211"/>
      <c r="H39" s="210">
        <v>1</v>
      </c>
      <c r="I39" s="211"/>
      <c r="J39" s="210">
        <v>1</v>
      </c>
      <c r="K39" s="211"/>
      <c r="L39" s="210">
        <v>1</v>
      </c>
      <c r="M39" s="197"/>
    </row>
    <row r="40" spans="1:13">
      <c r="A40" s="462"/>
      <c r="B40" s="454"/>
      <c r="C40" s="55"/>
      <c r="D40" s="113" t="s">
        <v>258</v>
      </c>
      <c r="E40" s="113"/>
      <c r="F40" s="113" t="s">
        <v>259</v>
      </c>
      <c r="G40" s="113"/>
      <c r="H40" s="114" t="s">
        <v>260</v>
      </c>
      <c r="I40" s="114"/>
      <c r="J40" s="114" t="s">
        <v>261</v>
      </c>
      <c r="K40" s="113"/>
      <c r="L40" s="113" t="s">
        <v>262</v>
      </c>
      <c r="M40" s="8"/>
    </row>
    <row r="41" spans="1:13">
      <c r="A41" s="462"/>
      <c r="B41" s="454"/>
      <c r="C41" s="55"/>
      <c r="D41" s="198"/>
      <c r="E41" s="1"/>
      <c r="F41" s="198"/>
      <c r="G41" s="1"/>
      <c r="H41" s="198"/>
      <c r="I41" s="1"/>
      <c r="J41" s="198"/>
      <c r="K41" s="1"/>
      <c r="L41" s="198"/>
      <c r="M41" s="197"/>
    </row>
    <row r="42" spans="1:13">
      <c r="A42" s="462"/>
      <c r="B42" s="454"/>
      <c r="C42" s="55"/>
      <c r="D42" s="2" t="s">
        <v>262</v>
      </c>
      <c r="E42" s="196"/>
      <c r="F42" s="2" t="s">
        <v>263</v>
      </c>
      <c r="G42" s="196"/>
      <c r="H42" s="2"/>
      <c r="I42" s="196"/>
      <c r="J42" s="2"/>
      <c r="K42" s="196"/>
      <c r="L42" s="2"/>
      <c r="M42" s="197"/>
    </row>
    <row r="43" spans="1:13">
      <c r="A43" s="462"/>
      <c r="B43" s="454"/>
      <c r="C43" s="55"/>
      <c r="D43" s="198"/>
      <c r="E43" s="1"/>
      <c r="F43" s="518">
        <v>1</v>
      </c>
      <c r="G43" s="519"/>
      <c r="H43" s="383"/>
      <c r="I43" s="383"/>
      <c r="J43" s="2"/>
      <c r="K43" s="196"/>
      <c r="L43" s="2"/>
      <c r="M43" s="197"/>
    </row>
    <row r="44" spans="1:13">
      <c r="A44" s="462"/>
      <c r="B44" s="454"/>
      <c r="C44" s="56"/>
      <c r="D44" s="2"/>
      <c r="E44" s="196"/>
      <c r="F44" s="2"/>
      <c r="G44" s="196"/>
      <c r="H44" s="96"/>
      <c r="I44" s="42"/>
      <c r="J44" s="96"/>
      <c r="K44" s="42"/>
      <c r="L44" s="96"/>
      <c r="M44" s="43"/>
    </row>
    <row r="45" spans="1:13" ht="18" customHeight="1">
      <c r="A45" s="462"/>
      <c r="B45" s="453" t="s">
        <v>264</v>
      </c>
      <c r="C45" s="47"/>
      <c r="D45" s="15"/>
      <c r="E45" s="15"/>
      <c r="F45" s="15"/>
      <c r="G45" s="15"/>
      <c r="H45" s="15"/>
      <c r="I45" s="15"/>
      <c r="J45" s="15"/>
      <c r="K45" s="15"/>
      <c r="L45" s="121"/>
      <c r="M45" s="70"/>
    </row>
    <row r="46" spans="1:13">
      <c r="A46" s="462"/>
      <c r="B46" s="454"/>
      <c r="C46" s="71"/>
      <c r="D46" s="109" t="s">
        <v>265</v>
      </c>
      <c r="E46" s="27" t="s">
        <v>76</v>
      </c>
      <c r="F46" s="447" t="s">
        <v>266</v>
      </c>
      <c r="G46" s="490"/>
      <c r="H46" s="491"/>
      <c r="I46" s="491"/>
      <c r="J46" s="492"/>
      <c r="K46" s="205" t="s">
        <v>306</v>
      </c>
      <c r="L46" s="432"/>
      <c r="M46" s="433"/>
    </row>
    <row r="47" spans="1:13">
      <c r="A47" s="462"/>
      <c r="B47" s="454"/>
      <c r="C47" s="71"/>
      <c r="D47" s="72"/>
      <c r="E47" s="11" t="s">
        <v>222</v>
      </c>
      <c r="F47" s="447"/>
      <c r="G47" s="493"/>
      <c r="H47" s="494"/>
      <c r="I47" s="494"/>
      <c r="J47" s="495"/>
      <c r="K47" s="121"/>
      <c r="L47" s="434"/>
      <c r="M47" s="435"/>
    </row>
    <row r="48" spans="1:13">
      <c r="A48" s="462"/>
      <c r="B48" s="456"/>
      <c r="C48" s="155"/>
      <c r="D48" s="77"/>
      <c r="E48" s="77"/>
      <c r="F48" s="77"/>
      <c r="G48" s="77"/>
      <c r="H48" s="77"/>
      <c r="I48" s="77"/>
      <c r="J48" s="77"/>
      <c r="K48" s="77"/>
      <c r="L48" s="121"/>
      <c r="M48" s="70"/>
    </row>
    <row r="49" spans="1:13" ht="86.25" customHeight="1">
      <c r="A49" s="462"/>
      <c r="B49" s="103" t="s">
        <v>267</v>
      </c>
      <c r="C49" s="376" t="s">
        <v>444</v>
      </c>
      <c r="D49" s="377"/>
      <c r="E49" s="377"/>
      <c r="F49" s="377"/>
      <c r="G49" s="377"/>
      <c r="H49" s="377"/>
      <c r="I49" s="377"/>
      <c r="J49" s="377"/>
      <c r="K49" s="377"/>
      <c r="L49" s="377"/>
      <c r="M49" s="378"/>
    </row>
    <row r="50" spans="1:13">
      <c r="A50" s="462"/>
      <c r="B50" s="103" t="s">
        <v>269</v>
      </c>
      <c r="C50" s="429" t="s">
        <v>308</v>
      </c>
      <c r="D50" s="430"/>
      <c r="E50" s="430"/>
      <c r="F50" s="430"/>
      <c r="G50" s="430"/>
      <c r="H50" s="430"/>
      <c r="I50" s="430"/>
      <c r="J50" s="430"/>
      <c r="K50" s="430"/>
      <c r="L50" s="430"/>
      <c r="M50" s="431"/>
    </row>
    <row r="51" spans="1:13">
      <c r="A51" s="462"/>
      <c r="B51" s="103" t="s">
        <v>271</v>
      </c>
      <c r="C51" s="183" t="s">
        <v>309</v>
      </c>
      <c r="D51" s="184"/>
      <c r="E51" s="184"/>
      <c r="F51" s="184"/>
      <c r="G51" s="184"/>
      <c r="H51" s="184"/>
      <c r="I51" s="184"/>
      <c r="J51" s="184"/>
      <c r="K51" s="184"/>
      <c r="L51" s="184"/>
      <c r="M51" s="185"/>
    </row>
    <row r="52" spans="1:13">
      <c r="A52" s="462"/>
      <c r="B52" s="103" t="s">
        <v>273</v>
      </c>
      <c r="C52" s="204">
        <v>43876</v>
      </c>
      <c r="D52" s="184"/>
      <c r="E52" s="184"/>
      <c r="F52" s="184"/>
      <c r="G52" s="184"/>
      <c r="H52" s="184"/>
      <c r="I52" s="184"/>
      <c r="J52" s="184"/>
      <c r="K52" s="184"/>
      <c r="L52" s="184"/>
      <c r="M52" s="185"/>
    </row>
    <row r="53" spans="1:13" ht="15.75" customHeight="1">
      <c r="A53" s="420" t="s">
        <v>274</v>
      </c>
      <c r="B53" s="101" t="s">
        <v>275</v>
      </c>
      <c r="C53" s="403" t="s">
        <v>86</v>
      </c>
      <c r="D53" s="403"/>
      <c r="E53" s="403"/>
      <c r="F53" s="403"/>
      <c r="G53" s="403"/>
      <c r="H53" s="403"/>
      <c r="I53" s="403"/>
      <c r="J53" s="403"/>
      <c r="K53" s="403"/>
      <c r="L53" s="403"/>
      <c r="M53" s="404"/>
    </row>
    <row r="54" spans="1:13">
      <c r="A54" s="421"/>
      <c r="B54" s="101" t="s">
        <v>277</v>
      </c>
      <c r="C54" s="403" t="s">
        <v>310</v>
      </c>
      <c r="D54" s="403"/>
      <c r="E54" s="403"/>
      <c r="F54" s="403"/>
      <c r="G54" s="403"/>
      <c r="H54" s="403"/>
      <c r="I54" s="403"/>
      <c r="J54" s="403"/>
      <c r="K54" s="403"/>
      <c r="L54" s="403"/>
      <c r="M54" s="404"/>
    </row>
    <row r="55" spans="1:13">
      <c r="A55" s="421"/>
      <c r="B55" s="101" t="s">
        <v>279</v>
      </c>
      <c r="C55" s="403" t="s">
        <v>9</v>
      </c>
      <c r="D55" s="403"/>
      <c r="E55" s="403"/>
      <c r="F55" s="403"/>
      <c r="G55" s="403"/>
      <c r="H55" s="403"/>
      <c r="I55" s="403"/>
      <c r="J55" s="403"/>
      <c r="K55" s="403"/>
      <c r="L55" s="403"/>
      <c r="M55" s="404"/>
    </row>
    <row r="56" spans="1:13" ht="15.75" customHeight="1">
      <c r="A56" s="421"/>
      <c r="B56" s="102" t="s">
        <v>281</v>
      </c>
      <c r="C56" s="403" t="s">
        <v>85</v>
      </c>
      <c r="D56" s="403"/>
      <c r="E56" s="403"/>
      <c r="F56" s="403"/>
      <c r="G56" s="403"/>
      <c r="H56" s="403"/>
      <c r="I56" s="403"/>
      <c r="J56" s="403"/>
      <c r="K56" s="403"/>
      <c r="L56" s="403"/>
      <c r="M56" s="404"/>
    </row>
    <row r="57" spans="1:13" ht="15.75" customHeight="1">
      <c r="A57" s="421"/>
      <c r="B57" s="101" t="s">
        <v>282</v>
      </c>
      <c r="C57" s="402" t="s">
        <v>87</v>
      </c>
      <c r="D57" s="403"/>
      <c r="E57" s="403"/>
      <c r="F57" s="403"/>
      <c r="G57" s="403"/>
      <c r="H57" s="403"/>
      <c r="I57" s="403"/>
      <c r="J57" s="403"/>
      <c r="K57" s="403"/>
      <c r="L57" s="403"/>
      <c r="M57" s="404"/>
    </row>
    <row r="58" spans="1:13" ht="16.5" thickBot="1">
      <c r="A58" s="422"/>
      <c r="B58" s="101" t="s">
        <v>283</v>
      </c>
      <c r="C58" s="403">
        <v>3387000</v>
      </c>
      <c r="D58" s="403"/>
      <c r="E58" s="403"/>
      <c r="F58" s="403"/>
      <c r="G58" s="403"/>
      <c r="H58" s="403"/>
      <c r="I58" s="403"/>
      <c r="J58" s="403"/>
      <c r="K58" s="403"/>
      <c r="L58" s="403"/>
      <c r="M58" s="404"/>
    </row>
    <row r="59" spans="1:13" ht="15.75" customHeight="1">
      <c r="A59" s="420" t="s">
        <v>284</v>
      </c>
      <c r="B59" s="100" t="s">
        <v>285</v>
      </c>
      <c r="C59" s="403" t="s">
        <v>286</v>
      </c>
      <c r="D59" s="403"/>
      <c r="E59" s="403"/>
      <c r="F59" s="403"/>
      <c r="G59" s="403"/>
      <c r="H59" s="403"/>
      <c r="I59" s="403"/>
      <c r="J59" s="403"/>
      <c r="K59" s="403"/>
      <c r="L59" s="403"/>
      <c r="M59" s="404"/>
    </row>
    <row r="60" spans="1:13" ht="30" customHeight="1">
      <c r="A60" s="421"/>
      <c r="B60" s="100" t="s">
        <v>287</v>
      </c>
      <c r="C60" s="403" t="s">
        <v>311</v>
      </c>
      <c r="D60" s="403"/>
      <c r="E60" s="403"/>
      <c r="F60" s="403"/>
      <c r="G60" s="403"/>
      <c r="H60" s="403"/>
      <c r="I60" s="403"/>
      <c r="J60" s="403"/>
      <c r="K60" s="403"/>
      <c r="L60" s="403"/>
      <c r="M60" s="404"/>
    </row>
    <row r="61" spans="1:13" ht="30" customHeight="1" thickBot="1">
      <c r="A61" s="421"/>
      <c r="B61" s="99" t="s">
        <v>46</v>
      </c>
      <c r="C61" s="403" t="s">
        <v>312</v>
      </c>
      <c r="D61" s="403"/>
      <c r="E61" s="403"/>
      <c r="F61" s="403"/>
      <c r="G61" s="403"/>
      <c r="H61" s="403"/>
      <c r="I61" s="403"/>
      <c r="J61" s="403"/>
      <c r="K61" s="403"/>
      <c r="L61" s="403"/>
      <c r="M61" s="404"/>
    </row>
    <row r="62" spans="1:13" ht="16.5" thickBot="1">
      <c r="A62" s="85" t="s">
        <v>289</v>
      </c>
      <c r="B62" s="97"/>
      <c r="C62" s="455"/>
      <c r="D62" s="418"/>
      <c r="E62" s="418"/>
      <c r="F62" s="418"/>
      <c r="G62" s="418"/>
      <c r="H62" s="418"/>
      <c r="I62" s="418"/>
      <c r="J62" s="418"/>
      <c r="K62" s="418"/>
      <c r="L62" s="418"/>
      <c r="M62" s="419"/>
    </row>
  </sheetData>
  <mergeCells count="51">
    <mergeCell ref="C62:M62"/>
    <mergeCell ref="C50:M50"/>
    <mergeCell ref="A16:A52"/>
    <mergeCell ref="C16:M16"/>
    <mergeCell ref="A59:A61"/>
    <mergeCell ref="C59:M59"/>
    <mergeCell ref="C60:M60"/>
    <mergeCell ref="C61:M61"/>
    <mergeCell ref="B45:B48"/>
    <mergeCell ref="F46:F47"/>
    <mergeCell ref="G46:J47"/>
    <mergeCell ref="L46:M47"/>
    <mergeCell ref="C49:M49"/>
    <mergeCell ref="A53:A58"/>
    <mergeCell ref="C53:M53"/>
    <mergeCell ref="C54:M54"/>
    <mergeCell ref="C55:M55"/>
    <mergeCell ref="C56:M56"/>
    <mergeCell ref="C57:M57"/>
    <mergeCell ref="C58:M58"/>
    <mergeCell ref="B35:B44"/>
    <mergeCell ref="F43:G43"/>
    <mergeCell ref="H43:I43"/>
    <mergeCell ref="A2:A15"/>
    <mergeCell ref="C2:M2"/>
    <mergeCell ref="C3:M3"/>
    <mergeCell ref="D4:E4"/>
    <mergeCell ref="F4:M4"/>
    <mergeCell ref="B8:B10"/>
    <mergeCell ref="C8:E9"/>
    <mergeCell ref="F9:G9"/>
    <mergeCell ref="I9:J9"/>
    <mergeCell ref="C10:D10"/>
    <mergeCell ref="F10:G10"/>
    <mergeCell ref="I10:J10"/>
    <mergeCell ref="C5:M5"/>
    <mergeCell ref="C6:M6"/>
    <mergeCell ref="C7:D7"/>
    <mergeCell ref="C11:M11"/>
    <mergeCell ref="I7:M7"/>
    <mergeCell ref="B18:B24"/>
    <mergeCell ref="F23:H23"/>
    <mergeCell ref="B25:B28"/>
    <mergeCell ref="B32:B34"/>
    <mergeCell ref="J30:L30"/>
    <mergeCell ref="C17:M17"/>
    <mergeCell ref="C12:L12"/>
    <mergeCell ref="C13:M13"/>
    <mergeCell ref="B14:B15"/>
    <mergeCell ref="F14:M14"/>
    <mergeCell ref="C15:M15"/>
  </mergeCells>
  <dataValidations count="8">
    <dataValidation type="list" allowBlank="1" showInputMessage="1" showErrorMessage="1" sqref="I7:M7" xr:uid="{00000000-0002-0000-1500-000000000000}">
      <formula1>INDIRECT($C$7)</formula1>
    </dataValidation>
    <dataValidation allowBlank="1" showInputMessage="1" showErrorMessage="1" prompt="Si corresponde a un indicador del PDD, identifique el código de la meta el cual se encuentra en el listado de indicadores del plan que se encuentra en la caja de herramientas._x000a__x000a_" sqref="D4" xr:uid="{00000000-0002-0000-1500-000001000000}"/>
    <dataValidation allowBlank="1" showInputMessage="1" showErrorMessage="1" prompt="Determine si el indicador responde a un enfoque (Derechos Humanos, Género, Diferencial, Poblacional, Ambiental y Territorial). Si responde a más de enfoque separelos por ;" sqref="B16" xr:uid="{00000000-0002-0000-1500-000002000000}"/>
    <dataValidation allowBlank="1" showInputMessage="1" showErrorMessage="1" prompt="Identifique la meta ODS a que le apunta el indicador de producto. Seleccione de la lista desplegable." sqref="E14" xr:uid="{00000000-0002-0000-1500-000003000000}"/>
    <dataValidation allowBlank="1" showInputMessage="1" showErrorMessage="1" prompt="Identifique el ODS a que le apunta el indicador de producto. Seleccione de la lista desplegable._x000a_" sqref="B14:B15" xr:uid="{00000000-0002-0000-1500-000004000000}"/>
    <dataValidation allowBlank="1" showInputMessage="1" showErrorMessage="1" prompt="Incluir una ficha por cada indicador, ya sea de producto o de resultado" sqref="B1" xr:uid="{00000000-0002-0000-1500-000005000000}"/>
    <dataValidation allowBlank="1" showInputMessage="1" showErrorMessage="1" prompt="Seleccione de la lista desplegable" sqref="B4 B7 H7" xr:uid="{00000000-0002-0000-1500-000006000000}"/>
    <dataValidation type="list" allowBlank="1" showInputMessage="1" showErrorMessage="1" sqref="F14" xr:uid="{00000000-0002-0000-1500-000007000000}">
      <formula1>INDIRECT(E14)</formula1>
    </dataValidation>
  </dataValidations>
  <hyperlinks>
    <hyperlink ref="C57" r:id="rId1" xr:uid="{00000000-0004-0000-1500-000000000000}"/>
  </hyperlinks>
  <pageMargins left="0.7" right="0.7" top="0.75" bottom="0.75" header="0.3" footer="0.3"/>
  <pageSetup paperSize="9" orientation="portrait" horizontalDpi="1200" verticalDpi="1200"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sheetPr>
  <dimension ref="A1:M62"/>
  <sheetViews>
    <sheetView topLeftCell="B13" zoomScale="85" zoomScaleNormal="85" workbookViewId="0">
      <selection activeCell="C17" sqref="C17:M17"/>
    </sheetView>
  </sheetViews>
  <sheetFormatPr baseColWidth="10" defaultColWidth="11.42578125" defaultRowHeight="15.75"/>
  <cols>
    <col min="1" max="1" width="25.140625" style="4" customWidth="1"/>
    <col min="2" max="2" width="39.140625" style="28" customWidth="1"/>
    <col min="3" max="16384" width="11.42578125" style="4"/>
  </cols>
  <sheetData>
    <row r="1" spans="1:13" ht="16.5" thickBot="1">
      <c r="A1" s="34"/>
      <c r="B1" s="35" t="s">
        <v>445</v>
      </c>
      <c r="C1" s="36"/>
      <c r="D1" s="36"/>
      <c r="E1" s="36"/>
      <c r="F1" s="36"/>
      <c r="G1" s="36"/>
      <c r="H1" s="36"/>
      <c r="I1" s="36"/>
      <c r="J1" s="36"/>
      <c r="K1" s="36"/>
      <c r="L1" s="36"/>
      <c r="M1" s="37"/>
    </row>
    <row r="2" spans="1:13" ht="41.25" customHeight="1">
      <c r="A2" s="459" t="s">
        <v>195</v>
      </c>
      <c r="B2" s="148" t="s">
        <v>196</v>
      </c>
      <c r="C2" s="478" t="s">
        <v>187</v>
      </c>
      <c r="D2" s="479"/>
      <c r="E2" s="479"/>
      <c r="F2" s="479"/>
      <c r="G2" s="479"/>
      <c r="H2" s="479"/>
      <c r="I2" s="479"/>
      <c r="J2" s="479"/>
      <c r="K2" s="479"/>
      <c r="L2" s="479"/>
      <c r="M2" s="480"/>
    </row>
    <row r="3" spans="1:13" ht="31.5">
      <c r="A3" s="460"/>
      <c r="B3" s="103" t="s">
        <v>291</v>
      </c>
      <c r="C3" s="481" t="s">
        <v>440</v>
      </c>
      <c r="D3" s="482"/>
      <c r="E3" s="482"/>
      <c r="F3" s="482"/>
      <c r="G3" s="482"/>
      <c r="H3" s="482"/>
      <c r="I3" s="482"/>
      <c r="J3" s="482"/>
      <c r="K3" s="482"/>
      <c r="L3" s="482"/>
      <c r="M3" s="483"/>
    </row>
    <row r="4" spans="1:13" ht="94.5" customHeight="1">
      <c r="A4" s="460"/>
      <c r="B4" s="195" t="s">
        <v>33</v>
      </c>
      <c r="C4" s="157" t="s">
        <v>83</v>
      </c>
      <c r="D4" s="436" t="s">
        <v>34</v>
      </c>
      <c r="E4" s="437"/>
      <c r="F4" s="484" t="s">
        <v>293</v>
      </c>
      <c r="G4" s="485"/>
      <c r="H4" s="485"/>
      <c r="I4" s="485"/>
      <c r="J4" s="485"/>
      <c r="K4" s="485"/>
      <c r="L4" s="485"/>
      <c r="M4" s="486"/>
    </row>
    <row r="5" spans="1:13">
      <c r="A5" s="460"/>
      <c r="B5" s="86" t="s">
        <v>202</v>
      </c>
      <c r="C5" s="429" t="s">
        <v>294</v>
      </c>
      <c r="D5" s="430"/>
      <c r="E5" s="430"/>
      <c r="F5" s="430"/>
      <c r="G5" s="430"/>
      <c r="H5" s="430"/>
      <c r="I5" s="430"/>
      <c r="J5" s="430"/>
      <c r="K5" s="430"/>
      <c r="L5" s="430"/>
      <c r="M5" s="431"/>
    </row>
    <row r="6" spans="1:13">
      <c r="A6" s="460"/>
      <c r="B6" s="195" t="s">
        <v>203</v>
      </c>
      <c r="C6" s="429" t="s">
        <v>295</v>
      </c>
      <c r="D6" s="430"/>
      <c r="E6" s="430"/>
      <c r="F6" s="430"/>
      <c r="G6" s="430"/>
      <c r="H6" s="430"/>
      <c r="I6" s="430"/>
      <c r="J6" s="430"/>
      <c r="K6" s="430"/>
      <c r="L6" s="430"/>
      <c r="M6" s="431"/>
    </row>
    <row r="7" spans="1:13">
      <c r="A7" s="460"/>
      <c r="B7" s="103" t="s">
        <v>204</v>
      </c>
      <c r="C7" s="438" t="s">
        <v>7</v>
      </c>
      <c r="D7" s="439"/>
      <c r="E7" s="73"/>
      <c r="F7" s="73"/>
      <c r="G7" s="74"/>
      <c r="H7" s="41" t="s">
        <v>46</v>
      </c>
      <c r="I7" s="440" t="s">
        <v>296</v>
      </c>
      <c r="J7" s="439"/>
      <c r="K7" s="439"/>
      <c r="L7" s="439"/>
      <c r="M7" s="441"/>
    </row>
    <row r="8" spans="1:13" ht="15.75" customHeight="1">
      <c r="A8" s="460"/>
      <c r="B8" s="453" t="s">
        <v>205</v>
      </c>
      <c r="C8" s="463" t="s">
        <v>446</v>
      </c>
      <c r="D8" s="464"/>
      <c r="E8" s="464"/>
      <c r="F8" s="207"/>
      <c r="G8" s="207"/>
      <c r="H8" s="207"/>
      <c r="I8" s="207"/>
      <c r="J8" s="207"/>
      <c r="K8" s="207"/>
      <c r="L8" s="75"/>
      <c r="M8" s="76"/>
    </row>
    <row r="9" spans="1:13">
      <c r="A9" s="460"/>
      <c r="B9" s="454"/>
      <c r="C9" s="465"/>
      <c r="D9" s="466"/>
      <c r="E9" s="466"/>
      <c r="F9" s="446"/>
      <c r="G9" s="446"/>
      <c r="H9" s="118"/>
      <c r="I9" s="446"/>
      <c r="J9" s="446"/>
      <c r="K9" s="118"/>
      <c r="L9" s="121"/>
      <c r="M9" s="70"/>
    </row>
    <row r="10" spans="1:13">
      <c r="A10" s="460"/>
      <c r="B10" s="456"/>
      <c r="C10" s="445" t="s">
        <v>206</v>
      </c>
      <c r="D10" s="446"/>
      <c r="E10" s="201"/>
      <c r="F10" s="446" t="s">
        <v>206</v>
      </c>
      <c r="G10" s="446"/>
      <c r="H10" s="201"/>
      <c r="I10" s="446" t="s">
        <v>206</v>
      </c>
      <c r="J10" s="446"/>
      <c r="K10" s="201"/>
      <c r="L10" s="77"/>
      <c r="M10" s="78"/>
    </row>
    <row r="11" spans="1:13" ht="55.5" customHeight="1">
      <c r="A11" s="460"/>
      <c r="B11" s="103" t="s">
        <v>207</v>
      </c>
      <c r="C11" s="448" t="s">
        <v>447</v>
      </c>
      <c r="D11" s="449"/>
      <c r="E11" s="449"/>
      <c r="F11" s="449"/>
      <c r="G11" s="449"/>
      <c r="H11" s="449"/>
      <c r="I11" s="449"/>
      <c r="J11" s="449"/>
      <c r="K11" s="449"/>
      <c r="L11" s="449"/>
      <c r="M11" s="450"/>
    </row>
    <row r="12" spans="1:13" ht="31.5">
      <c r="A12" s="460"/>
      <c r="B12" s="103" t="s">
        <v>298</v>
      </c>
      <c r="C12" s="376" t="s">
        <v>435</v>
      </c>
      <c r="D12" s="377"/>
      <c r="E12" s="377"/>
      <c r="F12" s="377"/>
      <c r="G12" s="377"/>
      <c r="H12" s="377"/>
      <c r="I12" s="377"/>
      <c r="J12" s="377"/>
      <c r="K12" s="377"/>
      <c r="L12" s="377"/>
      <c r="M12" s="80"/>
    </row>
    <row r="13" spans="1:13" ht="69" customHeight="1">
      <c r="A13" s="460"/>
      <c r="B13" s="103" t="s">
        <v>300</v>
      </c>
      <c r="C13" s="376" t="s">
        <v>448</v>
      </c>
      <c r="D13" s="377"/>
      <c r="E13" s="377"/>
      <c r="F13" s="377"/>
      <c r="G13" s="377"/>
      <c r="H13" s="377"/>
      <c r="I13" s="377"/>
      <c r="J13" s="377"/>
      <c r="K13" s="377"/>
      <c r="L13" s="377"/>
      <c r="M13" s="378"/>
    </row>
    <row r="14" spans="1:13" ht="44.25" customHeight="1">
      <c r="A14" s="460"/>
      <c r="B14" s="453" t="s">
        <v>302</v>
      </c>
      <c r="C14" s="4" t="s">
        <v>128</v>
      </c>
      <c r="D14" s="191"/>
      <c r="E14" s="57" t="s">
        <v>303</v>
      </c>
      <c r="F14" s="442" t="s">
        <v>124</v>
      </c>
      <c r="G14" s="443"/>
      <c r="H14" s="443"/>
      <c r="I14" s="443"/>
      <c r="J14" s="443"/>
      <c r="K14" s="443"/>
      <c r="L14" s="443"/>
      <c r="M14" s="444"/>
    </row>
    <row r="15" spans="1:13">
      <c r="A15" s="460"/>
      <c r="B15" s="454"/>
      <c r="C15" s="451"/>
      <c r="D15" s="388"/>
      <c r="E15" s="388"/>
      <c r="F15" s="388"/>
      <c r="G15" s="388"/>
      <c r="H15" s="388"/>
      <c r="I15" s="388"/>
      <c r="J15" s="388"/>
      <c r="K15" s="388"/>
      <c r="L15" s="388"/>
      <c r="M15" s="452"/>
    </row>
    <row r="16" spans="1:13">
      <c r="A16" s="461" t="s">
        <v>209</v>
      </c>
      <c r="B16" s="103" t="s">
        <v>31</v>
      </c>
      <c r="C16" s="451" t="s">
        <v>304</v>
      </c>
      <c r="D16" s="388"/>
      <c r="E16" s="388"/>
      <c r="F16" s="388"/>
      <c r="G16" s="388"/>
      <c r="H16" s="388"/>
      <c r="I16" s="388"/>
      <c r="J16" s="388"/>
      <c r="K16" s="388"/>
      <c r="L16" s="388"/>
      <c r="M16" s="452"/>
    </row>
    <row r="17" spans="1:13" ht="53.25" customHeight="1">
      <c r="A17" s="462"/>
      <c r="B17" s="103" t="s">
        <v>211</v>
      </c>
      <c r="C17" s="451" t="s">
        <v>188</v>
      </c>
      <c r="D17" s="388"/>
      <c r="E17" s="388"/>
      <c r="F17" s="388"/>
      <c r="G17" s="388"/>
      <c r="H17" s="388"/>
      <c r="I17" s="388"/>
      <c r="J17" s="388"/>
      <c r="K17" s="388"/>
      <c r="L17" s="388"/>
      <c r="M17" s="452"/>
    </row>
    <row r="18" spans="1:13" ht="8.25" customHeight="1">
      <c r="A18" s="462"/>
      <c r="B18" s="453" t="s">
        <v>212</v>
      </c>
      <c r="C18" s="81"/>
      <c r="D18" s="5"/>
      <c r="E18" s="5"/>
      <c r="F18" s="5"/>
      <c r="G18" s="5"/>
      <c r="H18" s="5"/>
      <c r="I18" s="5"/>
      <c r="J18" s="5"/>
      <c r="K18" s="5"/>
      <c r="L18" s="5"/>
      <c r="M18" s="6"/>
    </row>
    <row r="19" spans="1:13" ht="9" customHeight="1">
      <c r="A19" s="462"/>
      <c r="B19" s="454"/>
      <c r="C19" s="44"/>
      <c r="D19" s="7"/>
      <c r="E19" s="126"/>
      <c r="F19" s="7"/>
      <c r="G19" s="126"/>
      <c r="H19" s="7"/>
      <c r="I19" s="126"/>
      <c r="J19" s="7"/>
      <c r="K19" s="126"/>
      <c r="L19" s="126"/>
      <c r="M19" s="8"/>
    </row>
    <row r="20" spans="1:13">
      <c r="A20" s="462"/>
      <c r="B20" s="454"/>
      <c r="C20" s="45" t="s">
        <v>213</v>
      </c>
      <c r="D20" s="9"/>
      <c r="E20" s="10" t="s">
        <v>214</v>
      </c>
      <c r="F20" s="9"/>
      <c r="G20" s="10" t="s">
        <v>215</v>
      </c>
      <c r="H20" s="9"/>
      <c r="I20" s="10" t="s">
        <v>216</v>
      </c>
      <c r="J20" s="84"/>
      <c r="K20" s="10"/>
      <c r="L20" s="10"/>
      <c r="M20" s="189"/>
    </row>
    <row r="21" spans="1:13">
      <c r="A21" s="462"/>
      <c r="B21" s="454"/>
      <c r="C21" s="45" t="s">
        <v>218</v>
      </c>
      <c r="D21" s="11"/>
      <c r="E21" s="10" t="s">
        <v>219</v>
      </c>
      <c r="F21" s="12"/>
      <c r="G21" s="10" t="s">
        <v>220</v>
      </c>
      <c r="H21" s="12"/>
      <c r="I21" s="10"/>
      <c r="J21" s="188"/>
      <c r="K21" s="10"/>
      <c r="L21" s="10"/>
      <c r="M21" s="189"/>
    </row>
    <row r="22" spans="1:13">
      <c r="A22" s="462"/>
      <c r="B22" s="454"/>
      <c r="C22" s="45" t="s">
        <v>224</v>
      </c>
      <c r="D22" s="11"/>
      <c r="E22" s="10" t="s">
        <v>225</v>
      </c>
      <c r="F22" s="11"/>
      <c r="G22" s="10"/>
      <c r="H22" s="188"/>
      <c r="I22" s="10"/>
      <c r="J22" s="188"/>
      <c r="K22" s="10"/>
      <c r="L22" s="10"/>
      <c r="M22" s="189"/>
    </row>
    <row r="23" spans="1:13">
      <c r="A23" s="462"/>
      <c r="B23" s="454"/>
      <c r="C23" s="45" t="s">
        <v>226</v>
      </c>
      <c r="D23" s="12" t="s">
        <v>222</v>
      </c>
      <c r="E23" s="10" t="s">
        <v>227</v>
      </c>
      <c r="F23" s="487" t="s">
        <v>449</v>
      </c>
      <c r="G23" s="487"/>
      <c r="H23" s="487"/>
      <c r="I23" s="208"/>
      <c r="J23" s="208"/>
      <c r="K23" s="208"/>
      <c r="L23" s="208"/>
      <c r="M23" s="82"/>
    </row>
    <row r="24" spans="1:13" ht="9.75" customHeight="1">
      <c r="A24" s="462"/>
      <c r="B24" s="456"/>
      <c r="C24" s="46"/>
      <c r="D24" s="13"/>
      <c r="E24" s="13"/>
      <c r="F24" s="13"/>
      <c r="G24" s="13"/>
      <c r="H24" s="13"/>
      <c r="I24" s="13"/>
      <c r="J24" s="13"/>
      <c r="K24" s="13"/>
      <c r="L24" s="13"/>
      <c r="M24" s="14"/>
    </row>
    <row r="25" spans="1:13">
      <c r="A25" s="462"/>
      <c r="B25" s="453" t="s">
        <v>228</v>
      </c>
      <c r="C25" s="47"/>
      <c r="D25" s="15"/>
      <c r="E25" s="15"/>
      <c r="F25" s="15"/>
      <c r="G25" s="15"/>
      <c r="H25" s="15"/>
      <c r="I25" s="15"/>
      <c r="J25" s="15"/>
      <c r="K25" s="15"/>
      <c r="L25" s="75"/>
      <c r="M25" s="76"/>
    </row>
    <row r="26" spans="1:13">
      <c r="A26" s="462"/>
      <c r="B26" s="454"/>
      <c r="C26" s="45" t="s">
        <v>229</v>
      </c>
      <c r="D26" s="12"/>
      <c r="E26" s="213"/>
      <c r="F26" s="10" t="s">
        <v>230</v>
      </c>
      <c r="G26" s="11"/>
      <c r="H26" s="213"/>
      <c r="I26" s="10" t="s">
        <v>231</v>
      </c>
      <c r="J26" s="11" t="s">
        <v>222</v>
      </c>
      <c r="K26" s="213"/>
      <c r="L26" s="121"/>
      <c r="M26" s="70"/>
    </row>
    <row r="27" spans="1:13">
      <c r="A27" s="462"/>
      <c r="B27" s="454"/>
      <c r="C27" s="45" t="s">
        <v>234</v>
      </c>
      <c r="D27" s="16"/>
      <c r="E27" s="121"/>
      <c r="F27" s="10" t="s">
        <v>235</v>
      </c>
      <c r="G27" s="12"/>
      <c r="H27" s="121"/>
      <c r="I27" s="119"/>
      <c r="J27" s="121"/>
      <c r="K27" s="118"/>
      <c r="L27" s="121"/>
      <c r="M27" s="70"/>
    </row>
    <row r="28" spans="1:13">
      <c r="A28" s="462"/>
      <c r="B28" s="456"/>
      <c r="C28" s="48"/>
      <c r="D28" s="17"/>
      <c r="E28" s="17"/>
      <c r="F28" s="17"/>
      <c r="G28" s="17"/>
      <c r="H28" s="17"/>
      <c r="I28" s="17"/>
      <c r="J28" s="17"/>
      <c r="K28" s="17"/>
      <c r="L28" s="77"/>
      <c r="M28" s="78"/>
    </row>
    <row r="29" spans="1:13">
      <c r="A29" s="462"/>
      <c r="B29" s="87" t="s">
        <v>237</v>
      </c>
      <c r="C29" s="49"/>
      <c r="D29" s="33"/>
      <c r="E29" s="33"/>
      <c r="F29" s="33"/>
      <c r="G29" s="33"/>
      <c r="H29" s="33"/>
      <c r="I29" s="33"/>
      <c r="J29" s="33"/>
      <c r="K29" s="33"/>
      <c r="L29" s="33"/>
      <c r="M29" s="50"/>
    </row>
    <row r="30" spans="1:13" ht="34.5" customHeight="1">
      <c r="A30" s="462"/>
      <c r="B30" s="87"/>
      <c r="C30" s="51" t="s">
        <v>238</v>
      </c>
      <c r="D30" s="159">
        <v>0</v>
      </c>
      <c r="E30" s="213"/>
      <c r="F30" s="19" t="s">
        <v>240</v>
      </c>
      <c r="G30" s="12">
        <v>2018</v>
      </c>
      <c r="H30" s="213"/>
      <c r="I30" s="19" t="s">
        <v>241</v>
      </c>
      <c r="J30" s="387"/>
      <c r="K30" s="388"/>
      <c r="L30" s="389"/>
      <c r="M30" s="214"/>
    </row>
    <row r="31" spans="1:13">
      <c r="A31" s="462"/>
      <c r="B31" s="86"/>
      <c r="C31" s="46"/>
      <c r="D31" s="13"/>
      <c r="E31" s="13"/>
      <c r="F31" s="13"/>
      <c r="G31" s="13"/>
      <c r="H31" s="13"/>
      <c r="I31" s="13"/>
      <c r="J31" s="13"/>
      <c r="K31" s="13"/>
      <c r="L31" s="13"/>
      <c r="M31" s="14"/>
    </row>
    <row r="32" spans="1:13">
      <c r="A32" s="462"/>
      <c r="B32" s="453" t="s">
        <v>243</v>
      </c>
      <c r="C32" s="52"/>
      <c r="D32" s="20"/>
      <c r="E32" s="20"/>
      <c r="F32" s="20"/>
      <c r="G32" s="20"/>
      <c r="H32" s="20"/>
      <c r="I32" s="20"/>
      <c r="J32" s="20"/>
      <c r="K32" s="20"/>
      <c r="L32" s="75"/>
      <c r="M32" s="76"/>
    </row>
    <row r="33" spans="1:13">
      <c r="A33" s="462"/>
      <c r="B33" s="454"/>
      <c r="C33" s="212" t="s">
        <v>244</v>
      </c>
      <c r="D33" s="21">
        <v>2019</v>
      </c>
      <c r="E33" s="116"/>
      <c r="F33" s="213" t="s">
        <v>245</v>
      </c>
      <c r="G33" s="216">
        <v>2028</v>
      </c>
      <c r="H33" s="116"/>
      <c r="I33" s="19"/>
      <c r="J33" s="116"/>
      <c r="K33" s="116"/>
      <c r="L33" s="121"/>
      <c r="M33" s="70"/>
    </row>
    <row r="34" spans="1:13">
      <c r="A34" s="462"/>
      <c r="B34" s="456"/>
      <c r="C34" s="46"/>
      <c r="D34" s="23"/>
      <c r="E34" s="24"/>
      <c r="F34" s="13"/>
      <c r="G34" s="24"/>
      <c r="H34" s="24"/>
      <c r="I34" s="25"/>
      <c r="J34" s="24"/>
      <c r="K34" s="24"/>
      <c r="L34" s="77"/>
      <c r="M34" s="78"/>
    </row>
    <row r="35" spans="1:13">
      <c r="A35" s="462"/>
      <c r="B35" s="453" t="s">
        <v>247</v>
      </c>
      <c r="C35" s="53"/>
      <c r="D35" s="95"/>
      <c r="E35" s="95"/>
      <c r="F35" s="95"/>
      <c r="G35" s="95"/>
      <c r="H35" s="95"/>
      <c r="I35" s="95"/>
      <c r="J35" s="95"/>
      <c r="K35" s="95"/>
      <c r="L35" s="95"/>
      <c r="M35" s="54"/>
    </row>
    <row r="36" spans="1:13">
      <c r="A36" s="462"/>
      <c r="B36" s="454"/>
      <c r="C36" s="55"/>
      <c r="D36" s="113" t="s">
        <v>248</v>
      </c>
      <c r="E36" s="113"/>
      <c r="F36" s="113" t="s">
        <v>249</v>
      </c>
      <c r="G36" s="113"/>
      <c r="H36" s="156" t="s">
        <v>250</v>
      </c>
      <c r="I36" s="156"/>
      <c r="J36" s="156" t="s">
        <v>251</v>
      </c>
      <c r="K36" s="113"/>
      <c r="L36" s="113" t="s">
        <v>252</v>
      </c>
      <c r="M36" s="26"/>
    </row>
    <row r="37" spans="1:13">
      <c r="A37" s="462"/>
      <c r="B37" s="454"/>
      <c r="C37" s="55"/>
      <c r="D37" s="202">
        <v>4</v>
      </c>
      <c r="E37" s="203"/>
      <c r="F37" s="202">
        <v>4</v>
      </c>
      <c r="G37" s="203"/>
      <c r="H37" s="202">
        <v>5</v>
      </c>
      <c r="I37" s="203"/>
      <c r="J37" s="202">
        <v>5</v>
      </c>
      <c r="K37" s="203"/>
      <c r="L37" s="202">
        <v>5</v>
      </c>
      <c r="M37" s="158"/>
    </row>
    <row r="38" spans="1:13">
      <c r="A38" s="462"/>
      <c r="B38" s="454"/>
      <c r="C38" s="55"/>
      <c r="D38" s="113" t="s">
        <v>253</v>
      </c>
      <c r="E38" s="113"/>
      <c r="F38" s="113" t="s">
        <v>254</v>
      </c>
      <c r="G38" s="113"/>
      <c r="H38" s="114" t="s">
        <v>255</v>
      </c>
      <c r="I38" s="114"/>
      <c r="J38" s="114" t="s">
        <v>256</v>
      </c>
      <c r="K38" s="113"/>
      <c r="L38" s="113" t="s">
        <v>257</v>
      </c>
      <c r="M38" s="8"/>
    </row>
    <row r="39" spans="1:13">
      <c r="A39" s="462"/>
      <c r="B39" s="454"/>
      <c r="C39" s="55"/>
      <c r="D39" s="202">
        <v>6</v>
      </c>
      <c r="E39" s="203"/>
      <c r="F39" s="202">
        <v>6</v>
      </c>
      <c r="G39" s="203"/>
      <c r="H39" s="202">
        <v>6</v>
      </c>
      <c r="I39" s="203"/>
      <c r="J39" s="202">
        <v>6</v>
      </c>
      <c r="K39" s="203"/>
      <c r="L39" s="202">
        <v>6</v>
      </c>
      <c r="M39" s="197"/>
    </row>
    <row r="40" spans="1:13">
      <c r="A40" s="462"/>
      <c r="B40" s="454"/>
      <c r="C40" s="55"/>
      <c r="D40" s="152" t="s">
        <v>258</v>
      </c>
      <c r="E40" s="152"/>
      <c r="F40" s="152" t="s">
        <v>259</v>
      </c>
      <c r="G40" s="152"/>
      <c r="H40" s="153" t="s">
        <v>260</v>
      </c>
      <c r="I40" s="153"/>
      <c r="J40" s="153" t="s">
        <v>261</v>
      </c>
      <c r="K40" s="152"/>
      <c r="L40" s="152" t="s">
        <v>262</v>
      </c>
      <c r="M40" s="8"/>
    </row>
    <row r="41" spans="1:13">
      <c r="A41" s="462"/>
      <c r="B41" s="454"/>
      <c r="C41" s="55"/>
      <c r="D41" s="202"/>
      <c r="E41" s="203"/>
      <c r="F41" s="202"/>
      <c r="G41" s="203"/>
      <c r="H41" s="202"/>
      <c r="I41" s="203"/>
      <c r="J41" s="202"/>
      <c r="K41" s="203"/>
      <c r="L41" s="202"/>
      <c r="M41" s="197"/>
    </row>
    <row r="42" spans="1:13">
      <c r="A42" s="462"/>
      <c r="B42" s="454"/>
      <c r="C42" s="55"/>
      <c r="D42" s="151" t="s">
        <v>262</v>
      </c>
      <c r="E42" s="151"/>
      <c r="F42" s="151" t="s">
        <v>263</v>
      </c>
      <c r="G42" s="151"/>
      <c r="H42" s="151"/>
      <c r="I42" s="151"/>
      <c r="J42" s="151"/>
      <c r="K42" s="151"/>
      <c r="L42" s="151"/>
      <c r="M42" s="197"/>
    </row>
    <row r="43" spans="1:13">
      <c r="A43" s="462"/>
      <c r="B43" s="454"/>
      <c r="C43" s="55"/>
      <c r="D43" s="202"/>
      <c r="E43" s="203"/>
      <c r="F43" s="457">
        <v>53</v>
      </c>
      <c r="G43" s="458"/>
      <c r="H43" s="535"/>
      <c r="I43" s="535"/>
      <c r="J43" s="151"/>
      <c r="K43" s="151"/>
      <c r="L43" s="151"/>
      <c r="M43" s="197"/>
    </row>
    <row r="44" spans="1:13">
      <c r="A44" s="462"/>
      <c r="B44" s="454"/>
      <c r="C44" s="56"/>
      <c r="D44" s="2"/>
      <c r="E44" s="196"/>
      <c r="F44" s="2"/>
      <c r="G44" s="196"/>
      <c r="H44" s="96"/>
      <c r="I44" s="42"/>
      <c r="J44" s="96"/>
      <c r="K44" s="42"/>
      <c r="L44" s="96"/>
      <c r="M44" s="43"/>
    </row>
    <row r="45" spans="1:13" ht="18" customHeight="1">
      <c r="A45" s="462"/>
      <c r="B45" s="453" t="s">
        <v>264</v>
      </c>
      <c r="C45" s="47"/>
      <c r="D45" s="15"/>
      <c r="E45" s="15"/>
      <c r="F45" s="15"/>
      <c r="G45" s="15"/>
      <c r="H45" s="15"/>
      <c r="I45" s="15"/>
      <c r="J45" s="15"/>
      <c r="K45" s="15"/>
      <c r="L45" s="121"/>
      <c r="M45" s="70"/>
    </row>
    <row r="46" spans="1:13">
      <c r="A46" s="462"/>
      <c r="B46" s="454"/>
      <c r="C46" s="71"/>
      <c r="D46" s="109" t="s">
        <v>265</v>
      </c>
      <c r="E46" s="27" t="s">
        <v>76</v>
      </c>
      <c r="F46" s="447" t="s">
        <v>266</v>
      </c>
      <c r="G46" s="490"/>
      <c r="H46" s="491"/>
      <c r="I46" s="491"/>
      <c r="J46" s="492"/>
      <c r="K46" s="205" t="s">
        <v>306</v>
      </c>
      <c r="L46" s="432"/>
      <c r="M46" s="433"/>
    </row>
    <row r="47" spans="1:13">
      <c r="A47" s="462"/>
      <c r="B47" s="454"/>
      <c r="C47" s="71"/>
      <c r="D47" s="72"/>
      <c r="E47" s="11" t="s">
        <v>222</v>
      </c>
      <c r="F47" s="447"/>
      <c r="G47" s="493"/>
      <c r="H47" s="494"/>
      <c r="I47" s="494"/>
      <c r="J47" s="495"/>
      <c r="K47" s="121"/>
      <c r="L47" s="434"/>
      <c r="M47" s="435"/>
    </row>
    <row r="48" spans="1:13">
      <c r="A48" s="462"/>
      <c r="B48" s="456"/>
      <c r="C48" s="155"/>
      <c r="D48" s="77"/>
      <c r="E48" s="77"/>
      <c r="F48" s="77"/>
      <c r="G48" s="77"/>
      <c r="H48" s="77"/>
      <c r="I48" s="77"/>
      <c r="J48" s="77"/>
      <c r="K48" s="77"/>
      <c r="L48" s="121"/>
      <c r="M48" s="70"/>
    </row>
    <row r="49" spans="1:13" ht="41.25" customHeight="1">
      <c r="A49" s="462"/>
      <c r="B49" s="103" t="s">
        <v>267</v>
      </c>
      <c r="C49" s="429" t="s">
        <v>450</v>
      </c>
      <c r="D49" s="430"/>
      <c r="E49" s="430"/>
      <c r="F49" s="430"/>
      <c r="G49" s="430"/>
      <c r="H49" s="430"/>
      <c r="I49" s="430"/>
      <c r="J49" s="430"/>
      <c r="K49" s="430"/>
      <c r="L49" s="430"/>
      <c r="M49" s="431"/>
    </row>
    <row r="50" spans="1:13">
      <c r="A50" s="462"/>
      <c r="B50" s="103" t="s">
        <v>269</v>
      </c>
      <c r="C50" s="429" t="s">
        <v>308</v>
      </c>
      <c r="D50" s="430"/>
      <c r="E50" s="430"/>
      <c r="F50" s="430"/>
      <c r="G50" s="430"/>
      <c r="H50" s="430"/>
      <c r="I50" s="430"/>
      <c r="J50" s="430"/>
      <c r="K50" s="430"/>
      <c r="L50" s="430"/>
      <c r="M50" s="431"/>
    </row>
    <row r="51" spans="1:13">
      <c r="A51" s="462"/>
      <c r="B51" s="103" t="s">
        <v>271</v>
      </c>
      <c r="C51" s="183" t="s">
        <v>309</v>
      </c>
      <c r="D51" s="184"/>
      <c r="E51" s="184"/>
      <c r="F51" s="184"/>
      <c r="G51" s="184"/>
      <c r="H51" s="184"/>
      <c r="I51" s="184"/>
      <c r="J51" s="184"/>
      <c r="K51" s="184"/>
      <c r="L51" s="184"/>
      <c r="M51" s="185"/>
    </row>
    <row r="52" spans="1:13">
      <c r="A52" s="462"/>
      <c r="B52" s="103" t="s">
        <v>273</v>
      </c>
      <c r="C52" s="204">
        <v>43845</v>
      </c>
      <c r="D52" s="184"/>
      <c r="E52" s="184"/>
      <c r="F52" s="184"/>
      <c r="G52" s="184"/>
      <c r="H52" s="184"/>
      <c r="I52" s="184"/>
      <c r="J52" s="184"/>
      <c r="K52" s="184"/>
      <c r="L52" s="184"/>
      <c r="M52" s="185"/>
    </row>
    <row r="53" spans="1:13" ht="15.75" customHeight="1">
      <c r="A53" s="420" t="s">
        <v>274</v>
      </c>
      <c r="B53" s="101" t="s">
        <v>275</v>
      </c>
      <c r="C53" s="403" t="s">
        <v>86</v>
      </c>
      <c r="D53" s="403"/>
      <c r="E53" s="403"/>
      <c r="F53" s="403"/>
      <c r="G53" s="403"/>
      <c r="H53" s="403"/>
      <c r="I53" s="403"/>
      <c r="J53" s="403"/>
      <c r="K53" s="403"/>
      <c r="L53" s="403"/>
      <c r="M53" s="404"/>
    </row>
    <row r="54" spans="1:13">
      <c r="A54" s="421"/>
      <c r="B54" s="101" t="s">
        <v>277</v>
      </c>
      <c r="C54" s="403" t="s">
        <v>310</v>
      </c>
      <c r="D54" s="403"/>
      <c r="E54" s="403"/>
      <c r="F54" s="403"/>
      <c r="G54" s="403"/>
      <c r="H54" s="403"/>
      <c r="I54" s="403"/>
      <c r="J54" s="403"/>
      <c r="K54" s="403"/>
      <c r="L54" s="403"/>
      <c r="M54" s="404"/>
    </row>
    <row r="55" spans="1:13">
      <c r="A55" s="421"/>
      <c r="B55" s="101" t="s">
        <v>279</v>
      </c>
      <c r="C55" s="403" t="s">
        <v>9</v>
      </c>
      <c r="D55" s="403"/>
      <c r="E55" s="403"/>
      <c r="F55" s="403"/>
      <c r="G55" s="403"/>
      <c r="H55" s="403"/>
      <c r="I55" s="403"/>
      <c r="J55" s="403"/>
      <c r="K55" s="403"/>
      <c r="L55" s="403"/>
      <c r="M55" s="404"/>
    </row>
    <row r="56" spans="1:13" ht="15.75" customHeight="1">
      <c r="A56" s="421"/>
      <c r="B56" s="102" t="s">
        <v>281</v>
      </c>
      <c r="C56" s="403" t="s">
        <v>85</v>
      </c>
      <c r="D56" s="403"/>
      <c r="E56" s="403"/>
      <c r="F56" s="403"/>
      <c r="G56" s="403"/>
      <c r="H56" s="403"/>
      <c r="I56" s="403"/>
      <c r="J56" s="403"/>
      <c r="K56" s="403"/>
      <c r="L56" s="403"/>
      <c r="M56" s="404"/>
    </row>
    <row r="57" spans="1:13" ht="15.75" customHeight="1">
      <c r="A57" s="421"/>
      <c r="B57" s="101" t="s">
        <v>282</v>
      </c>
      <c r="C57" s="402" t="s">
        <v>87</v>
      </c>
      <c r="D57" s="403"/>
      <c r="E57" s="403"/>
      <c r="F57" s="403"/>
      <c r="G57" s="403"/>
      <c r="H57" s="403"/>
      <c r="I57" s="403"/>
      <c r="J57" s="403"/>
      <c r="K57" s="403"/>
      <c r="L57" s="403"/>
      <c r="M57" s="404"/>
    </row>
    <row r="58" spans="1:13" ht="16.5" thickBot="1">
      <c r="A58" s="422"/>
      <c r="B58" s="101" t="s">
        <v>283</v>
      </c>
      <c r="C58" s="403">
        <v>3387000</v>
      </c>
      <c r="D58" s="403"/>
      <c r="E58" s="403"/>
      <c r="F58" s="403"/>
      <c r="G58" s="403"/>
      <c r="H58" s="403"/>
      <c r="I58" s="403"/>
      <c r="J58" s="403"/>
      <c r="K58" s="403"/>
      <c r="L58" s="403"/>
      <c r="M58" s="404"/>
    </row>
    <row r="59" spans="1:13" ht="15.75" customHeight="1">
      <c r="A59" s="420" t="s">
        <v>284</v>
      </c>
      <c r="B59" s="100" t="s">
        <v>285</v>
      </c>
      <c r="C59" s="403" t="s">
        <v>286</v>
      </c>
      <c r="D59" s="403"/>
      <c r="E59" s="403"/>
      <c r="F59" s="403"/>
      <c r="G59" s="403"/>
      <c r="H59" s="403"/>
      <c r="I59" s="403"/>
      <c r="J59" s="403"/>
      <c r="K59" s="403"/>
      <c r="L59" s="403"/>
      <c r="M59" s="404"/>
    </row>
    <row r="60" spans="1:13" ht="30" customHeight="1">
      <c r="A60" s="421"/>
      <c r="B60" s="100" t="s">
        <v>287</v>
      </c>
      <c r="C60" s="403" t="s">
        <v>311</v>
      </c>
      <c r="D60" s="403"/>
      <c r="E60" s="403"/>
      <c r="F60" s="403"/>
      <c r="G60" s="403"/>
      <c r="H60" s="403"/>
      <c r="I60" s="403"/>
      <c r="J60" s="403"/>
      <c r="K60" s="403"/>
      <c r="L60" s="403"/>
      <c r="M60" s="404"/>
    </row>
    <row r="61" spans="1:13" ht="30" customHeight="1" thickBot="1">
      <c r="A61" s="421"/>
      <c r="B61" s="99" t="s">
        <v>46</v>
      </c>
      <c r="C61" s="403" t="s">
        <v>312</v>
      </c>
      <c r="D61" s="403"/>
      <c r="E61" s="403"/>
      <c r="F61" s="403"/>
      <c r="G61" s="403"/>
      <c r="H61" s="403"/>
      <c r="I61" s="403"/>
      <c r="J61" s="403"/>
      <c r="K61" s="403"/>
      <c r="L61" s="403"/>
      <c r="M61" s="404"/>
    </row>
    <row r="62" spans="1:13" ht="16.5" thickBot="1">
      <c r="A62" s="85" t="s">
        <v>289</v>
      </c>
      <c r="B62" s="97"/>
      <c r="C62" s="455"/>
      <c r="D62" s="418"/>
      <c r="E62" s="418"/>
      <c r="F62" s="418"/>
      <c r="G62" s="418"/>
      <c r="H62" s="418"/>
      <c r="I62" s="418"/>
      <c r="J62" s="418"/>
      <c r="K62" s="418"/>
      <c r="L62" s="418"/>
      <c r="M62" s="419"/>
    </row>
  </sheetData>
  <mergeCells count="51">
    <mergeCell ref="A59:A61"/>
    <mergeCell ref="C59:M59"/>
    <mergeCell ref="C60:M60"/>
    <mergeCell ref="C61:M61"/>
    <mergeCell ref="C62:M62"/>
    <mergeCell ref="C57:M57"/>
    <mergeCell ref="C58:M58"/>
    <mergeCell ref="C49:M49"/>
    <mergeCell ref="A16:A52"/>
    <mergeCell ref="C16:M16"/>
    <mergeCell ref="C17:M17"/>
    <mergeCell ref="B18:B24"/>
    <mergeCell ref="F23:H23"/>
    <mergeCell ref="B25:B28"/>
    <mergeCell ref="C50:M50"/>
    <mergeCell ref="A53:A58"/>
    <mergeCell ref="C53:M53"/>
    <mergeCell ref="C54:M54"/>
    <mergeCell ref="C55:M55"/>
    <mergeCell ref="B45:B48"/>
    <mergeCell ref="F46:F47"/>
    <mergeCell ref="G46:J47"/>
    <mergeCell ref="L46:M47"/>
    <mergeCell ref="C56:M56"/>
    <mergeCell ref="J30:L30"/>
    <mergeCell ref="B32:B34"/>
    <mergeCell ref="B35:B44"/>
    <mergeCell ref="F43:G43"/>
    <mergeCell ref="H43:I43"/>
    <mergeCell ref="A2:A15"/>
    <mergeCell ref="C2:M2"/>
    <mergeCell ref="C3:M3"/>
    <mergeCell ref="D4:E4"/>
    <mergeCell ref="F4:M4"/>
    <mergeCell ref="C5:M5"/>
    <mergeCell ref="C6:M6"/>
    <mergeCell ref="C7:D7"/>
    <mergeCell ref="I7:M7"/>
    <mergeCell ref="B8:B10"/>
    <mergeCell ref="C11:M11"/>
    <mergeCell ref="C12:L12"/>
    <mergeCell ref="C13:M13"/>
    <mergeCell ref="B14:B15"/>
    <mergeCell ref="F14:M14"/>
    <mergeCell ref="C15:M15"/>
    <mergeCell ref="C8:E9"/>
    <mergeCell ref="F9:G9"/>
    <mergeCell ref="I9:J9"/>
    <mergeCell ref="C10:D10"/>
    <mergeCell ref="F10:G10"/>
    <mergeCell ref="I10:J10"/>
  </mergeCells>
  <dataValidations count="8">
    <dataValidation type="list" allowBlank="1" showInputMessage="1" showErrorMessage="1" sqref="F14" xr:uid="{00000000-0002-0000-1600-000000000000}">
      <formula1>INDIRECT(E14)</formula1>
    </dataValidation>
    <dataValidation allowBlank="1" showInputMessage="1" showErrorMessage="1" prompt="Seleccione de la lista desplegable" sqref="B4 B7 H7" xr:uid="{00000000-0002-0000-1600-000001000000}"/>
    <dataValidation allowBlank="1" showInputMessage="1" showErrorMessage="1" prompt="Incluir una ficha por cada indicador, ya sea de producto o de resultado" sqref="B1" xr:uid="{00000000-0002-0000-1600-000002000000}"/>
    <dataValidation allowBlank="1" showInputMessage="1" showErrorMessage="1" prompt="Identifique el ODS a que le apunta el indicador de producto. Seleccione de la lista desplegable._x000a_" sqref="B14:B15" xr:uid="{00000000-0002-0000-1600-000003000000}"/>
    <dataValidation allowBlank="1" showInputMessage="1" showErrorMessage="1" prompt="Identifique la meta ODS a que le apunta el indicador de producto. Seleccione de la lista desplegable." sqref="E14" xr:uid="{00000000-0002-0000-1600-000004000000}"/>
    <dataValidation allowBlank="1" showInputMessage="1" showErrorMessage="1" prompt="Determine si el indicador responde a un enfoque (Derechos Humanos, Género, Diferencial, Poblacional, Ambiental y Territorial). Si responde a más de enfoque separelos por ;" sqref="B16" xr:uid="{00000000-0002-0000-1600-000005000000}"/>
    <dataValidation allowBlank="1" showInputMessage="1" showErrorMessage="1" prompt="Si corresponde a un indicador del PDD, identifique el código de la meta el cual se encuentra en el listado de indicadores del plan que se encuentra en la caja de herramientas._x000a__x000a_" sqref="D4" xr:uid="{00000000-0002-0000-1600-000006000000}"/>
    <dataValidation type="list" allowBlank="1" showInputMessage="1" showErrorMessage="1" sqref="I7:M7" xr:uid="{00000000-0002-0000-1600-000007000000}">
      <formula1>INDIRECT($C$7)</formula1>
    </dataValidation>
  </dataValidations>
  <hyperlinks>
    <hyperlink ref="C57" r:id="rId1" xr:uid="{00000000-0004-0000-1600-000000000000}"/>
  </hyperlinks>
  <pageMargins left="0.7" right="0.7" top="0.75" bottom="0.75" header="0.3" footer="0.3"/>
  <pageSetup paperSize="9"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A12477623EADE24E9FAC699D812DB5A6" ma:contentTypeVersion="19" ma:contentTypeDescription="Crear nuevo documento." ma:contentTypeScope="" ma:versionID="b2783cd1516f7f4b6dfccd5cb58317e9">
  <xsd:schema xmlns:xsd="http://www.w3.org/2001/XMLSchema" xmlns:xs="http://www.w3.org/2001/XMLSchema" xmlns:p="http://schemas.microsoft.com/office/2006/metadata/properties" xmlns:ns2="f96bf052-2aca-42e5-90a8-edd2e39be609" xmlns:ns3="f858e854-975f-4718-8e91-45694be4934e" targetNamespace="http://schemas.microsoft.com/office/2006/metadata/properties" ma:root="true" ma:fieldsID="d3cc6482f563c1e8d63c980aa98c368f" ns2:_="" ns3:_="">
    <xsd:import namespace="f96bf052-2aca-42e5-90a8-edd2e39be609"/>
    <xsd:import namespace="f858e854-975f-4718-8e91-45694be493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3:TaxCatchAll"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bf052-2aca-42e5-90a8-edd2e39be6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1310d8ee-99bf-4ea4-9dbe-e9e068685e8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858e854-975f-4718-8e91-45694be4934e"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93395aeb-52cd-477d-a633-0f0ac79ad048}" ma:internalName="TaxCatchAll" ma:showField="CatchAllData" ma:web="f858e854-975f-4718-8e91-45694be4934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96bf052-2aca-42e5-90a8-edd2e39be609">
      <Terms xmlns="http://schemas.microsoft.com/office/infopath/2007/PartnerControls"/>
    </lcf76f155ced4ddcb4097134ff3c332f>
    <TaxCatchAll xmlns="f858e854-975f-4718-8e91-45694be4934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D537171-DBEE-4AA4-8B1D-D0A965D4E6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6bf052-2aca-42e5-90a8-edd2e39be609"/>
    <ds:schemaRef ds:uri="f858e854-975f-4718-8e91-45694be493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3BF603-8C10-41C2-9F40-364FF0E81DB5}">
  <ds:schemaRefs>
    <ds:schemaRef ds:uri="http://schemas.microsoft.com/office/2006/metadata/properties"/>
    <ds:schemaRef ds:uri="http://schemas.microsoft.com/office/infopath/2007/PartnerControls"/>
    <ds:schemaRef ds:uri="f96bf052-2aca-42e5-90a8-edd2e39be609"/>
    <ds:schemaRef ds:uri="f858e854-975f-4718-8e91-45694be4934e"/>
  </ds:schemaRefs>
</ds:datastoreItem>
</file>

<file path=customXml/itemProps3.xml><?xml version="1.0" encoding="utf-8"?>
<ds:datastoreItem xmlns:ds="http://schemas.openxmlformats.org/officeDocument/2006/customXml" ds:itemID="{7DA25E7E-941A-4936-BC9F-16696F5067E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23</vt:i4>
      </vt:variant>
    </vt:vector>
  </HeadingPairs>
  <TitlesOfParts>
    <vt:vector size="23" baseType="lpstr">
      <vt:lpstr>Plan de acción</vt:lpstr>
      <vt:lpstr>R 1.1</vt:lpstr>
      <vt:lpstr>P 1.1.1</vt:lpstr>
      <vt:lpstr>P 1.1.2</vt:lpstr>
      <vt:lpstr>R 2.1</vt:lpstr>
      <vt:lpstr>P 2.1.1</vt:lpstr>
      <vt:lpstr>R 2.2</vt:lpstr>
      <vt:lpstr>P 2.2.1.</vt:lpstr>
      <vt:lpstr>P 2.2.2</vt:lpstr>
      <vt:lpstr>P 2.2.3</vt:lpstr>
      <vt:lpstr>P 2.2.4</vt:lpstr>
      <vt:lpstr>P 2.2.5</vt:lpstr>
      <vt:lpstr>R 2.3</vt:lpstr>
      <vt:lpstr>P 2.3.1.</vt:lpstr>
      <vt:lpstr>R 2.4</vt:lpstr>
      <vt:lpstr>P 2.4.1</vt:lpstr>
      <vt:lpstr>P 2.4.2</vt:lpstr>
      <vt:lpstr>R 2.5</vt:lpstr>
      <vt:lpstr>P 2.5.1</vt:lpstr>
      <vt:lpstr>R 3.1</vt:lpstr>
      <vt:lpstr>P 3.1.1</vt:lpstr>
      <vt:lpstr>P 3.1.2</vt:lpstr>
      <vt:lpstr>P 3.1.3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 Alarcón</dc:creator>
  <cp:keywords/>
  <dc:description/>
  <cp:lastModifiedBy>LUISA DIAZ</cp:lastModifiedBy>
  <cp:revision/>
  <dcterms:created xsi:type="dcterms:W3CDTF">2017-05-26T20:37:49Z</dcterms:created>
  <dcterms:modified xsi:type="dcterms:W3CDTF">2023-08-04T15:35:35Z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0x010100A12477623EADE24E9FAC699D812DB5A6</vt:lpwstr>
  </property>
  <property fmtid="{D5CDD505-2E9C-101B-9397-08002B2CF9AE}" pid="3" name="MediaServiceImageTags">
    <vt:lpwstr/>
  </property>
</Properties>
</file>