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G:\.shortcut-targets-by-id\1V6Nn25qbz9n24AhyZ0OnE7bICSB7pPhM\Registro de Seguimiento a P.P\Planes de acción\Planes con balance\"/>
    </mc:Choice>
  </mc:AlternateContent>
  <xr:revisionPtr revIDLastSave="0" documentId="13_ncr:1_{EA66F1EB-3759-40CB-B79A-AC761B0FF1E4}" xr6:coauthVersionLast="47" xr6:coauthVersionMax="47" xr10:uidLastSave="{00000000-0000-0000-0000-000000000000}"/>
  <bookViews>
    <workbookView xWindow="-120" yWindow="-120" windowWidth="20730" windowHeight="11160" tabRatio="733" xr2:uid="{00000000-000D-0000-FFFF-FFFF00000000}"/>
  </bookViews>
  <sheets>
    <sheet name="Plan de acción" sheetId="1" r:id="rId1"/>
    <sheet name="R 1.1" sheetId="7" r:id="rId2"/>
    <sheet name="P 1.1.1" sheetId="14" r:id="rId3"/>
    <sheet name="P 1.1.2" sheetId="15" r:id="rId4"/>
    <sheet name="R 2.1" sheetId="8" r:id="rId5"/>
    <sheet name="P 2.1.1" sheetId="16" r:id="rId6"/>
    <sheet name="R 2.2" sheetId="9" r:id="rId7"/>
    <sheet name="P 2.2.1." sheetId="17" r:id="rId8"/>
    <sheet name="P 2.2.2" sheetId="18" r:id="rId9"/>
    <sheet name="P 2.2.3" sheetId="19" r:id="rId10"/>
    <sheet name="P 2.2.4" sheetId="20" r:id="rId11"/>
    <sheet name="P 2.2.5" sheetId="24" r:id="rId12"/>
    <sheet name="R 2.3" sheetId="10" r:id="rId13"/>
    <sheet name="P 2.3.1." sheetId="21" r:id="rId14"/>
    <sheet name="R 2.4" sheetId="11" r:id="rId15"/>
    <sheet name="P 2.4.1" sheetId="22" r:id="rId16"/>
    <sheet name="P 2.4.2" sheetId="23" r:id="rId17"/>
    <sheet name="R 2.5" sheetId="12" r:id="rId18"/>
    <sheet name="P 2.5.1" sheetId="25" r:id="rId19"/>
    <sheet name="R 3.1" sheetId="13" r:id="rId20"/>
    <sheet name="P 3.1.1" sheetId="26" r:id="rId21"/>
    <sheet name="P 3.1.2" sheetId="27" r:id="rId22"/>
    <sheet name="P 3.1.3" sheetId="28" r:id="rId23"/>
  </sheets>
  <definedNames>
    <definedName name="_xlnm._FilterDatabase" localSheetId="0" hidden="1">'Plan de acción'!$A$11:$CY$30</definedName>
    <definedName name="Acciónporelclima">#REF!</definedName>
    <definedName name="Agualimpiaysaneamiento">#REF!</definedName>
    <definedName name="Ambiente">#REF!</definedName>
    <definedName name="Ciudadesycomunidadessostenibles">#REF!</definedName>
    <definedName name="CulturaRecreaciónyDeporte">#REF!</definedName>
    <definedName name="DesarrolloEconómicoIndustriayTurismo">#REF!</definedName>
    <definedName name="Educación">#REF!</definedName>
    <definedName name="Educacióndecalidad">#REF!</definedName>
    <definedName name="Energíaasequibleynocontaminante">#REF!</definedName>
    <definedName name="Findelapobreza">#REF!</definedName>
    <definedName name="GestiónJurídica">#REF!</definedName>
    <definedName name="GestiónPública">#REF!</definedName>
    <definedName name="Gobierno">#REF!</definedName>
    <definedName name="Hábitat">#REF!</definedName>
    <definedName name="Hacienda">#REF!</definedName>
    <definedName name="Hambrecero">#REF!</definedName>
    <definedName name="Igualdaddegénero">#REF!</definedName>
    <definedName name="Industriainnovacióneinfraestructura">#REF!</definedName>
    <definedName name="IntegraciónSocial">#REF!</definedName>
    <definedName name="Movilidad">#REF!</definedName>
    <definedName name="Mujer">#REF!</definedName>
    <definedName name="Pazjusticiaeinstitucionessólidas">#REF!</definedName>
    <definedName name="Planeación">#REF!</definedName>
    <definedName name="Producciónyconsumoresponsables">#REF!</definedName>
    <definedName name="Reduccióndelasdesigualdades">#REF!</definedName>
    <definedName name="Salud">#REF!</definedName>
    <definedName name="Saludybienestar">#REF!</definedName>
    <definedName name="SeguridadConvivenciayJusticia">#REF!</definedName>
    <definedName name="Trabajodecenteycrecimientoeconómico">#REF!</definedName>
    <definedName name="Vidadeecosistemasterrestres">#REF!</definedName>
    <definedName name="Vidasubmarin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19" i="1" l="1"/>
  <c r="BK17" i="1"/>
  <c r="BO17" i="1" s="1"/>
  <c r="BS17" i="1" s="1"/>
  <c r="CA17" i="1"/>
  <c r="CE17" i="1" s="1"/>
  <c r="CI17" i="1" s="1"/>
  <c r="CM17" i="1" s="1"/>
  <c r="AX17" i="1"/>
  <c r="BT28" i="1" l="1"/>
  <c r="BP28" i="1"/>
  <c r="BL28" i="1"/>
  <c r="BH28" i="1"/>
  <c r="BS22" i="1"/>
  <c r="BO22" i="1"/>
  <c r="BK22" i="1"/>
  <c r="CM24" i="1"/>
  <c r="AA28" i="1"/>
  <c r="BD27" i="1"/>
  <c r="BD28" i="1" s="1"/>
  <c r="AY28" i="1"/>
  <c r="BG16" i="1"/>
  <c r="BK16" i="1" s="1"/>
  <c r="BO16" i="1" s="1"/>
  <c r="BS16" i="1" s="1"/>
  <c r="BW16" i="1" s="1"/>
  <c r="CA16" i="1" s="1"/>
  <c r="CE16" i="1" s="1"/>
  <c r="CI16" i="1" s="1"/>
  <c r="CM16" i="1" s="1"/>
  <c r="CM15" i="1"/>
  <c r="AX14" i="1"/>
  <c r="CM23" i="1"/>
  <c r="BG18" i="1"/>
  <c r="BO19" i="1"/>
  <c r="BS19" i="1" s="1"/>
  <c r="BW19" i="1" s="1"/>
  <c r="CA19" i="1" s="1"/>
  <c r="CE19" i="1" s="1"/>
  <c r="CI19" i="1" s="1"/>
  <c r="CM19" i="1" s="1"/>
  <c r="BG20" i="1"/>
  <c r="BK20" i="1" s="1"/>
  <c r="BO20" i="1" s="1"/>
  <c r="BS20" i="1" s="1"/>
  <c r="BW20" i="1" s="1"/>
  <c r="CA20" i="1" s="1"/>
  <c r="CE20" i="1" s="1"/>
  <c r="CI20" i="1" s="1"/>
  <c r="CM20" i="1" s="1"/>
  <c r="BG21" i="1"/>
  <c r="BK21" i="1" s="1"/>
  <c r="BO21" i="1" s="1"/>
  <c r="BS21" i="1" s="1"/>
  <c r="BW21" i="1" s="1"/>
  <c r="CA21" i="1" s="1"/>
  <c r="CE21" i="1" s="1"/>
  <c r="CI21" i="1" s="1"/>
  <c r="CM21" i="1" s="1"/>
  <c r="CE22" i="1"/>
  <c r="CI22" i="1"/>
  <c r="CM22" i="1" s="1"/>
  <c r="BG25" i="1"/>
  <c r="BS26" i="1"/>
  <c r="BW26" i="1" s="1"/>
  <c r="CA26" i="1" s="1"/>
  <c r="CE26" i="1" s="1"/>
  <c r="CI26" i="1" s="1"/>
  <c r="BG26" i="1"/>
  <c r="BK26" i="1" s="1"/>
  <c r="BC27" i="1"/>
  <c r="BC28" i="1" s="1"/>
  <c r="AX27" i="1"/>
  <c r="Y27" i="1"/>
  <c r="AX20" i="1"/>
  <c r="Y26" i="1"/>
  <c r="Y25" i="1"/>
  <c r="AX21" i="1"/>
  <c r="AX19" i="1"/>
  <c r="AX18" i="1"/>
  <c r="AX16" i="1"/>
  <c r="AX15" i="1"/>
  <c r="AX13" i="1"/>
  <c r="BG27" i="1"/>
  <c r="BK27" i="1" s="1"/>
  <c r="BO27" i="1" s="1"/>
  <c r="BS27" i="1" s="1"/>
  <c r="BW27" i="1" s="1"/>
  <c r="CA27" i="1" s="1"/>
  <c r="CE27" i="1" s="1"/>
  <c r="CI27" i="1" s="1"/>
  <c r="CM27" i="1" s="1"/>
  <c r="BK25" i="1"/>
  <c r="BO25" i="1" s="1"/>
  <c r="BS25" i="1" s="1"/>
  <c r="BW25" i="1" s="1"/>
  <c r="CA25" i="1" s="1"/>
  <c r="CE25" i="1" s="1"/>
  <c r="CI25" i="1" s="1"/>
  <c r="CM25" i="1" s="1"/>
  <c r="BG14" i="1"/>
  <c r="BG28" i="1" s="1"/>
  <c r="BK13" i="1"/>
  <c r="BK14" i="1"/>
  <c r="BO13" i="1"/>
  <c r="BS13" i="1" s="1"/>
  <c r="BW13" i="1" s="1"/>
  <c r="CA13" i="1" s="1"/>
  <c r="CE13" i="1" s="1"/>
  <c r="CI13" i="1" s="1"/>
  <c r="CM13" i="1" s="1"/>
  <c r="BK18" i="1" l="1"/>
  <c r="BO18" i="1" s="1"/>
  <c r="BS18" i="1" s="1"/>
  <c r="BW18" i="1" s="1"/>
  <c r="CA18" i="1" s="1"/>
  <c r="BK28" i="1"/>
  <c r="BO14" i="1"/>
  <c r="BS14" i="1" s="1"/>
  <c r="BO28" i="1"/>
  <c r="CM26" i="1"/>
  <c r="CE18" i="1"/>
  <c r="CI18" i="1" s="1"/>
  <c r="CM18" i="1" s="1"/>
  <c r="BN30" i="1"/>
  <c r="BN29" i="1" l="1"/>
  <c r="BS28" i="1"/>
  <c r="BW14" i="1"/>
  <c r="CA14" i="1" l="1"/>
  <c r="BW28" i="1"/>
  <c r="CE14" i="1" l="1"/>
  <c r="CA28" i="1"/>
  <c r="CI14" i="1" l="1"/>
  <c r="CE28" i="1"/>
  <c r="CM14" i="1" l="1"/>
  <c r="CM28" i="1" s="1"/>
  <c r="CI28" i="1"/>
</calcChain>
</file>

<file path=xl/sharedStrings.xml><?xml version="1.0" encoding="utf-8"?>
<sst xmlns="http://schemas.openxmlformats.org/spreadsheetml/2006/main" count="3148" uniqueCount="451">
  <si>
    <t>FORMATO DE PLAN DE ACCION POLÍTICAS PÚBLICAS</t>
  </si>
  <si>
    <t>Política Pública de Libertades Fundamentales Religión, Culto y Conciencia para  Bogotá Distrito Capital 2018-2028</t>
  </si>
  <si>
    <t>Documento CONPES Distrital No: 12</t>
  </si>
  <si>
    <t>Fecha de aprobación:</t>
  </si>
  <si>
    <t>Fecha de actualización:</t>
  </si>
  <si>
    <t>Fecha de corte de seguimiento:</t>
  </si>
  <si>
    <t>Sector líder:</t>
  </si>
  <si>
    <t>Gobierno</t>
  </si>
  <si>
    <t>Entidad líder:</t>
  </si>
  <si>
    <t>Secretaría de Gobierno</t>
  </si>
  <si>
    <t>Sector corresponsable 1:</t>
  </si>
  <si>
    <t>Entidad 1:</t>
  </si>
  <si>
    <t>Sector corresponsable 2:</t>
  </si>
  <si>
    <t>Entidad 2:</t>
  </si>
  <si>
    <t>Sector corresponsable 3:</t>
  </si>
  <si>
    <t>Entidad 3:</t>
  </si>
  <si>
    <t>Objetivo General de la Política Pública:  Fomentar el respeto por la libertad e igualdad religiosa, de culto y conciencia desde la promoción y apropiación social e institucional de una cultura que reconozca plenamente estos derechos, con el fin de convertir al Distrito Capital en una ciudad que previene y reduce su vulneración o amenaza y que afianza la pluralidad religiosa expresada material y simbólicamente en el territorio.</t>
  </si>
  <si>
    <t>Objetivo específico</t>
  </si>
  <si>
    <t>Importancia relativa  del objetivo especifico
(%)</t>
  </si>
  <si>
    <t>Indicadores de resultado</t>
  </si>
  <si>
    <t>Indicadores de producto</t>
  </si>
  <si>
    <t>Tiempos de ejecución</t>
  </si>
  <si>
    <t>Metas anuales de 
producto</t>
  </si>
  <si>
    <t>Meta de producto Final</t>
  </si>
  <si>
    <t>Costos estimados y Recursos disponibles</t>
  </si>
  <si>
    <t>Responsable de la ejecución</t>
  </si>
  <si>
    <t>Corresponsables de la ejecución</t>
  </si>
  <si>
    <t>Resultado esperado</t>
  </si>
  <si>
    <t>Importancia relativa  del resultado
(%)</t>
  </si>
  <si>
    <t>Nombre del indicador de resultado</t>
  </si>
  <si>
    <t>Fórmula del indicador de resultado</t>
  </si>
  <si>
    <t>Enfoque</t>
  </si>
  <si>
    <t>Tipo de anualización</t>
  </si>
  <si>
    <t>Indicador del PDD</t>
  </si>
  <si>
    <t>Código Meta
PDD</t>
  </si>
  <si>
    <t>Línea base</t>
  </si>
  <si>
    <t>Metas anuales de resultado</t>
  </si>
  <si>
    <t>Meta de resultado Final</t>
  </si>
  <si>
    <t>Producto esperado</t>
  </si>
  <si>
    <t>Ponderación relativa del producto
(%)</t>
  </si>
  <si>
    <t xml:space="preserve">Nombre indicador de producto </t>
  </si>
  <si>
    <t>Fórmula del indicador de producto</t>
  </si>
  <si>
    <t>ODS</t>
  </si>
  <si>
    <t>Meta 
ODS</t>
  </si>
  <si>
    <t>Costo total</t>
  </si>
  <si>
    <t xml:space="preserve">Sector </t>
  </si>
  <si>
    <t>Entidad</t>
  </si>
  <si>
    <t>Dirección/Subdirección/Grupo/Unidad</t>
  </si>
  <si>
    <t>Persona de contacto</t>
  </si>
  <si>
    <t>Teléfono</t>
  </si>
  <si>
    <t>Correo electrónico</t>
  </si>
  <si>
    <t>Valor</t>
  </si>
  <si>
    <t>Año</t>
  </si>
  <si>
    <t>Fecha de inicio</t>
  </si>
  <si>
    <t>Fecha de finalización</t>
  </si>
  <si>
    <t>Meta 2019</t>
  </si>
  <si>
    <t>Meta 2020</t>
  </si>
  <si>
    <t>Meta 2021</t>
  </si>
  <si>
    <t>Meta 2022</t>
  </si>
  <si>
    <t>Meta 2023</t>
  </si>
  <si>
    <t>Meta 2024</t>
  </si>
  <si>
    <t>Meta 2025</t>
  </si>
  <si>
    <t>Meta 2026</t>
  </si>
  <si>
    <t>Meta 2027</t>
  </si>
  <si>
    <t>Meta 2028</t>
  </si>
  <si>
    <t>Costo Estimado</t>
  </si>
  <si>
    <t>Recurso disponible.</t>
  </si>
  <si>
    <t>Fuente de financiación</t>
  </si>
  <si>
    <t>Código Proyecto de Invesión</t>
  </si>
  <si>
    <t>Recurso disponible</t>
  </si>
  <si>
    <t>1. Disminuir factores sociales, culturales e institucionales que alimentan la intolerancia, laexclusión, la persecución y la apología del odio fundados en la religión</t>
  </si>
  <si>
    <t>1.1 Disminución en la percepción negativa de líderes y lideresas de Entidades Religiosas (ER) y Organizaciones del Sector Religioso (OSR) en torno al trato recibido por funcionarios públicos y medios de comunicación.</t>
  </si>
  <si>
    <t xml:space="preserve">Porcentaje de líderes y lideresas de Entidades Religiosas (ER) y Organizaciones del Sector Religioso (OSR) con percepción negativa entorno al trato recibido por funcionarios públicos y medios de comunicación </t>
  </si>
  <si>
    <t>(líderes y lideresas de Entidades Religiosas (ER) y Organizaciones del Sector Religioso (OSR) con percepción negativa entorno al trato recibido por funcionarios públicos y medios de comunicación/ líderes y lideresas de Entidades Religiosas (ER) y Organizaciones del Sector Religioso (OSR) encuestados)*100</t>
  </si>
  <si>
    <t>Derechos Humanos</t>
  </si>
  <si>
    <t>Decreciente</t>
  </si>
  <si>
    <t>No</t>
  </si>
  <si>
    <t>1.1.1 Eventos de capacitación a servidores públicos para difundir los contenidos de las libertades fundamentales de religión, culto y conciencia en relación con el ejercicio de las funciones de cada sector administrativo o entidad distrital.</t>
  </si>
  <si>
    <t>Número de eventos de capacitación a servidores públicos para difundir los contenidos de las libertades fundamentales de religión, culto y conciencia en relación con el ejercicio de las funciones de cada sector administrativo o entidad distrital.</t>
  </si>
  <si>
    <t>Sumatoria de eventos de capacitación a servidores públicos para difundir los contenidos de las libertades fundamentales de religión, culto y conciencia en relación con el ejercicio de las funciones de cada sector administrativo o entidad distrital.</t>
  </si>
  <si>
    <t>Pazjusticiaeinstitucionessólidas</t>
  </si>
  <si>
    <t>Fortalecer las instituciones nacionales pertinentes, incluso mediante la cooperación internacional, con miras a crear capacidad a todos los niveles, en particular en los países en desarrollo, para prevenir la violencia y combatir el terrorismo y la delincuencia</t>
  </si>
  <si>
    <t>Suma</t>
  </si>
  <si>
    <t>no</t>
  </si>
  <si>
    <t>inversión; funcionamiento</t>
  </si>
  <si>
    <t>Subdirección De Asuntos de Libertad Religiosa</t>
  </si>
  <si>
    <t>Andrés Arbeláez</t>
  </si>
  <si>
    <t>andres.arbelaez@gobiernobogota.gov.co</t>
  </si>
  <si>
    <t>1. Disminuir factores sociales, culturales e institucionales que alimentan la intolerancia, la
exclusión, la persecución y la apología del odio fundados en la religión</t>
  </si>
  <si>
    <t>1.1.2  Eventos de capacitación a medios de comunicación, Policía Metropolitana y  Dirección de Tránsito y Transporte Bogotá sobre el reconocimiento de las libertades fundamentales de religión, culto y conciencia.</t>
  </si>
  <si>
    <t xml:space="preserve">Número de eventos de capacitación a medios de comunicación, Polícia Metropolitana y Dirección de Tránsito y Transporte Bogotá  sobre el reconocimiento de las libertades fundamentales de religión, culto y conciencia, implementadas. </t>
  </si>
  <si>
    <t>Sumatoria de eventos de capacitación dirigidas a medios de comunicación, Polícia Metropolitana y  Dirección de Tránsito y Transporte Bogotá sobre el reconocimiento de las libertades fundamentales de religión, culto y conciencia</t>
  </si>
  <si>
    <t>Reducir significativamente todas las formas de violencia y las correspondientes tasas de mortalidad en todo el mundo</t>
  </si>
  <si>
    <t>SeguridadConvivenciayJusticia</t>
  </si>
  <si>
    <t>Secretaría de Seguridad, Convivencia y Justicia</t>
  </si>
  <si>
    <t>Subsecretaría de seguridad y convivencia</t>
  </si>
  <si>
    <t>claudia Gómez</t>
  </si>
  <si>
    <t>claudia.gomez@scj.gov.co</t>
  </si>
  <si>
    <t>2. Garantizar condiciones de igualdad que posibiliten el goce efectivo de los derechos de libertad religiosa, de culto y conciencia en Bogotá.</t>
  </si>
  <si>
    <t>2.1 Aumento en la percepción positiva de la ciudadanía entorno al reconocimiento y respeto de su libertad de religión, culto y conciencia.</t>
  </si>
  <si>
    <t>Porcentaje de percepción positiva de la ciudadanía participante en la encuesta multipropósito entorno al reconocimiento y respeto de su libertad de religión, culto y conciencia .</t>
  </si>
  <si>
    <t>(ciudadania participante en la encuesta multipropósito con percepción positiva entorno al reconocimiento y respeto de su libertad de religión, culto y conciencia / ciudadania participante en la ecuesta multipropósito)*100</t>
  </si>
  <si>
    <t>Creciente</t>
  </si>
  <si>
    <t xml:space="preserve">2.1.1  Campañas de promoción y reconocimiento de las libertades fundamentales de religión, culto y conciencia que promuevan los derechos y deberes involucrados en el ejercicio de la libertad de religión, culto y conciencia dirigidas a la ciudadanía en general </t>
  </si>
  <si>
    <t xml:space="preserve">Número de campañas de promoción y reconocimiento de las libertades fundamentales de religión, culto y conciencia que promuevan los derechos y deberes involucrados en el ejercicio de la libertad de religión, culto y conciencia dirigidas a la ciudadanía en general </t>
  </si>
  <si>
    <t xml:space="preserve">Sumatoria de campañas de promoción y reconocimiento de las libertades fundamentales de religión, culto y conciencia que promuevan los derechos y deberes involucrados en el ejercicio de la libertad de religión, culto y conciencia dirigidas a la ciudadanía en general </t>
  </si>
  <si>
    <t>Territorial</t>
  </si>
  <si>
    <t>inversion</t>
  </si>
  <si>
    <t>2. Garantizar condiciones de igualdad que posibiliten el goce efectivo de los derechos de
libertad religiosa, de culto y conciencia en Bogotá.</t>
  </si>
  <si>
    <t>2.2 Aumento en la percepción positiva de líderes y lideresas de Entidades Religiosas (ER) y Organizaciones del Sector Religioso (OSR) entorno al reconocimiento y respeto de su libertad de religión.</t>
  </si>
  <si>
    <t>Porcentaje de percepción positiva de líderes y lideresas de Entidades Religiosas (ER) y Organizaciones del Sector Religioso (OSR) entorno al reconocimiento y respeto de su libertad de religión .</t>
  </si>
  <si>
    <t>(líderes y lideresas con percepción positiva de Entidades Religiosas (ER) y Organizaciones del Sector Religioso (OSR) entorno al reconocimiento y respeto de su libertad de religión ./ líderes y lideresas de Entidades Religiosas (ER) y Organizaciones del Sector Religioso (OSR) entorno al reconocimiento y respeto de su libertad de religión . encuestados)*100</t>
  </si>
  <si>
    <t>2.2.1 Campañas de divulgación para reconocer y prevenir la violencia intrafamiliar desde el respeto por la libertad religiosa y de cultos, en las entidades públicas y sociedad civil en el marco de la Semana Distrital del Buen Trato</t>
  </si>
  <si>
    <t>Número de campañas de divulgación para reconocer y prevenir la violencia intrafamiliar desde el respeto por la libertad religiosa y de cultos, en las entidades públicas y sociedad civil en el marco de la Semana Distrital del Buen Trato</t>
  </si>
  <si>
    <t>sumatoria de campañas de divulgación para reconocer y prevenir la violencia intrafamiliar desde el respeto por la libertad religiosa y de cultos, en las entidades públicas y sociedad civil en el marco de la Semana Distrital del Buen Trato</t>
  </si>
  <si>
    <t>IntegraciónSocial</t>
  </si>
  <si>
    <t>Secretaría Distrital de Integración Social</t>
  </si>
  <si>
    <t>Subdirección para la familia</t>
  </si>
  <si>
    <t>Omaira Ordúz</t>
  </si>
  <si>
    <t>3279797 </t>
  </si>
  <si>
    <t> rorduz@sdis.gov.co</t>
  </si>
  <si>
    <t xml:space="preserve">2.2.2 Formación a servidores públicos, comunidades religiosas y la ciudadanía en general en relación con el contenido y el ejercicio de las libertades fundamentales de religión, culto y conciencia.  </t>
  </si>
  <si>
    <t xml:space="preserve">Número de servidores públicos, comunidades religiosas y la ciudadanía en general formados de forma presencial y/o virtual en relación con el contenido y el ejercicio de las libertades fundamentales de religión, culto y conciencia.  </t>
  </si>
  <si>
    <t xml:space="preserve">Sumatoria de servidores públicos, comunidades religiosas y la ciudadanía en general formadas de forma presencial y/o virtual en relación con el contenido y el ejercicio de las libertades fundamentales de religión, culto y conciencia.  </t>
  </si>
  <si>
    <t>De aquí a 2030, potenciar y promover la inclusión social, económica y política de todas las personas, independientemente de su edad, sexo, discapacidad, raza, etnia, origen, religión o situación económica u otra condición</t>
  </si>
  <si>
    <t>2.2.3 Sensibilización a las Instituciones Educativas Distritales - IED en temáticas de libertad de religión y conciencia</t>
  </si>
  <si>
    <t>Número de Instituciones Educativas Distritales - IED sensibilizadas en temáticas de libertad de religión y conciencia</t>
  </si>
  <si>
    <t>Sumatoria de Instituciones Educativas Distritales - IED sensibilizadas en temáticas de libertad de religión y conciencia</t>
  </si>
  <si>
    <t>Reduccióndelasdesigualdades</t>
  </si>
  <si>
    <t xml:space="preserve">Educación </t>
  </si>
  <si>
    <t>Secretaría Distrital de Educación</t>
  </si>
  <si>
    <t>Dirección de participación</t>
  </si>
  <si>
    <t>Edwin Ussa</t>
  </si>
  <si>
    <t>Extensión: 2240</t>
  </si>
  <si>
    <t>2.2.4 Campañas de Sensibilización para promover la habilitación de lugares de culto neutros en terminales de transporte, establecimientos educativos, funerarias, centros hospitalarios, carcelarios y penitenciarios, guarniciones militares y de policía.</t>
  </si>
  <si>
    <t>número de Campañas de Sensibilización para promover la habilitación de lugares de culto neutros en terminales de transporte, establecimientos educativos, funerarias, centros hospitalarios, carcelarios y penitenciarios, guarniciones militares y de policía.</t>
  </si>
  <si>
    <t>Sumatoria Campañas de Sensibilización para promover la habilitación de lugares de culto neutros en terminales de transporte, establecimientos educativos, funerarias, centros hospitalarios, carcelarios y penitenciarios, guarniciones militares y de policía</t>
  </si>
  <si>
    <t>2.2.5 Encuentro de especialistas en temáticas relacionadas con el ejercicio de la libertad religiosa</t>
  </si>
  <si>
    <t>Número de encuentros de especialistas en temáticas relacionadas con el ejercicio de la libertad religiosa</t>
  </si>
  <si>
    <t>Sumatoria de Encuentros de especialistas en temáticas relacionadas con el ejercicio de la libertad religiosa</t>
  </si>
  <si>
    <t>2.3 Incremento en uso de espacios institucionales por parte de líderes y lideresas de Entidades Religiosas (ER) y Organizaciones del Sector Religioso (OSR) para la participación ciudadana y el abordaje de conflictos</t>
  </si>
  <si>
    <t>Incremento de líderes y lideresas de Entidades Religiosas (ER) y Organizaciones del Sector Religioso (OSR) que hacen parte de comités locales de libertad religiosa</t>
  </si>
  <si>
    <t>sumatoria de líderes y lideresas de Entidades Religiosas (ER) y Organizaciones del Sector Religioso (OSR) que realizan inscripción para hacer parte de comités locales de libertad religiosa</t>
  </si>
  <si>
    <t>2.3.1 Eventos de capacitación a lideres y lideresas de Entidades Religiosas (ER) y Organizaciones del Sector Religioso (OSR) en participación ciudadana y resolución de conflicto.</t>
  </si>
  <si>
    <t>Número de eventos de capacitación a Lideres y Lideresas de Entidades Religiosas (ER) y Organizaciones del Sector Religioso (OSR) en participación ciudadana y resolución de conflictos.</t>
  </si>
  <si>
    <t>Sumatoria de eventos de capacitación a Lideres y Lideresas de Entidades Religiosas (ER) y Organizaciones del Sector Religioso (OSR) en participación ciudadana y resolución de conflictos</t>
  </si>
  <si>
    <t>Instituto Distrital de la Participación y Acción Comunal IDPAC</t>
  </si>
  <si>
    <t>Escuela de participación</t>
  </si>
  <si>
    <t>Adriana Mejía Ramírez</t>
  </si>
  <si>
    <t>2417900 Extensión: 2420
315 6702735</t>
  </si>
  <si>
    <t>escuela@participacionbogota.gov.co</t>
  </si>
  <si>
    <t>2.4 Bajar el índice de vulneración al derecho a la libertad religiosa y de cultos</t>
  </si>
  <si>
    <t>Índice de vulneración al derecho a la libertad religiosa y de cultos</t>
  </si>
  <si>
    <t>Índice de vulneración al derecho a la libertad religiosa y de cultos= 
(i1 + i2 + i3 + i4)/   Σ de i
i1 :indicador violencia simbólica
i2: indicador violencia física 
i3: indicador obstáculos legales
i4: indicador violencia estructural (funcionarios, instiituciones, espacios públicos)</t>
  </si>
  <si>
    <t xml:space="preserve"> - 0.04 </t>
  </si>
  <si>
    <t xml:space="preserve"> - 0.07 </t>
  </si>
  <si>
    <t xml:space="preserve"> - 0.1</t>
  </si>
  <si>
    <t>2.4.1 Sistema de información y análisis sobre el ejercicio de las libertades fundamentales de religión, culto y conciencia en la ciudad.</t>
  </si>
  <si>
    <t>Porcentaje de avance en la implementación del Sistema de información y análisis sobre el ejercicio de las libertades fundamentales de religión, culto y conciencia en la ciudad.</t>
  </si>
  <si>
    <t>(Sumatoria de fases ejecutadas para la implementación del Sistema de información y análisis sobre el ejercicio de las libertades fundamentales de religión, culto y conciencia en la ciudad./ Sumatoria de fases programadas para la implementación del Sistema de información y análisis sobre el ejercicio de las libertades fundamentales de religión, culto y conciencia en la ciudad.)*100</t>
  </si>
  <si>
    <t>2.4.2 Línea base de prácticas religiosas en el Distrito Capital.</t>
  </si>
  <si>
    <t>Porcentaje de avance en la elaboración de la Línea base de prácticas religiosas en el Distrito Capital.</t>
  </si>
  <si>
    <t>(Sumatoria de fases ejecutadas para la elaboración de la línea base de prácticas religiosas en el Distrito Capital./ Sumatoria de fases programadas para la implementación de la línea base de  prácticas religiosas en el Distrito Capital.)*100</t>
  </si>
  <si>
    <t>2.5 Aumento del conocimiento acerca de los procedimientos para el restablecimiento de los derechos fundamentales de religión culto y conciencia</t>
  </si>
  <si>
    <t>Porcentaje de personas que se sientieron satisfechas y/o muy satisfechas con el conocimiento brindado en la ruta de promoción y atención de derechos.</t>
  </si>
  <si>
    <t>(número de personas que se sintieron satisfechas y/o muy satisfechas con el conocimiento brindado en la ruta de promoción y atención de derechos fundamentales de religión, culto y conciencia/ número total  de personas atendidas en la ruta de promoción y atención de derechos fundamentales de religión, culto y conciencia)*100</t>
  </si>
  <si>
    <t>2.5.1 Ruta de promoción y atención de derechos fundamentales de religión, culto y conciencia</t>
  </si>
  <si>
    <t>Porcentaje de avance en el diseño, socialización e implementación de Ruta de promoción y atención de derechos fundamentales de religión, culto y conciencia</t>
  </si>
  <si>
    <t>(sumatoria de fases realizadas para el diseño, socialización e implementación de ruta de promoción y atención de los derechos fundamentales de religión, culto y conciencia/ sumatoria de fases programadas para el diseño, socialización e implementación de ruta de promoción y atención para la promoción de los derechos fundamentales de religión, culto y conciencia ) * 100</t>
  </si>
  <si>
    <t>Planeación</t>
  </si>
  <si>
    <t>Secretaría Distrital de Planeación</t>
  </si>
  <si>
    <t>Subsecretaría de planeación socioeconómica</t>
  </si>
  <si>
    <t>Isauro Cabrera Vega</t>
  </si>
  <si>
    <t>ext 8502</t>
  </si>
  <si>
    <t>icabrerav@sdp.gov.co</t>
  </si>
  <si>
    <t>3. Implementar estrategias para fortalecer y articular iniciativas de paz y proyectos
sociales provenientes de las comunidades religiosas con organizaciones de la sociedad civil,
organismos de cooperación internacional e instancias institucionales del orden distrital y
nacional</t>
  </si>
  <si>
    <t>3.1 Acciones de incidencia social a partir de la articulación del trabajo social y comunitario adelantado por las Entidades Religiosas (ER) y Organizaciones del Sector Religioso (OSR).</t>
  </si>
  <si>
    <t>número de acciones  de incidencia social de Entidades Religiosas (ER) y Organizaciones del Sector Religioso (OSR) articuladas en la Plataforma para la acción social y comunitaria de Secretaría de Gobierno</t>
  </si>
  <si>
    <t>sumatoria de acciones sociales de Entidades Religiosas (ER) y Organizaciones del Sector Religioso (OSR) articuladas en la Plataforma para la acción social y comunitaria de Secretaría de Gobierno</t>
  </si>
  <si>
    <t>3.1.1  Banco de iniciativas de la Secretaría de Gobierno sobre Proyectos Sociales y de paz de Entidades Religiosas (ER) y Organizaciones del Sector Religioso (OSR).</t>
  </si>
  <si>
    <t>Porcentaje de avance en la implementación del Banco de iniciativas de la Secretaría de Gobierno sobre Proyectos Sociales y de paz de Entidades Religiosas (ER) y Organizaciones del Sector Religioso (OSR).</t>
  </si>
  <si>
    <t>(Sumatoria de fases ejecutadas para la implementación  del  Banco de iniciativas de la Secretaría de Gobierno sobre Proyectos Sociales y de paz de Entidades Religiosas (ER) y Organizaciones del Sector Religioso (OSR)./ Sumatoria de fases programadas para la implementación del Banco de iniciativas de la Secretaría de Gobierno sobre Proyectos Sociales y de paz de Entidades Religiosas (ER) y Organizaciones del Sector Religioso (OSR).) *100</t>
  </si>
  <si>
    <t>número de acciones de incidencia social de Entidades Religiosas (ER) y Organizaciones del Sector Religioso (OSR) articuladas en la Plataforma para la acción social y comunitaria de Secretaría de Gobierno</t>
  </si>
  <si>
    <t>3.1.2 Plataforma para la acción social y comunitaria de las Entidades Religiosas (ER) y Organizaciones del Sector Religioso (OSR) de la Secretaría de Gobierno</t>
  </si>
  <si>
    <t>Porcentaje de avance en la gestión para la implementación de la Plataforma para la Acción Social y Comunitaria de las Entidades Religiosas (ER) y Organizaciones del Sector Religioso (OSR) de la Secretaría de Gobierno</t>
  </si>
  <si>
    <t>(Sumatoria  de las fases ejecutadas para la implementación de la Plataforma para la acción social y comunitaria de las entidades religiosas de la Secretaría de Gobierno./Sumatoria de las fases programadas para la implementación de la Plataforma para la acción social y comunitaria de las entidades religiosas de la Secretaría de Gobierno.)*100</t>
  </si>
  <si>
    <t>3.1.3 Iniciativas ciudadanas de la Secretaría de Gobierno ejecutadas para fortalecer el liderazgo social ejercido por organizaciones del sector religioso con sede en Bogotá</t>
  </si>
  <si>
    <t>Número de iniciativas de la Secretaría de Gobierno ciudadanas ejecutadas para fortalecer el liderazgo social ejercido por organizaciones del sector religioso con sede en Bogotá</t>
  </si>
  <si>
    <t>sumatoria de iniciativas ciudadanas de la Secretaría de Gobierno ejecutadas para fortalecer el liderazgo social ejercido por organizaciones del sector religioso con sede en Bogotá</t>
  </si>
  <si>
    <t>convivencia y dialogo social</t>
  </si>
  <si>
    <t>Jose David Riveros</t>
  </si>
  <si>
    <t>(57) 1 3387000 Ext. 5410 - 5411</t>
  </si>
  <si>
    <t>jose.riveros@biernobogota.gov.co</t>
  </si>
  <si>
    <t>GCONPESDC 2019Feb</t>
  </si>
  <si>
    <t>FICHA TÉCNICA INDICADOR DE RESULTADO 1.1</t>
  </si>
  <si>
    <t>Información general</t>
  </si>
  <si>
    <t>Nombre del indicador</t>
  </si>
  <si>
    <t>Porcentaje de líderes y lideresas de Entidades Religiosas (ER) y Organizaciones del Sector Religioso (OSR) con percepción negativa entorno al trato recibido por funcionarios públicos y medios de comunicación</t>
  </si>
  <si>
    <t>Relación entre el indicador de resultado e indicadores de producto</t>
  </si>
  <si>
    <t>Se relaciona con el indicador de producto:
-Número de eventos de capacitación dirigidos a servidores públicos para la adopción del enfoque espiritual y de creencias religiosas en las políticas, planes, programas y proyectos de los sectores de la Administración Distrital.
-Número de eventos de capacitación a medios de comunicación, Polícia Metropolitana y Dirección de Tránsito y Transporte Bogotá  sobre el reconocimiento de las libertades fundamentales de religión, culto y conciencia, implementadas.</t>
  </si>
  <si>
    <t>Relación con el PDD</t>
  </si>
  <si>
    <t>NO</t>
  </si>
  <si>
    <t>Pilar, Objetivo o Eje del PDD</t>
  </si>
  <si>
    <t>Programa (PDD)</t>
  </si>
  <si>
    <t>Sector responsable</t>
  </si>
  <si>
    <t>Entidades involucradas en el cumplimiento del indicador</t>
  </si>
  <si>
    <t xml:space="preserve">Entidad </t>
  </si>
  <si>
    <t>Descripción del indicador</t>
  </si>
  <si>
    <t xml:space="preserve">Se mide el porcentaje de líderes y lideresas de Entidades Religiosas (ER) y Organizaciones del Sector Religioso (OSR) encuestados con percepción negativa del trato recibido por funcionarios públicos, medios de comunicación, policía metropolitana y Dirección de Tránsito y Transporte </t>
  </si>
  <si>
    <t>Medición</t>
  </si>
  <si>
    <t xml:space="preserve">Línea de seguimiento </t>
  </si>
  <si>
    <t>Fórmula de cálculo</t>
  </si>
  <si>
    <t>Unidad de medida</t>
  </si>
  <si>
    <t>Kilómetros</t>
  </si>
  <si>
    <t>Toneladas</t>
  </si>
  <si>
    <t>Programas</t>
  </si>
  <si>
    <t>Personas</t>
  </si>
  <si>
    <t>Tasa</t>
  </si>
  <si>
    <t>Hectáreas</t>
  </si>
  <si>
    <t>Habitantes</t>
  </si>
  <si>
    <t>Acuerdos</t>
  </si>
  <si>
    <t>Porcentaje</t>
  </si>
  <si>
    <t>x</t>
  </si>
  <si>
    <t>Índice</t>
  </si>
  <si>
    <t>Documento</t>
  </si>
  <si>
    <t>Estrategia</t>
  </si>
  <si>
    <t>Otro</t>
  </si>
  <si>
    <t>Cuál?</t>
  </si>
  <si>
    <t>Periodicidad de medición</t>
  </si>
  <si>
    <t>Mensual</t>
  </si>
  <si>
    <t>Trimestral</t>
  </si>
  <si>
    <t>Anual</t>
  </si>
  <si>
    <t>otro</t>
  </si>
  <si>
    <t>Bienal</t>
  </si>
  <si>
    <t>Bimestral</t>
  </si>
  <si>
    <t>Semestral</t>
  </si>
  <si>
    <t>Bianual</t>
  </si>
  <si>
    <t>Línea Base (LB)</t>
  </si>
  <si>
    <t>LB</t>
  </si>
  <si>
    <t>no disponible</t>
  </si>
  <si>
    <t>Fecha de LB</t>
  </si>
  <si>
    <t>Fuente LB</t>
  </si>
  <si>
    <t>La línea base se establecerá a partir del producto 2.4.2</t>
  </si>
  <si>
    <t>Año inicio - Año fin</t>
  </si>
  <si>
    <t>Año inicio</t>
  </si>
  <si>
    <t>Año Fin</t>
  </si>
  <si>
    <t>2028</t>
  </si>
  <si>
    <t>Metas</t>
  </si>
  <si>
    <t>Año 2019</t>
  </si>
  <si>
    <t>Año 2020</t>
  </si>
  <si>
    <t>Año 2021</t>
  </si>
  <si>
    <t>Año 2022</t>
  </si>
  <si>
    <t>Año 2023</t>
  </si>
  <si>
    <t>Año 2024</t>
  </si>
  <si>
    <t>Año 2025</t>
  </si>
  <si>
    <t>Año 2026</t>
  </si>
  <si>
    <t>Año 2027</t>
  </si>
  <si>
    <t>Año 2028</t>
  </si>
  <si>
    <t>Año 11</t>
  </si>
  <si>
    <t>Año 12</t>
  </si>
  <si>
    <t>Año 13</t>
  </si>
  <si>
    <t>Año 14</t>
  </si>
  <si>
    <t>Año …</t>
  </si>
  <si>
    <t>Final</t>
  </si>
  <si>
    <t>Territorialización del indicador</t>
  </si>
  <si>
    <t>Sí</t>
  </si>
  <si>
    <t>Nivel:</t>
  </si>
  <si>
    <t>Metodología de medición</t>
  </si>
  <si>
    <t>se realizará un mecanismo de medición basado en una encuesta dirigida a los líderes y lideresas del sectos religioso. Para la aplicación del instrumento, se establecerá una muestra representativa de líderes y lideresas del sector religioso. Esta muestra procederá de los resultados que arroje la construcción de la línea base, cuyo principal insumo será la georreferenciación allí contenida, teniendo como criterios de idoneidad, la veracidad y pertiencia de la información recabada.</t>
  </si>
  <si>
    <t xml:space="preserve">Fuentes de información </t>
  </si>
  <si>
    <t>Subdirección Asuntos de Libertad de Religión y conciencia</t>
  </si>
  <si>
    <t>Días de rezago</t>
  </si>
  <si>
    <t>2 mes</t>
  </si>
  <si>
    <t>Serie disponible</t>
  </si>
  <si>
    <t>Datos del responsable del indicador</t>
  </si>
  <si>
    <t>Nombre funcionario:</t>
  </si>
  <si>
    <t>Andrés Felipe Arbeláez</t>
  </si>
  <si>
    <t>Cargo:</t>
  </si>
  <si>
    <t>Subdirector asuntos de libertad religiosa y conciencia</t>
  </si>
  <si>
    <t>Entidad:</t>
  </si>
  <si>
    <t>Secretaria de gobierno</t>
  </si>
  <si>
    <t>Dependencia:</t>
  </si>
  <si>
    <t>Correo electrónico:</t>
  </si>
  <si>
    <t>Teléfono:</t>
  </si>
  <si>
    <t>Aprobación Oficina de Planeación de la entidad responsable de reportar el dato</t>
  </si>
  <si>
    <t>Nombre funcionario</t>
  </si>
  <si>
    <t>Miguel Angel Cardozo Tovar</t>
  </si>
  <si>
    <t>Cargo</t>
  </si>
  <si>
    <t xml:space="preserve">Jefe Oficina Asesora de Planeación </t>
  </si>
  <si>
    <t>Observaciones</t>
  </si>
  <si>
    <t>FICHA TÉCNICA INDICADOR DE PRODUCTO 1.1.1</t>
  </si>
  <si>
    <t>Relación entre el indicador de producto y el resultado esperado</t>
  </si>
  <si>
    <t>Relación con el indicador de resultado Porcentaje de líderes y lideresas de Entidades Religiosas (ER) y Organizaciones del Sector Religioso (OSR) con percepción negativa entorno al trato recibido por funcionarios públicos, medios de comunicación, policía metropolitana y DITRA</t>
  </si>
  <si>
    <t xml:space="preserve">Si bien no tiene un indicador propio establecido en el Plan de Desarrollo Distrital "Bogotá mejor para todos", la meta producto asociada en el mismo, es crear, implementar y difundir la política pública de libertades de religión, culto y conciencia, siendo su indicador la política misma. El producto que acá se relaciona le apunta al cumplimiento de dicha meta y de su indicador, toda vez que es una estrategia para garantizar la implementación de la política, desde el reconocimiento que tiene para garantizar las libertades fundamentales de religión, culto y conciencia, en la ciudad. </t>
  </si>
  <si>
    <t>Construcción de comunidad y cultura ciudadana</t>
  </si>
  <si>
    <t>Bogota vive los derechos humanos</t>
  </si>
  <si>
    <t>secretaria de gobierno</t>
  </si>
  <si>
    <t>Eventos de capacitación dirigidos a servidores públicos para difundir los contenidos de las libertades fundamentales de religión, culto y conciencia en relación con el ejercicio de las funciones de cada sector administrativo o entidad distrital.</t>
  </si>
  <si>
    <t>Meta(s) de resultado a la que el producto aporta mediante su implementación.</t>
  </si>
  <si>
    <t>Disminución en la percepción negativa de líderes y lideresas de Entidades Religiosas (ER) y Organizaciones del Sector Religioso (OSR) entorno al trato recibido por funcionarios públicos, medios de comunicación, policía metropolitana y DITRA.</t>
  </si>
  <si>
    <t>Aspectos a considerar para el desarrollo del producto</t>
  </si>
  <si>
    <t>El propósito consiste en capacitar a los servidores públicos de las secretarías y entidades distritales de todos los sectores administrativos, en especial a las áreas encargadas de la planeación y atención al usuario de cada institución. Se realizará un abordaje sobre las libertades fundamentales de religión, culto y conciencia, explicando las principales vulneraciones que sobre ellas se cometen, cómo mitigar los impactos negativos, promover las garantías y difundir el correcto tratamiento del Hecho Religioso desde la Administración Pública.</t>
  </si>
  <si>
    <t>Objetivo de Desarrollo Sostenible ODS</t>
  </si>
  <si>
    <t>Meta ODS</t>
  </si>
  <si>
    <t>Derechos humanos</t>
  </si>
  <si>
    <t>Eventos</t>
  </si>
  <si>
    <t>Cúal?</t>
  </si>
  <si>
    <t>Se realiza la sumatoria anual del número de eventos de capacitación a servidores públicos para difundir los contenidos de las libertades fundamentales de religión, culto y conciencia en relación con el ejercicio de las funciones de cada sector administrativo o entidad distrital.</t>
  </si>
  <si>
    <t xml:space="preserve">Registros instiucionales (audiovisuales, registros de asistencia, actas de sesiones, piezas comunicativas difundidas) </t>
  </si>
  <si>
    <t>2 meses</t>
  </si>
  <si>
    <t>Subdirector De Asuntos de Libertad Religiosa</t>
  </si>
  <si>
    <t>Jefe Oficina Asesora de Planeación</t>
  </si>
  <si>
    <t>Secretaría Distrital de Gobierno</t>
  </si>
  <si>
    <t>FICHA TÉCNICA INDICADOR DE PRODUCTO 1.1.2</t>
  </si>
  <si>
    <t xml:space="preserve">Eventos de capacitación dirigidos a medios de comunicación públicos, comunitarios y alternativos,  a policía Metropolitana y Dirección de Tránsito y Transporte Bogotá sobre el reconocimiento de las libertades fundamentales de religión, culto y conciencia, implementadas. 
*El indicador mide dos tipos de eventos: uno dirigido a medios de comunicación en los que se encuentran medios radiales, de prensa y de televisión y otro dirigido a policía Metropolitana y Dirección de Tránsito y Transporte Bogotá. </t>
  </si>
  <si>
    <t>Disminución en la percepción negativa de líderes y lideresas de Entidades Religiosas (ER) y Organizaciones del Sector Religioso (OSR) entorno al trato recibido por funcionarios públicos, medios de comunicación, policía metropolitana y Dirección de Tránsito y Transporte.</t>
  </si>
  <si>
    <t>En el primer tipo de capacitación se busca realizar por localidades para poder abarcar todos los medios, independiente de su forma de publicación (impresa, radial, internet, entre otros) y de su tamaño, ya sean pequeños colectivos o grandes medios. En la capacitación se abordan temas como libertad de expresión, libertad de conciencia, pluralidad religiosa y libertades fundamentales de religión, culto y conciencia, entre otras. Es fundamental abordar las formas de lenguaje y referencia a las comunidades, así como otras experiencias por las cuales las comunidades religiosas se han sentido vulneradas por parte de los medios de comunicación. 
Con el objetivo de evitar situaciones que generen conflictos de convivencia o actos que puedan vulnerar o limitar el derecho fundamental de libertad religiosa, se hace indispensable capacitar a funcionarios de la Policía Nacional y la Dirección de Tránsito y Transporte de Bogotá para que tengan conocimiento de las excepciones normativas previas en el ordenamiento jurídico previstas con respecto al  uso de espacio público adyacente por parte de las Entidades de carácter religioso.</t>
  </si>
  <si>
    <t>se realiza la sumatoria anual del número de eventos de capacitación dirigidas a medios de comunicación privados, comunitarios y alternativos. Y a Polícia Metropolitana y Dirección de Tránsito y Transporte Bogotá  sobre el reconocimiento de las libertades fundamentales de religión, culto y conciencia</t>
  </si>
  <si>
    <t xml:space="preserve">Registros institucionales (audiovisuales, registros de asistencia, actas de sesiones, piezas comunicativas difundidas) </t>
  </si>
  <si>
    <t>FICHA TÉCNICA INDICADOR DE RESULTADO 2.1</t>
  </si>
  <si>
    <t>Se relaciona con el producto 
-Número de campañas de promoción y reconocimiento de las libertades fundamentales de religión, culto y conciencia que promuevan los derechos y deberes involucrados en el ejercicio de la libertad de religión, culto y conciencia dirigidas a la ciudadanía en general</t>
  </si>
  <si>
    <t>Se mide el porcentaje de la ciudadanía encuestada en la encuesta multipropósito con percepción positiva  entorno al reconocimiento y respeto de su libertad de religión, culto y conciencia</t>
  </si>
  <si>
    <t>(ciudadania participante en la encuesta multipropósito con percepción positiva entorno al reconocimiento y respeto de su libertad de religión, culto y conciencia / ciudadania participante en la encuesta multipropósito)*100</t>
  </si>
  <si>
    <t>Cuatrienal</t>
  </si>
  <si>
    <t xml:space="preserve">La línea base se establecerá con los resultados de una encuesta </t>
  </si>
  <si>
    <t>2026</t>
  </si>
  <si>
    <t xml:space="preserve">Por medio de dos preguntas incluidas en una encuesta a nivel distrital, se mide el el procentaje de la ciudadanía que tiene percepción positiva entorno al reconocimiento y respeto de su libertad de religión, culto y conciencia.  Las preguntas a incluir en la encuesta se establecen en colaboración con la subdirección de política pública de la secretaría de planeación y/o con secretaría de cultura en cultura ciudadana
</t>
  </si>
  <si>
    <t>FICHA TÉCNICA INDICADOR DE PRODUCTO 2.1.1</t>
  </si>
  <si>
    <t>Relación con el indicador de resultado Porcentaje de percepción positiva de líderes y lideresas de Entidades Religiosas (ER) y Organizaciones del Sector Religioso (OSR) entorno al reconocimiento y respeto de su libertad de religión .</t>
  </si>
  <si>
    <t xml:space="preserve">Campañas de promoción,difusión y reconocimiento de  las libertades fundamentales de religión, culto y conciencia.  El indicador señala la raelización de dos tipos de campañas, campañas Macro a desarrollar en todo el Distrito dirigidas a toda la ciudad a través de medios masivos para sensibilizar a la ciudadania sobre la tolerancia, la conciencia pacífica y el respeto por los derechos fundamentales de religión, culto y conciencia. Y campañas a nivel local, las cuales, desde enfoque territorial,  se maneja sensibilización y se priorizan los conflictos presentes allí con las comunidades religiosas. </t>
  </si>
  <si>
    <t>Aumento en la percepción positiva de líderes y lideresas de Entidades Religiosas (ER) y Organizaciones del Sector Religioso (OSR) entorno al reconocimiento y respeto de su libertad de religión.</t>
  </si>
  <si>
    <t xml:space="preserve">La campaña macro requiere una inversión grande por la magnitud de impacto que se busca en el distrito. Es por esto que es una estrategia que debe responder al momento coyuntural en el que se encuentre la libertad de religión, culto y conciencia y debe realizarse con intermitencia.  Difiere de campañas locales en los agentes involucrados, los medios a abarcar y en la problemática no específica de espacios localizados. 
Las campañas locales, dadas las particularidades de los territorios, guiados por el enfoque territorial que responde a los contextos inmediatos incluyendo espacios rurales de la capital, esta estrategia pretende que medios locales y barriales se sumen a una campaña por el respeto a estos derechos, así como los deberes que deben tener los templos, iglesias o casas de encuentro donde se realicen actos de carácter religioso. Cada año a partir del 2020  la meta es 10 por año ya que se busca que se llegue a la localidad cada dos años con una campaña renovada. </t>
  </si>
  <si>
    <t>Sumatoria de campañas de promoción y reconocimiento de las libertades fundamentales de religión, culto y conciencia que promuevan los derechos y deberes involucrados en el ejercicio de la libertad de religión, culto y conciencia dirigidas a la ciudadanía en general</t>
  </si>
  <si>
    <t>campañas</t>
  </si>
  <si>
    <t xml:space="preserve">se realiza la sumatoria de campañas realizadas en el año. </t>
  </si>
  <si>
    <t xml:space="preserve">Registros instiucionales (audiovisuales, piezas comunicativas difundidas) </t>
  </si>
  <si>
    <t>FICHA TÉCNICA INDICADOR DE RESULTADO 2.2</t>
  </si>
  <si>
    <t>Se relaciona con el producto 
-Número de campañas de divulgación para reconocer y prevenir la violencia intrafamiliar desde el respeto por la libertad religiosa y de cultos, en las entidades públicas y sociedad civil en el marco de la Semana Distrital del Buen Trato 
-Número de servidores públicos, comunidades religiosas y la ciudadanía en general formados de forma presencial y/o virtual en relación con el contenido y el ejercicio de las libertades fundamentales de religión, culto y conciencia.
-Número de Instituciones Educativas Distritales - IED sensibilizadas en libertad de religión y conciencia 
-Número de Campañas de Sensibilización para promover la habilitación de lugares de culto neutros en terminales de transporte, establecimientos educativos, funerarias, centros hospitalarios, carcelarios y penitenciarios, guarniciones militares y de policía 
-Número de Encuentros de especialistas en temáticas relacionadas con el ejercicio de la libertad religiosa</t>
  </si>
  <si>
    <t>Se mide el porcentaje de líderes y lideresas de Entidades Religiosas (ER) y Organizaciones del Sector Religioso (OSR) encuestados con percepción positiva  entorno al reconocimiento y respeto de su libertad de religión</t>
  </si>
  <si>
    <t>(+) 5%</t>
  </si>
  <si>
    <t>(+) 10%</t>
  </si>
  <si>
    <t>(+) 15%</t>
  </si>
  <si>
    <t>( +) 20%</t>
  </si>
  <si>
    <t>(+) 20%</t>
  </si>
  <si>
    <t>FICHA TÉCNICA INDICADOR DE PRODUCTO 2.2.1</t>
  </si>
  <si>
    <t>Secretaría Distrital 
de Integración Social</t>
  </si>
  <si>
    <t>Campañas de divulgación para reconocer y prevenir la violencia intrafamiliar desde el respeto por la libertad religiosa y de cultos, en las entidades públicas y sociedad civil en el marco de la Semana Distrital del Buen Trato. Se realiza una por año, partiendo de la articulación con la Secretaría de Integración Social que es la que coordina la semana por el Buen Trato
En esta campaña se busca establecer diferentes metodologías para que, a través de la promoción de la libertad de religión, culto y conciencia y lo que ello conlleva, se puedan prevenir diferentes formas de violencia. Un ejemplo de ello es el desarrollo de buenas prácticas, que basadas en las libertades de religión culto y conciencia, son pertinentes para la prevención de violencias y el fomento del buen trato.</t>
  </si>
  <si>
    <t>A partir de la articulación con la Secretaria de Integración Social del Distrito y en el marco de la "semana del buen trato" que se celebra cada año para prevenir distintos tipos de violencia, se busca realizar actividades con soporte pedagógico para promover los derechos fundamentales de libertad de religión, culto y conciencia, el respeto por las creencias y de cultos, como una forma de prevenir toda forma de discriminación.  Se busca llegar al personal de las entidades públicas y sociedad civil.
A nivel cuantitativo se mide la campaña realizada desde la SALRYC en articulación a la Semana del Buen Trato organizada por la Secretaría de Integración Social. Los aspectos cualitativos y de contenido se preparan en coordinación con la Secretaría de Integración Social anualmente.</t>
  </si>
  <si>
    <t>Campaña</t>
  </si>
  <si>
    <t xml:space="preserve">sumatoria de campañas realizadas desde la SALRYC en articulación a la Semana del Buen Trato organizada por la Secretaría de Integración Social de forma anual. </t>
  </si>
  <si>
    <t>FICHA TÉCNICA INDICADOR DE PRODUCTO 2.2.2</t>
  </si>
  <si>
    <t xml:space="preserve">el indicador mide el número de servidores públicos, ciudadanía y personas de comunidades religiosas formadas en relación con el contenido y el ejercicio de las libertades fundamentales de religión, culto y conciencia.  </t>
  </si>
  <si>
    <t xml:space="preserve">En alianza con universidades y/o profesores de universidades se realizarán diplomados, congresos y/o cursos en los objetivos de la política pública de libertades fundamentales de religión, culto y conciencia y los aspectos del hecho religioso de relevancia a estudiar por las problemáticas coyunturales. Se trata de una formación con una perspectiva académica en alianza con universidades del distrito que en preferencia hagan parte de la Mesa técnica de universidades. Esta es una instancia coordinada desde Secretaría de Gobierno en la que confluyen diferentes universidades con sede en el Distrito que tienen observatorios o grupos de estudio con enfoque al análisis e investigación del hecho religioso, así como su relación con otros aspectos políticos, culturales o económico, entre otros. 
La convocatoria se realizará desde el comité distrital interreligioso, los comités locales interreligiosos, la mesa técnica de universidades y desde la Secretaría de Gobierno. </t>
  </si>
  <si>
    <t>Sumatoria de servidores públicos, comunidades religiosas y la ciudadanía en general formadas de forma presencial y/o virtual en relación con el contenido y el ejercicio de las libertades fundamentales de religión, culto y conciencia</t>
  </si>
  <si>
    <t>Se realiza una sumatoria de las personas que fueron parte de la formación, esto se realiza por medio de las inscripciones realizadas y el seguimiento y monitoreo en las listas de asistencia.</t>
  </si>
  <si>
    <t xml:space="preserve">Registros instiucionales (audiovisuales, registros de asistencia, actas de sesiones, inscripciones) </t>
  </si>
  <si>
    <t>FICHA TÉCNICA INDICADOR DE PRODUCTO 2.2.33</t>
  </si>
  <si>
    <t>Secretaría de Educación</t>
  </si>
  <si>
    <t xml:space="preserve">Se busca con este indicador medir el número de instituciones educativas distritales sensibilizadas para la inclusión de temáticas sobre derechos humanos y libertades de religión y de creencias como un mecanismo para la prevencion de los delitos de odio, la discriminacion y la violencia. </t>
  </si>
  <si>
    <t xml:space="preserve">En acuerdo con la Secretaría de educación, quien prioriza los centros educativos con problemáticas de diversidad religiosa, se busca dar a los servidores públicos del sector educativo distrital sensibilización en temáticas de libertad de religión y conciencia, que fomente el respeto por la diferencia, el pluralismo religioso y una cultura de la no violencia entre los niños, niñas y adolescentes.
A nivel cuantitativo se considerará el número de instituciones sensibilizadas. Dichas sensibilizaciones serán registradas en los instrumentos ya definidos para tal fin y serán contabilizadas anualmente. </t>
  </si>
  <si>
    <t>Instituciones Educativas Distritales</t>
  </si>
  <si>
    <t>Se contabiliza el número de instituciones educativas donde fue dada la sensibilización al año.  Estas serán registradas en los instrumentos ya definidos para tal fin.</t>
  </si>
  <si>
    <t xml:space="preserve">Registros instiucionales (audiovisuales, registros de asistencia, actas de sesiones) </t>
  </si>
  <si>
    <t>FICHA TÉCNICA INDICADOR DE PRODUCTO 2.2.4</t>
  </si>
  <si>
    <t>Este indicador mide la implementación de una campaña anual, la cual será permanente para buscar que los tomadores de decisiones en los entornos definidos como público objeto de este producto habiliten en forma consciente espacios neutros para el disfrute interreligioso de lugares de culto. Habilitar estos espacios en clave de no discriminación y garantía de derechos en condiciones de igualdad es un referente explícito del disfrute de estos derechos.</t>
  </si>
  <si>
    <t>Campaña de Sensibilización para promover la habilitación de lugares de culto neutros en terminales de transporte, establecimientos educativos, funerarias, centros hospitalarios, carcelarios y penitenciarios, guarniciones militares y de policía.  La campaña se realizará de forma permanente en el año, teniendo variaciones anuales según corresponda a la estrategia de abordaje.
Se entiende por lugares de culto neutro: lugares de oración y de culto religioso sin carácter confesional específico que permiten la práctica individual o colectiva de sus libertades fundamentales asociadas en condiciones de neutralidad. Su acondicionamiento no establece simbologías ni referencias específicas a un credo particular. Tiene disposición flexible o adaptativa del lugar, que permit a cada individuo la presentación cómoda de su oración, plegaria, rezo o respeto según su creencia.</t>
  </si>
  <si>
    <t>-</t>
  </si>
  <si>
    <t xml:space="preserve">A nivel cuantitativo, se considera el número de campañas realizadas al año lo cual determina la medición del indicador. A nivel cualitativo se considera la actualización de información y técnicas de abordaje para la sensibilización la cuales cambian la estrategia cada año
</t>
  </si>
  <si>
    <t>FICHA TÉCNICA INDICADOR DE PRODUCTO 2.2.5</t>
  </si>
  <si>
    <t xml:space="preserve">sumatoria de encuentro de especialistas en temáticas relacionas con el ejercicio de la libertad religiosa </t>
  </si>
  <si>
    <t xml:space="preserve">El encuentro de especialistas en temáticas relacionas con el ejercicio de la libertad religiosa busca congregar las diferentes expresiones religiosas de Distrito Capital y a los procesos que adelanta el sector académico entorno a la libertad religiosa y temas relacionados. Este se establece anualmente sobre una temática y se organiza desde la SALRYC. Se realizará en alianza con las univerdades integrantes de la Mesa técnica de universidades, las cuales tienen como propósito mantener estudios sobre el hecho religioso en el Distrito. </t>
  </si>
  <si>
    <t>evento</t>
  </si>
  <si>
    <t>foro de libertad religiosa realizado el 31/10/2019</t>
  </si>
  <si>
    <t>Se mide la realización del evento anual a través del seguimiento de actas, inscripciones al evento, listados de asistencia y registro fotográfico</t>
  </si>
  <si>
    <t>FICHA TÉCNICA INDICADOR DE RESULTADO 2.3</t>
  </si>
  <si>
    <t>Se relaciona con el indicador de producto 
-Número de eventos de capacitación a Lideres y Lideresas de Entidades Religiosas (ER) y Organizaciones del Sector Religioso (OSR) en participación ciudadana y resolución de conflictos.</t>
  </si>
  <si>
    <t>IDPAC</t>
  </si>
  <si>
    <t>Se mide el porcentaje de personas capacitadas que hicieron uso de espacios y mecanismos de participación tras la capacitación</t>
  </si>
  <si>
    <t>Sumatoria de líderes y lideresas de Entidades Religiosas (ER) y Organizaciones del Sector Religioso (OSR) que realizan inscripción para hacer parte de comités locales de libertad religiosa</t>
  </si>
  <si>
    <t>a partir de la implementación del producto 2.3.1 se tendrá la LB</t>
  </si>
  <si>
    <t>2027</t>
  </si>
  <si>
    <t>Se realiza seguimiento a las personas capacitadas en participación ciudadana y cuántas de ellas hicieron uso uso de espacios y mecanismos de participación tras la capacitación. La linea base parte del promedio presentado de participación de los líderes encuestados en espacios de participación en el Otrosí No 2 del Convenio Interadministrativo no 1346 de 2015, suscrito entre la Secretaría Distrital de Gobierno y la Universidad Nacional de Colombia (página 196)</t>
  </si>
  <si>
    <t>1 mes</t>
  </si>
  <si>
    <t>FICHA TÉCNICA INDICADOR DE PRODUCTO 2.3.1</t>
  </si>
  <si>
    <t>Relación con el indicador de resultado Porcentaje de líderes y lideresas de Entidades Religiosas (ER) y Organizaciones del Sector Religioso (OSR) que hicieron uso de espacios institucionales para la participación ciudadana y el abordaje de conflictos tras la capacitación</t>
  </si>
  <si>
    <t>El indicador busca establecer el número de eventos realizados en el año con el propósito de dar formación a los líderes y lideresas del sector religioso en participación ciudadana y resolución de conflictos.</t>
  </si>
  <si>
    <t>Incremento en uso de espacios institucionales por parte de líderes y lideresas de Entidades Religiosas (ER) y Organizaciones del Sector Religioso (OSR) para la participación ciudadana y el abordaje de conflictos</t>
  </si>
  <si>
    <t xml:space="preserve">El indicador busca establecer el número de eventos realizado en el año con el propósito de dar formación a los líderes y lideresas del sector religioso para la participación de los diferentes espacios de discusión, participación e incidencia que existen en el sector público distrital. En articulación con las escuelas de formación del IDPAC se pretende alcanzar una mejor ciudadanía del liderazgo religioso de la ciudad. 
Otro elemento de los eventos son las capacitaciones en el abordaje  de conflictos familiares, vecinales y comunitarios. En este segundo elemento de capacitación se contempla acercar a los líderes y lideresas del sector religioso a las diferentes instancias distritales que abordan problemáticas sociales y tienen rutas de atención a conflictos. </t>
  </si>
  <si>
    <t>eventos</t>
  </si>
  <si>
    <t xml:space="preserve">Se medirá a través del conteo de número de eventos de capacitación realizados con los fines descritos.  </t>
  </si>
  <si>
    <t>FICHA TÉCNICA INDICADOR DE RESULTADO 2.4</t>
  </si>
  <si>
    <t xml:space="preserve">Se relaciona con el indicador de producto 
-Porcentaje de avance en la implementación del Sistema de información sobre el fenómeno religioso y el ejercicio de las libertades fundamentales de religión, culto y conciencia en la ciudad.
-Porcentaje de avance en la elaboración de la Línea base de  prácticas religiosas de la ciudadania en el Distrito Capital.
-Porcentaje de avance en el diseño, socialización e implementación de ruta de atención para la promoción de los derechos fundamentales de religión, culto y conciencia										</t>
  </si>
  <si>
    <t>El índice reune diferentes indicadores que hacen alusión a la vulneración al derecho a la libertad religiosa y de cultos
La fórmula que se plantea está sujeta a cambios de acuerdo a la línea base que dará el producto 2.4.2. Se realiza un esbozo de los indicadores pueden componer el índice, pero este se construye con exactitud a partir de la información recolectada y analizada en la línea base</t>
  </si>
  <si>
    <t>( - 0.04)</t>
  </si>
  <si>
    <t>( - 0.07)</t>
  </si>
  <si>
    <t>( - 0.1)</t>
  </si>
  <si>
    <t>( - 1.0)</t>
  </si>
  <si>
    <t xml:space="preserve">El índice es una herramienta que aglutina una variedad de indicadores que señalan las principales vulneraciones hacia el sector religioso. Cada uno de estos indicadores evidencia formas de vulneración y están en un rango de 0 a 1, en donde 0 equivale a ausencia de vulneraciones al derecho a la libertad de religión y culto. El índice se encuentra en construcción. </t>
  </si>
  <si>
    <t>FICHA TÉCNICA INDICADOR DE PRODUCTO 2.4.1</t>
  </si>
  <si>
    <t>Porcentaje de avance en la implementación del Sistema de información y análisis sobre el ejercicio de las libertades fundamentales de religión, culto y conciencia en la ciudad</t>
  </si>
  <si>
    <t>Relación con el indicador de resultado Índice de vulneración al derecho a la libertad religiosa y de cultos</t>
  </si>
  <si>
    <t>El indicador busca establecer el avance de las fases que se encuentran divididas en un porcentaje anual, el cual corresponde al avance programado por año para el establecimiento del sistema de información.</t>
  </si>
  <si>
    <t>Bajar el índice de vulneración al derecho a la libertad religiosa y de cultos</t>
  </si>
  <si>
    <t xml:space="preserve">Un sistema de información y análisis sobre el hecho religioso y el ejercicio de las libertades fundamentales de religión, culto y conciencia en la ciudad está sustentado en investigaciones sobre el hecho religioso que permitan establecer continuamente el panorama del hecho religioso y sus problemáticas. Es  información o datos que ayuden a tener una comprensión del fenómeno religioso en la ciudad, al igual que el análisis de estos. Esto en virtud que no se tienen sistematizados estudios que faciliten el análisis del comportamiento religioso en la ciudad. Se cuenta con información fragmentada, estudios aislados, y núcleos de estudio desarticulados. </t>
  </si>
  <si>
    <t>fases</t>
  </si>
  <si>
    <t>Sumatoria de fases ejecutadas para la implementación del sistema de información sobre el fenómeno religioso y el ejercicio de las libertades fundamentales de religión, culto y conciencia en la ciudad. Las fases se encuentran divididas en un porcentaje anual, el cual corresponde al avance programado por año para el establecimiento del sistema de información.
El 20% de crecimiento en el 2020 corresponde a las bases de estructura del sistema y planeación del mismo
El 50% de crecimiento en el 2021 corresponde a  la investigación preliminar y la implantación del sistema de información
El 10% de crecimiento en el 2022 corresponde al mantenimiento y actualización del sistema de información
El 15% de crecimiento en el 2023 corresponde al mantenimiento, evaluación intermedia y actualización del sistema de información
El 10% de crecimiento en el 2024 corresponde al mantenimiento y actualización del sistema de información
El 10% de crecimiento en el 2025 corresponde al mantenimiento y actualización del sistema de información
El 5 % de crecimiento en el 2026 corresponde al mantenimiento y actualización del sistema de información
en el años 2027 y 2028 se mantiene el sistene ya creado en el 100%</t>
  </si>
  <si>
    <t>Registros instiucionales</t>
  </si>
  <si>
    <t>FICHA TÉCNICA INDICADOR DE PRODUCTO 2.4.2</t>
  </si>
  <si>
    <t>Porcentaje de avance en la elaboración de la Línea base de  prácticas religiosas en el Distrito Capital.</t>
  </si>
  <si>
    <t>El indicador busca establecer el avance de las fases que se encuentran divididas en un porcentaje anual, el cual corresponde al avance programado por año para el establecimiento de la línea base.</t>
  </si>
  <si>
    <t>La línea base es el sustento estadístico e informativo con el cual es posible la planeación efectiva. Es  información o datos que ayuden a tener una comprensión del fenómeno religioso en la ciudad. Este indicador mide porcentualmente el avance en el levantamiento por fases de una línea base sobre el fenómeno religioso en la ciudad, incluyendo el área rural que hace parte de la capital.</t>
  </si>
  <si>
    <t>2024</t>
  </si>
  <si>
    <t>Sumatoria de fases ejecutadas para la implementación de la línea base de prácticas religiosas de la ciudadania en el Distrito Capital. Las fases se encuentran divididas en un porcentaje anual, el cual corresponde al avance programado por año para el establecimiento de la línea base. Contempla la valoración de variables cuantitativas y cualitativas asignadas a cada una de las fases de la ejecución de la implementacion de la línea base. Se considerará el número de personas y organizaciones encuestadas, la pertinencia y validez de la informacion recolectada, los instrumentos seleccionados y metodologías usadas, así como la posibilidad de relacionar varibales.  Las fases se contemplan como fase anual, lo cual corresponde a un avance de porcentual anual. 
2019: base de datos de centros de cultos organizados a partir de la realización de los comités locales de libertad religiosa
2020: base de datos de centros de cultos organizados a partir de la realización de los comités locales de libertad religiosa y planificación de la línea base
2021: Trabajo de investigación y de campo
2022: Bases de datos y análisis
2023: Elaboración de mapas temáticos, interpretación de los datos y elaboración de informes</t>
  </si>
  <si>
    <t>FICHA TÉCNICA INDICADOR DE RESULTADO 2.5</t>
  </si>
  <si>
    <t xml:space="preserve">Se relaciona con el indicador de producto 
-Porcentaje de avance en el diseño, socialización e implementación de ruta de atención para la promoción de los derechos fundamentales de religión, culto y conciencia										</t>
  </si>
  <si>
    <t>Se contabiliza el porcentaje de personas que establecieron en el formato de atención de la Ruta de promoción y atención de derechos fundamentales de religión, culto y conciencia que estuvieron satisfechas o muy satisfechas con la información brindada</t>
  </si>
  <si>
    <t>(número de personas que se sintieron satisfechas y/o muy satisfechas con el conocimiento brindado en la ruta de promoción y atención de derechos fundamentales de religión, culto y conciencia/ número total de personas atendidas en la ruta de promoción y atención de derechos fundamentales de religión, culto y conciencia) *100</t>
  </si>
  <si>
    <t xml:space="preserve">A partir de los formatos de atención usados en la ruta de promoción y atención de derechos fundamentales de religión, culto y conciencia, se saca el porcentaje de las personas que marcaron como satisfecho o muy satisfecho con el conocimiento brindado. </t>
  </si>
  <si>
    <t>FICHA TÉCNICA INDICADOR DE PRODUCTO 2.5.1</t>
  </si>
  <si>
    <t>Relación con el indicador de resultado número de quejas presentadas a personería sobre la vulneración a los derechos fundamentales de religión, culto y conciencia.</t>
  </si>
  <si>
    <t>Este producto está dirigido a la creación de una ruta de promoción y atención de los derechos fundamentales de religión, culto y conciencia.</t>
  </si>
  <si>
    <t>Aumento en el número de quejas presentadas a personería sobre la vulneración a los derechos fundamentales de religión, culto y conciencia</t>
  </si>
  <si>
    <t>El desarrollo de este producto contempla 3 fases, en las cuales se encuentra el diseño, la socialización, implementación</t>
  </si>
  <si>
    <t>(sumatoria de fases realizadas para el diseño, socialización e implementación de ruta de promoción y atención de los derechos fundamentales de religión, culto y conciencia/ sumatoria de fases programadas para el diseño, socialización e implementación de ruta de promoción y atención de los derechos fundamentales de religión, culto y conciencia ) * 100</t>
  </si>
  <si>
    <t xml:space="preserve">El indicador está orientado a la medición del diseño, socialización e implemetación de ka ruta de atención para la promoción de los derechos fundamentales de religión, culto y conciencia. De acuerdo con la programación del producto, las anteriores ponderaciones equivalen a las 3 fases de ejecución.
Fase 1: Diseño de la ruta: 50% a desarrollarse en el 2020
Fase 2: Socialización: 10% a desarrollarse en el 2021
Fase 3: Implementación: 40% a desarrollarse en los siete años siguientes de vigencia de la política							</t>
  </si>
  <si>
    <t>FICHA TÉCNICA INDICADOR DE RESULTADO 3.1</t>
  </si>
  <si>
    <t>Se relaciona con el indicador de producto 
-Porcentaje de avance en la implementación del Banco de iniciativas de la Secretaría de Gobierno sobre Proyectos Sociales y de paz de Entidades Religiosas (ER) y Organizaciones del Sector Religioso (OSR).
-Porcentaje de avance en la gestión para la implementación de la Plataforma para la Acción Social y Comunitaria de las Entidades Religiosas (ER) y Organizaciones del Sector Religioso (OSR) de la Secretaría de Gobierno
-Número de iniciativas de la Secretaría de Gobierno ciudadanas ejecutadas para fortalecer el liderazgo social ejercido por organizaciones del sector religioso con sede en Bogotá</t>
  </si>
  <si>
    <t>Son acciones de incidencia social, todas aquellas intervenciones que adelanten las Entidades Religiosas (ER) y Organizaciones del Sector Religioso (OSR), articuladas en la Plataforma Interreligiosa para la Acción Social y Comunitaria (PIRPAS), que contribuyan a mitigar las diversas problemáticas sociales que tienen lugar en la ciudad. Al tratarse de intervenciones que son iniciativa de las entidades y organizaciones del sector religioso y que se ejecutan además con sus propios recursos y no con los de la Subdirección de  Asuntos de Libertad Religiosa, el papel de la dependencia será exclusivamente de acompañamiento y articulación, por lo que no es posible asociar el indicador a un impacto específico, que no sea simplemente el de cuantificar las acciones desarrolladas. 
Asimismo, es necesario clarificar que la Plataforma Interreligiosa para la Acción Social de Secretaría de Gobierno fue pensada como una estrategia de fortalecimiento y dinamización del capital social propio del sector religioso de la ciudad y que opera como una red que permite a sus integrantes compartir información, conocimientos y experiencias, y que busca consolidarse como un sistema de cooperación, con fines exclusivamente sociales, nunca de proselitismo religioso. Su propósito es el de posicionar y reconocer estructuralmente el trabajo social del sector en la materia, brindar herramientas de formación para fortalecer sus proyectos sociales, apalancar las acciones del Distrito con la experiencia y capacidad institucional de las entidades religiosas, todo en búsqueda de un trabajo mancomunado que no es doctrinal, ni viola el principio de inmunidad de coacción que se refiere como no interferencia del Estado, sino que tiene como fin la articulación de dicho trabajo social.</t>
  </si>
  <si>
    <t>sumatoria de acciones sociales de Entidades Religiosas (ER) y Organizaciones del Sector Religioso (OSR) articuladas en la Plataforma para la acción social y comunitaria  de Secretaría de Gobierno</t>
  </si>
  <si>
    <t>acciones</t>
  </si>
  <si>
    <t>Acción social desarrollada por el movimiento interreligioso por la niñez como eje piloto de la plataforma para la acción social y comunitaria</t>
  </si>
  <si>
    <t xml:space="preserve">Se medirá el número de acciones que surgen desde las Entidades Religiosas (ER) y Organizaciones del Sector Religioso (OSR) articuladas en la Plataforma para la Acción Social y Comunitaria. Para el registro de dicha información se creará un instrumento específico que permita registrar la información. </t>
  </si>
  <si>
    <t>FICHA TÉCNICA INDICADOR DE PRODUCTO 3.1.1</t>
  </si>
  <si>
    <t>Relación con el indicador número de acciones sociales de Entidades Religiosas (ER) y Organizaciones del Sector Religioso (OSR) articuladas en la Plataforma para la acción social y comunitaria de Secretaría de Gobierno</t>
  </si>
  <si>
    <t>El indicador busca establecer el avance de las fases que se encuentran divididas en un porcentaje anual, el cual corresponde al avance programado por año para el establecimiento del banco de iniciativas de la Secretaría de Gobierno sobre Proyectos Sociales y de paz de Entidades Religiosas (ER) y Organizaciones del Sector Religioso (OSR).</t>
  </si>
  <si>
    <t>Acciones de incidencia social a partir de la articulación del trabajo social y comunitario adelantado por las Entidades Religiosas (ER) y Organizaciones del Sector Religioso (OSR).</t>
  </si>
  <si>
    <t xml:space="preserve">Con este producto se busca medir los procesos e iniciativas de la acción social de la comunidad religiosa, así como visibilizarla en un lugar común donde pueda reforzarse el trabajo. La implementación del Banco de Iniciativas y Proyectos está diseñado para desarrollarlo por avances progresivos porcentuales manteniendo una actividad estable durante la mayor parte del proceso. </t>
  </si>
  <si>
    <t>"(Sumatoria de fases ejecutadas para la implementación  del  Banco de iniciativas de la Secretaría de Gobierno sobre Proyectos Sociales y de paz de Entidades Religiosas (ER) y Organizaciones del Sector Religioso (OSR)./ Sumatoria de fases programadas para la implementación del Banco de iniciativas de la Secretaría de Gobierno sobre Proyectos Sociales y de paz de Entidades Religiosas (ER) y Organizaciones del Sector Religioso (OSR).) *100"</t>
  </si>
  <si>
    <t xml:space="preserve">Contempla la valoración de variables cuantitativas y cualitativas asignadas a cada una de las fases de ejecución de la implementacion del banco de iniciativas. A nivel cuantitativo se considerará el número de personas e instituciones vinculadas tanto a las propuestas como a la ejecución de las mismas, así como el número de organizaciones y organismos internacionales y nacionales de cooperación que se logren vincular al proceso. En materia cualitativa se tendra en cuenta la calidad y pertinencia de los proyectos presentados, en virtud de las problemáticas y necesidades priorizadas en la ciudad, en cuya resolución tenga incidencia el sector religioso, los cuales serán registrados en los instrumentos ya definidos para tal fin y contabilizados anualmente. Las fases tienen una periodecidad anual, a lo que corresponde un porcentual anual de avance y estan definidas así: 
Fase 1. Georeferenciación de las iniciativas del Sector Religioso en 5 localidades priorizadas en Bogotá.  
Fase 2. Georeferenciación de las iniciativas del Sector Religioso en 10 localidades priorizadas en Bogotá. 
Fase 3. Georeferenciación de las iniciativas del Sector Religioso en 5 localidades priorizadas en Bogotá y presentación del informe del Banco de Iniciativas a la ciudadanía. 
Fase 4. Ajuste de la Plataforma Web Interreligiosa para la Acción Social y Comunitaria, que es el soporte virtual de la  Plataforma Interreligiosa para la Acción Social y Comunitaria (PIRPAS), creando un apartado para visibilizar la oferta del Sector Religioso y generar la articulación con las entidades del Distrito y organismos de cooperación nacional e internacional.  
Fase 5. Desarrollo de las alianzas entre el Distrito, organismos de cooperación nacional e internacional y el Sector Religioso, alimentación periódica de la plataforma y reporte de rendición de cuentas anual. 
Fase 6. Desarrollo de las alianzas entre el Distrito, organismos de cooperación nacional e internacional y el Sector Religioso, alimentación periódica de la plataforma y reporte de rendición de cuentas anual. 
Fase 7. Desarrollo de las alianzas entre el Distrito, organismos de cooperación nacional e internacional y el Sector Religioso, alimentación periódica de la plataforma y reporte de rendición de cuentas anual. 
Fase 8. Desarrollo de las alianzas entre el Distrito, organismos de cooperación nacional e internacional y el Sector Religioso, alimentación periódica de la plataforma y reporte de rendición de cuentas anual. 
Fase 9. Desarrollo de las alianzas entre el Distrito, organismos de cooperación nacional e internacional y el Sector Religioso, alimentación periódica de la plataforma y reporte de rendición de cuentas anual.. 
Fase 10. Evaluación de la implementación del Banco de Iniciativas para la reformulación del plan de acción y la Política Pública de Libertad Religiosa, Culto y Conciencia. </t>
  </si>
  <si>
    <t>FICHA TÉCNICA INDICADOR DE PRODUCTO 3.1.2</t>
  </si>
  <si>
    <t>Relación con el indicador número de acciones de incidencia social de Entidades Religiosas (ER) y Organizaciones del Sector Religioso (OSR) articuladas en la Plataforma para la acción social y comunitaria de Secretaría de Gobierno</t>
  </si>
  <si>
    <t>establece porcentualmente el acance en la implementacion de la plataforma como mecanísmo de articulación de toda la oferta y demanda de servicios sociales que las comunidades del sector religioso están en capacidad de presentar.</t>
  </si>
  <si>
    <t>Este producto constituye, en inicio, una de las metas del Plan de Desarrollo Distrital.  La implementación de la misma busca fortalecer y continuar el proceso de la meta del Plan de Desarrollo distrital, así como la ampliación y creación de líneas de trabajo que organicen los diferentes quehaceres de las organizaciones y entidades religiosas. Se parte de la plataforma producto del plan de meta de desarrollo, en ella se está conformando la estructura social y el aplicativo tecnológico. Lo que se busca es mantener y fortalecer esta estructura, realizando los diferentes grupos de trabajo que estructuren el trabajo social de las organizaciones de acuerdo con su población objetivo o su quehacer: niñez, adolescentes, adulto mayor, trabajo con migrantes, brigadas sociales, etc.</t>
  </si>
  <si>
    <t>Estructura social y  aplicativo tecnológico meta del Plan de Desarrollo Distrital</t>
  </si>
  <si>
    <t xml:space="preserve">Se considerará el número de organizaciónes participantes, el número y volumen de los intercambios o ejercicios de cooperación, así como las líneas de trabajo de acuerdo al área de acción de las organizaciones que hacen parte de la plataforma. Las fases se contemplan como fase anual, lo cual corresponde a un avance porcentual anual. 
El 10% de crecimiento anual corresponde a la ampliación de una línea de trabajo de la plataforma, de acuerdo con su población objetivo o su quehacer. </t>
  </si>
  <si>
    <t>FICHA TÉCNICA INDICADOR DE PRODUCTO 3.1.3</t>
  </si>
  <si>
    <t>convivencia y dialogo social
Secretaría de gobierno</t>
  </si>
  <si>
    <t>sumatoria de iniciativas ciudadanas de la Secretaría de Gobierno destinadas a fortalecer el liderazgo social ejercido por organizaciones del sector religioso con sede en Bogotá</t>
  </si>
  <si>
    <t xml:space="preserve">Este producto busca fomentar y fortalecer el liderazgo ejercido por organizaciones del sector religioso a través de estímulos económicos dados desde Diálogo Social de la Secretaría de Gobierno para la realización de proyectos de alto impacto en las localidades. 
</t>
  </si>
  <si>
    <t>Iniciativas ciudadanas</t>
  </si>
  <si>
    <t xml:space="preserve">Contempla la variación cuantitativa de oferta de apoyo a iniciativas ciudadanas establecidas desde la Secretaría de Gobierno a organizaciones del sector religioso.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</si>
</sst>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 #,##0;\-&quot;$&quot;\ #,##0"/>
    <numFmt numFmtId="41" formatCode="_-* #,##0_-;\-* #,##0_-;_-* &quot;-&quot;_-;_-@_-"/>
    <numFmt numFmtId="43" formatCode="_-* #,##0.00_-;\-* #,##0.00_-;_-* &quot;-&quot;??_-;_-@_-"/>
    <numFmt numFmtId="164" formatCode="&quot;$&quot;#,##0"/>
    <numFmt numFmtId="165" formatCode="_ * #,##0.00_ ;_ * \-#,##0.00_ ;_ * &quot;-&quot;??_ ;_ @_ "/>
    <numFmt numFmtId="166" formatCode="_-* #,##0\ &quot;Pts&quot;_-;\-* #,##0\ &quot;Pts&quot;_-;_-* &quot;-&quot;\ &quot;Pts&quot;_-;_-@_-"/>
    <numFmt numFmtId="167" formatCode="_-* #,##0\ _P_t_s_-;\-* #,##0\ _P_t_s_-;_-* &quot;-&quot;\ _P_t_s_-;_-@_-"/>
    <numFmt numFmtId="168" formatCode="#.##000"/>
    <numFmt numFmtId="169" formatCode="\$#,#00"/>
    <numFmt numFmtId="170" formatCode="%#,#00"/>
    <numFmt numFmtId="171" formatCode="#,#00"/>
    <numFmt numFmtId="172" formatCode="#.##0,"/>
    <numFmt numFmtId="173" formatCode="\$#,"/>
    <numFmt numFmtId="174" formatCode="\$#,##0.00\ ;\(\$#,##0.00\)"/>
    <numFmt numFmtId="175" formatCode="#,##0.000;\-#,##0.000"/>
    <numFmt numFmtId="176" formatCode="_ [$€-2]\ * #,##0.00_ ;_ [$€-2]\ * \-#,##0.00_ ;_ [$€-2]\ * &quot;-&quot;??_ "/>
    <numFmt numFmtId="177" formatCode="_(* #,##0_);_(* \(#,##0\);_(* &quot;-&quot;??_);_(@_)"/>
    <numFmt numFmtId="178" formatCode="_-* #,##0\ _€_-;\-* #,##0\ _€_-;_-* &quot;-&quot;??\ _€_-;_-@_-"/>
    <numFmt numFmtId="179" formatCode="_-[$$-409]* #,##0_ ;_-[$$-409]* \-#,##0\ ;_-[$$-409]* &quot;-&quot;??_ ;_-@_ "/>
    <numFmt numFmtId="180" formatCode="0.0%"/>
  </numFmts>
  <fonts count="30">
    <font>
      <sz val="11"/>
      <color theme="1"/>
      <name val="Calibri"/>
      <family val="2"/>
      <scheme val="minor"/>
    </font>
    <font>
      <sz val="10"/>
      <name val="Arial"/>
      <family val="2"/>
    </font>
    <font>
      <sz val="11"/>
      <color theme="1"/>
      <name val="Calibri"/>
      <family val="2"/>
      <scheme val="minor"/>
    </font>
    <font>
      <sz val="10"/>
      <name val="Arial"/>
      <family val="2"/>
    </font>
    <font>
      <sz val="8"/>
      <name val="Arial"/>
      <family val="2"/>
    </font>
    <font>
      <b/>
      <sz val="1"/>
      <color indexed="8"/>
      <name val="Courier"/>
      <family val="3"/>
    </font>
    <font>
      <sz val="1"/>
      <color indexed="8"/>
      <name val="Courier"/>
      <family val="3"/>
    </font>
    <font>
      <sz val="12"/>
      <name val="Arial MT"/>
    </font>
    <font>
      <sz val="12"/>
      <color indexed="24"/>
      <name val="Modern"/>
      <family val="3"/>
      <charset val="255"/>
    </font>
    <font>
      <b/>
      <sz val="18"/>
      <color indexed="24"/>
      <name val="Modern"/>
      <family val="3"/>
      <charset val="255"/>
    </font>
    <font>
      <b/>
      <sz val="12"/>
      <color indexed="24"/>
      <name val="Modern"/>
      <family val="3"/>
      <charset val="255"/>
    </font>
    <font>
      <sz val="12"/>
      <name val="Arial Narrow"/>
      <family val="2"/>
    </font>
    <font>
      <b/>
      <sz val="11"/>
      <name val="Arial Narrow"/>
      <family val="2"/>
    </font>
    <font>
      <b/>
      <sz val="12"/>
      <color theme="0"/>
      <name val="Arial Narrow"/>
      <family val="2"/>
    </font>
    <font>
      <sz val="11"/>
      <name val="Arial Narrow"/>
      <family val="2"/>
    </font>
    <font>
      <b/>
      <sz val="12"/>
      <name val="Arial Narrow"/>
      <family val="2"/>
    </font>
    <font>
      <u/>
      <sz val="10"/>
      <color indexed="12"/>
      <name val="Arial"/>
      <family val="2"/>
    </font>
    <font>
      <sz val="11"/>
      <color theme="1"/>
      <name val="Arial Narrow"/>
      <family val="2"/>
    </font>
    <font>
      <sz val="12"/>
      <color theme="1"/>
      <name val="Arial Narrow"/>
      <family val="2"/>
    </font>
    <font>
      <b/>
      <sz val="12"/>
      <color theme="1"/>
      <name val="Arial Narrow"/>
      <family val="2"/>
    </font>
    <font>
      <b/>
      <i/>
      <sz val="12"/>
      <name val="Arial Narrow"/>
      <family val="2"/>
    </font>
    <font>
      <u/>
      <sz val="12"/>
      <name val="Arial Narrow"/>
      <family val="2"/>
    </font>
    <font>
      <i/>
      <sz val="12"/>
      <color theme="1"/>
      <name val="Arial Narrow"/>
      <family val="2"/>
    </font>
    <font>
      <i/>
      <sz val="12"/>
      <name val="Arial Narrow"/>
      <family val="2"/>
    </font>
    <font>
      <b/>
      <sz val="11"/>
      <color theme="1"/>
      <name val="Arial Narrow"/>
      <family val="2"/>
    </font>
    <font>
      <u/>
      <sz val="11"/>
      <color theme="10"/>
      <name val="Calibri"/>
      <family val="2"/>
      <scheme val="minor"/>
    </font>
    <font>
      <sz val="12"/>
      <color theme="4"/>
      <name val="Arial Narrow"/>
      <family val="2"/>
    </font>
    <font>
      <sz val="12"/>
      <name val="Arial"/>
      <family val="2"/>
    </font>
    <font>
      <sz val="10"/>
      <color rgb="FF343A40"/>
      <name val="Roboto-bold"/>
    </font>
    <font>
      <sz val="11"/>
      <name val="Arial Narrow"/>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0070C0"/>
        <bgColor indexed="64"/>
      </patternFill>
    </fill>
    <fill>
      <patternFill patternType="solid">
        <fgColor theme="4" tint="-0.249977111117893"/>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double">
        <color indexed="64"/>
      </top>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50">
    <xf numFmtId="0" fontId="0" fillId="0" borderId="0"/>
    <xf numFmtId="0" fontId="1" fillId="0" borderId="0"/>
    <xf numFmtId="0" fontId="3" fillId="0" borderId="0"/>
    <xf numFmtId="0" fontId="5" fillId="0" borderId="0">
      <protection locked="0"/>
    </xf>
    <xf numFmtId="0" fontId="5" fillId="0" borderId="0">
      <protection locked="0"/>
    </xf>
    <xf numFmtId="168" fontId="6" fillId="0" borderId="0">
      <protection locked="0"/>
    </xf>
    <xf numFmtId="167" fontId="4" fillId="0" borderId="0" applyFont="0" applyFill="0" applyBorder="0" applyAlignment="0" applyProtection="0"/>
    <xf numFmtId="0" fontId="1" fillId="0" borderId="0">
      <protection locked="0"/>
    </xf>
    <xf numFmtId="172" fontId="6" fillId="0" borderId="0">
      <protection locked="0"/>
    </xf>
    <xf numFmtId="169" fontId="6" fillId="0" borderId="0">
      <protection locked="0"/>
    </xf>
    <xf numFmtId="166" fontId="4" fillId="0" borderId="0" applyFont="0" applyFill="0" applyBorder="0" applyAlignment="0" applyProtection="0"/>
    <xf numFmtId="0" fontId="1" fillId="0" borderId="0">
      <protection locked="0"/>
    </xf>
    <xf numFmtId="173" fontId="6" fillId="0" borderId="0">
      <protection locked="0"/>
    </xf>
    <xf numFmtId="0" fontId="6" fillId="0" borderId="0">
      <protection locked="0"/>
    </xf>
    <xf numFmtId="176" fontId="1" fillId="0" borderId="0" applyFont="0" applyFill="0" applyBorder="0" applyAlignment="0" applyProtection="0"/>
    <xf numFmtId="0" fontId="6" fillId="0" borderId="0">
      <protection locked="0"/>
    </xf>
    <xf numFmtId="171" fontId="6" fillId="0" borderId="0">
      <protection locked="0"/>
    </xf>
    <xf numFmtId="171" fontId="6" fillId="0" borderId="0">
      <protection locked="0"/>
    </xf>
    <xf numFmtId="0" fontId="6" fillId="0" borderId="0">
      <protection locked="0"/>
    </xf>
    <xf numFmtId="0" fontId="5" fillId="0" borderId="0">
      <protection locked="0"/>
    </xf>
    <xf numFmtId="0" fontId="5" fillId="0" borderId="0">
      <protection locked="0"/>
    </xf>
    <xf numFmtId="0" fontId="5" fillId="0" borderId="0">
      <protection locked="0"/>
    </xf>
    <xf numFmtId="165" fontId="1" fillId="0" borderId="0" applyFont="0" applyFill="0" applyBorder="0" applyAlignment="0" applyProtection="0"/>
    <xf numFmtId="169" fontId="6" fillId="0" borderId="0">
      <protection locked="0"/>
    </xf>
    <xf numFmtId="175" fontId="1" fillId="0" borderId="0">
      <protection locked="0"/>
    </xf>
    <xf numFmtId="170" fontId="6" fillId="0" borderId="0">
      <protection locked="0"/>
    </xf>
    <xf numFmtId="9" fontId="1" fillId="0" borderId="0" applyFont="0" applyFill="0" applyBorder="0" applyAlignment="0" applyProtection="0"/>
    <xf numFmtId="168" fontId="6" fillId="0" borderId="0">
      <protection locked="0"/>
    </xf>
    <xf numFmtId="5" fontId="7" fillId="0" borderId="0">
      <protection locked="0"/>
    </xf>
    <xf numFmtId="39" fontId="4" fillId="0" borderId="25" applyFill="0">
      <alignment horizontal="left"/>
    </xf>
    <xf numFmtId="0" fontId="1" fillId="0" borderId="0" applyNumberFormat="0"/>
    <xf numFmtId="0" fontId="6" fillId="0" borderId="26">
      <protection locked="0"/>
    </xf>
    <xf numFmtId="0" fontId="8" fillId="0" borderId="0" applyProtection="0"/>
    <xf numFmtId="174" fontId="8" fillId="0" borderId="0" applyProtection="0"/>
    <xf numFmtId="0" fontId="9" fillId="0" borderId="0" applyProtection="0"/>
    <xf numFmtId="0" fontId="10" fillId="0" borderId="0" applyProtection="0"/>
    <xf numFmtId="0" fontId="8" fillId="0" borderId="27" applyProtection="0"/>
    <xf numFmtId="0" fontId="8" fillId="0" borderId="0"/>
    <xf numFmtId="10" fontId="8" fillId="0" borderId="0" applyProtection="0"/>
    <xf numFmtId="0" fontId="8" fillId="0" borderId="0"/>
    <xf numFmtId="2" fontId="8" fillId="0" borderId="0" applyProtection="0"/>
    <xf numFmtId="4" fontId="8" fillId="0" borderId="0" applyProtection="0"/>
    <xf numFmtId="0" fontId="2" fillId="0" borderId="0"/>
    <xf numFmtId="0" fontId="1" fillId="0" borderId="0"/>
    <xf numFmtId="0" fontId="16" fillId="0" borderId="0" applyNumberFormat="0" applyFill="0" applyBorder="0" applyAlignment="0" applyProtection="0">
      <alignment vertical="top"/>
      <protection locked="0"/>
    </xf>
    <xf numFmtId="9" fontId="2" fillId="0" borderId="0" applyFont="0" applyFill="0" applyBorder="0" applyAlignment="0" applyProtection="0"/>
    <xf numFmtId="0" fontId="1" fillId="0" borderId="0"/>
    <xf numFmtId="0" fontId="25" fillId="0" borderId="0" applyNumberForma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547">
    <xf numFmtId="0" fontId="0" fillId="0" borderId="0" xfId="0"/>
    <xf numFmtId="0" fontId="11" fillId="2" borderId="28" xfId="43" applyFont="1" applyFill="1" applyBorder="1" applyAlignment="1">
      <alignment horizontal="center" vertical="center" wrapText="1"/>
    </xf>
    <xf numFmtId="9" fontId="11" fillId="2" borderId="29" xfId="43" applyNumberFormat="1" applyFont="1" applyFill="1" applyBorder="1" applyAlignment="1">
      <alignment horizontal="center" vertical="center" wrapText="1"/>
    </xf>
    <xf numFmtId="0" fontId="17" fillId="0" borderId="0" xfId="0" applyFont="1"/>
    <xf numFmtId="0" fontId="18" fillId="0" borderId="0" xfId="0" applyFont="1"/>
    <xf numFmtId="0" fontId="11" fillId="2" borderId="30" xfId="43" applyFont="1" applyFill="1" applyBorder="1" applyAlignment="1">
      <alignment vertical="center" wrapText="1"/>
    </xf>
    <xf numFmtId="0" fontId="11" fillId="2" borderId="35" xfId="43" applyFont="1" applyFill="1" applyBorder="1" applyAlignment="1">
      <alignment vertical="center" wrapText="1"/>
    </xf>
    <xf numFmtId="0" fontId="11" fillId="2" borderId="6" xfId="43" applyFont="1" applyFill="1" applyBorder="1" applyAlignment="1">
      <alignment vertical="center" wrapText="1"/>
    </xf>
    <xf numFmtId="0" fontId="11" fillId="2" borderId="31" xfId="43" applyFont="1" applyFill="1" applyBorder="1" applyAlignment="1">
      <alignment vertical="center" wrapText="1"/>
    </xf>
    <xf numFmtId="0" fontId="11" fillId="2" borderId="5" xfId="44" applyFont="1" applyFill="1" applyBorder="1" applyAlignment="1" applyProtection="1">
      <alignment horizontal="justify" vertical="center" wrapText="1"/>
    </xf>
    <xf numFmtId="0" fontId="11" fillId="2" borderId="0" xfId="44" applyFont="1" applyFill="1" applyBorder="1" applyAlignment="1" applyProtection="1">
      <alignment horizontal="right" vertical="center" wrapText="1"/>
    </xf>
    <xf numFmtId="0" fontId="11" fillId="2" borderId="1" xfId="44" applyFont="1" applyFill="1" applyBorder="1" applyAlignment="1" applyProtection="1">
      <alignment horizontal="center" vertical="center" wrapText="1"/>
    </xf>
    <xf numFmtId="0" fontId="11" fillId="2" borderId="1" xfId="44" applyFont="1" applyFill="1" applyBorder="1" applyAlignment="1" applyProtection="1">
      <alignment vertical="center" wrapText="1"/>
    </xf>
    <xf numFmtId="0" fontId="11" fillId="2" borderId="6" xfId="44" applyFont="1" applyFill="1" applyBorder="1" applyAlignment="1" applyProtection="1">
      <alignment horizontal="center" vertical="center" wrapText="1"/>
    </xf>
    <xf numFmtId="0" fontId="11" fillId="2" borderId="36" xfId="44" applyFont="1" applyFill="1" applyBorder="1" applyAlignment="1" applyProtection="1">
      <alignment horizontal="center" vertical="center" wrapText="1"/>
    </xf>
    <xf numFmtId="0" fontId="11" fillId="2" borderId="30" xfId="44" applyFont="1" applyFill="1" applyBorder="1" applyAlignment="1" applyProtection="1">
      <alignment vertical="center" wrapText="1"/>
    </xf>
    <xf numFmtId="0" fontId="11" fillId="2" borderId="1" xfId="0" applyFont="1" applyFill="1" applyBorder="1"/>
    <xf numFmtId="0" fontId="11" fillId="2" borderId="6" xfId="44" applyFont="1" applyFill="1" applyBorder="1" applyAlignment="1" applyProtection="1">
      <alignment vertical="center" wrapText="1"/>
    </xf>
    <xf numFmtId="0" fontId="21" fillId="2" borderId="1" xfId="44" applyFont="1" applyFill="1" applyBorder="1" applyAlignment="1" applyProtection="1">
      <alignment vertical="center" wrapText="1"/>
    </xf>
    <xf numFmtId="0" fontId="11" fillId="2" borderId="0" xfId="44" applyFont="1" applyFill="1" applyBorder="1" applyAlignment="1" applyProtection="1">
      <alignment horizontal="right" vertical="center"/>
    </xf>
    <xf numFmtId="49" fontId="15" fillId="2" borderId="30" xfId="43" applyNumberFormat="1" applyFont="1" applyFill="1" applyBorder="1" applyAlignment="1">
      <alignment horizontal="center" vertical="center"/>
    </xf>
    <xf numFmtId="177" fontId="11" fillId="2" borderId="1" xfId="22" applyNumberFormat="1" applyFont="1" applyFill="1" applyBorder="1" applyAlignment="1" applyProtection="1">
      <alignment vertical="center" wrapText="1"/>
    </xf>
    <xf numFmtId="49" fontId="15" fillId="2" borderId="1" xfId="43" applyNumberFormat="1" applyFont="1" applyFill="1" applyBorder="1" applyAlignment="1">
      <alignment horizontal="center" vertical="center"/>
    </xf>
    <xf numFmtId="177" fontId="11" fillId="2" borderId="6" xfId="22" applyNumberFormat="1" applyFont="1" applyFill="1" applyBorder="1" applyAlignment="1" applyProtection="1">
      <alignment vertical="center" wrapText="1"/>
    </xf>
    <xf numFmtId="49" fontId="15" fillId="2" borderId="6" xfId="43" applyNumberFormat="1" applyFont="1" applyFill="1" applyBorder="1" applyAlignment="1">
      <alignment horizontal="center" vertical="center"/>
    </xf>
    <xf numFmtId="0" fontId="11" fillId="2" borderId="6" xfId="44" applyFont="1" applyFill="1" applyBorder="1" applyAlignment="1" applyProtection="1">
      <alignment horizontal="right" vertical="center"/>
    </xf>
    <xf numFmtId="0" fontId="11" fillId="2" borderId="31" xfId="43" applyFont="1" applyFill="1" applyBorder="1" applyAlignment="1">
      <alignment horizontal="left" vertical="center" wrapText="1"/>
    </xf>
    <xf numFmtId="0" fontId="11" fillId="2" borderId="6" xfId="43" applyFont="1" applyFill="1" applyBorder="1" applyAlignment="1">
      <alignment horizontal="center" vertical="top" wrapText="1"/>
    </xf>
    <xf numFmtId="0" fontId="22" fillId="0" borderId="0" xfId="0" applyFont="1" applyAlignment="1">
      <alignment horizontal="left"/>
    </xf>
    <xf numFmtId="0" fontId="17" fillId="2" borderId="0" xfId="0" applyFont="1" applyFill="1"/>
    <xf numFmtId="0" fontId="12" fillId="0" borderId="9" xfId="1" applyFont="1" applyBorder="1" applyAlignment="1">
      <alignment vertical="center"/>
    </xf>
    <xf numFmtId="0" fontId="14" fillId="0" borderId="5" xfId="1" applyFont="1" applyBorder="1" applyAlignment="1">
      <alignment vertical="center"/>
    </xf>
    <xf numFmtId="0" fontId="14" fillId="0" borderId="1" xfId="1" applyFont="1" applyBorder="1" applyAlignment="1">
      <alignment vertical="center"/>
    </xf>
    <xf numFmtId="0" fontId="11" fillId="2" borderId="30" xfId="44" applyFont="1" applyFill="1" applyBorder="1" applyAlignment="1" applyProtection="1">
      <alignment horizontal="center" vertical="center" wrapText="1"/>
    </xf>
    <xf numFmtId="0" fontId="18" fillId="3" borderId="39" xfId="42" applyFont="1" applyFill="1" applyBorder="1"/>
    <xf numFmtId="49" fontId="13" fillId="3" borderId="19" xfId="43" applyNumberFormat="1" applyFont="1" applyFill="1" applyBorder="1" applyAlignment="1">
      <alignment horizontal="left" vertical="center"/>
    </xf>
    <xf numFmtId="49" fontId="13" fillId="3" borderId="23" xfId="43" applyNumberFormat="1" applyFont="1" applyFill="1" applyBorder="1" applyAlignment="1">
      <alignment horizontal="centerContinuous" vertical="center"/>
    </xf>
    <xf numFmtId="49" fontId="13" fillId="3" borderId="24" xfId="43" applyNumberFormat="1" applyFont="1" applyFill="1" applyBorder="1" applyAlignment="1">
      <alignment horizontal="centerContinuous" vertical="center"/>
    </xf>
    <xf numFmtId="0" fontId="12" fillId="3" borderId="11" xfId="0" applyFont="1" applyFill="1" applyBorder="1" applyAlignment="1">
      <alignment horizontal="center" vertical="center"/>
    </xf>
    <xf numFmtId="0" fontId="12" fillId="3" borderId="11" xfId="0" applyFont="1" applyFill="1" applyBorder="1" applyAlignment="1">
      <alignment horizontal="center" vertical="center" wrapText="1"/>
    </xf>
    <xf numFmtId="0" fontId="12" fillId="0" borderId="21" xfId="1" applyFont="1" applyBorder="1" applyAlignment="1">
      <alignment vertical="center"/>
    </xf>
    <xf numFmtId="0" fontId="20" fillId="2" borderId="49" xfId="43" applyFont="1" applyFill="1" applyBorder="1" applyAlignment="1">
      <alignment horizontal="left" vertical="center" wrapText="1"/>
    </xf>
    <xf numFmtId="0" fontId="11" fillId="2" borderId="6" xfId="43" applyFont="1" applyFill="1" applyBorder="1" applyAlignment="1">
      <alignment horizontal="center" vertical="center" wrapText="1"/>
    </xf>
    <xf numFmtId="0" fontId="11" fillId="2" borderId="36" xfId="43" applyFont="1" applyFill="1" applyBorder="1" applyAlignment="1">
      <alignment horizontal="center" vertical="center" wrapText="1"/>
    </xf>
    <xf numFmtId="0" fontId="11" fillId="2" borderId="45" xfId="43" applyFont="1" applyFill="1" applyBorder="1" applyAlignment="1">
      <alignment vertical="center"/>
    </xf>
    <xf numFmtId="0" fontId="11" fillId="2" borderId="45" xfId="44" applyFont="1" applyFill="1" applyBorder="1" applyAlignment="1" applyProtection="1">
      <alignment horizontal="right" vertical="center" wrapText="1"/>
    </xf>
    <xf numFmtId="0" fontId="11" fillId="2" borderId="15" xfId="44" applyFont="1" applyFill="1" applyBorder="1" applyAlignment="1" applyProtection="1">
      <alignment horizontal="center" vertical="center" wrapText="1"/>
    </xf>
    <xf numFmtId="0" fontId="11" fillId="2" borderId="46" xfId="44" applyFont="1" applyFill="1" applyBorder="1" applyAlignment="1" applyProtection="1">
      <alignment vertical="center" wrapText="1"/>
    </xf>
    <xf numFmtId="0" fontId="11" fillId="2" borderId="15" xfId="44" applyFont="1" applyFill="1" applyBorder="1" applyAlignment="1" applyProtection="1">
      <alignment vertical="center" wrapText="1"/>
    </xf>
    <xf numFmtId="0" fontId="11" fillId="2" borderId="46" xfId="44" applyFont="1" applyFill="1" applyBorder="1" applyAlignment="1" applyProtection="1">
      <alignment horizontal="center" vertical="center" wrapText="1"/>
    </xf>
    <xf numFmtId="0" fontId="11" fillId="2" borderId="35" xfId="44" applyFont="1" applyFill="1" applyBorder="1" applyAlignment="1" applyProtection="1">
      <alignment horizontal="center" vertical="center" wrapText="1"/>
    </xf>
    <xf numFmtId="0" fontId="11" fillId="2" borderId="52" xfId="44" applyFont="1" applyFill="1" applyBorder="1" applyAlignment="1" applyProtection="1">
      <alignment horizontal="right" vertical="center" wrapText="1"/>
    </xf>
    <xf numFmtId="49" fontId="15" fillId="2" borderId="46" xfId="43" applyNumberFormat="1" applyFont="1" applyFill="1" applyBorder="1" applyAlignment="1">
      <alignment horizontal="center" vertical="center"/>
    </xf>
    <xf numFmtId="0" fontId="11" fillId="2" borderId="46" xfId="43" applyFont="1" applyFill="1" applyBorder="1" applyAlignment="1">
      <alignment horizontal="left" vertical="center" wrapText="1"/>
    </xf>
    <xf numFmtId="0" fontId="11" fillId="2" borderId="35" xfId="43" applyFont="1" applyFill="1" applyBorder="1" applyAlignment="1">
      <alignment horizontal="left" vertical="center" wrapText="1"/>
    </xf>
    <xf numFmtId="0" fontId="11" fillId="2" borderId="45" xfId="43" applyFont="1" applyFill="1" applyBorder="1" applyAlignment="1">
      <alignment horizontal="right" vertical="center" wrapText="1"/>
    </xf>
    <xf numFmtId="0" fontId="11" fillId="2" borderId="15" xfId="43" applyFont="1" applyFill="1" applyBorder="1" applyAlignment="1">
      <alignment horizontal="right" vertical="center" wrapText="1"/>
    </xf>
    <xf numFmtId="0" fontId="15" fillId="2" borderId="1" xfId="44" applyFont="1" applyFill="1" applyBorder="1" applyAlignment="1" applyProtection="1">
      <alignment horizontal="left" vertical="center" wrapText="1"/>
    </xf>
    <xf numFmtId="0" fontId="12" fillId="0" borderId="5" xfId="1" applyFont="1" applyBorder="1" applyAlignment="1">
      <alignment vertical="center"/>
    </xf>
    <xf numFmtId="0" fontId="12" fillId="0" borderId="6" xfId="1" applyFont="1" applyBorder="1" applyAlignment="1">
      <alignment vertical="center"/>
    </xf>
    <xf numFmtId="0" fontId="12" fillId="0" borderId="4" xfId="1" applyFont="1" applyBorder="1" applyAlignment="1">
      <alignment vertical="center"/>
    </xf>
    <xf numFmtId="0" fontId="12" fillId="0" borderId="25" xfId="1" applyFont="1" applyBorder="1" applyAlignment="1">
      <alignment vertical="center"/>
    </xf>
    <xf numFmtId="0" fontId="14" fillId="2" borderId="28" xfId="1" applyFont="1" applyFill="1" applyBorder="1" applyAlignment="1">
      <alignment horizontal="left" vertical="center"/>
    </xf>
    <xf numFmtId="0" fontId="12" fillId="2" borderId="6" xfId="1" applyFont="1" applyFill="1" applyBorder="1" applyAlignment="1">
      <alignment vertical="center"/>
    </xf>
    <xf numFmtId="0" fontId="12" fillId="2" borderId="4" xfId="1" applyFont="1" applyFill="1" applyBorder="1" applyAlignment="1">
      <alignment vertical="center"/>
    </xf>
    <xf numFmtId="0" fontId="14" fillId="2" borderId="6" xfId="1" applyFont="1" applyFill="1" applyBorder="1" applyAlignment="1">
      <alignment vertical="center"/>
    </xf>
    <xf numFmtId="0" fontId="14" fillId="2" borderId="4" xfId="1" applyFont="1" applyFill="1" applyBorder="1" applyAlignment="1">
      <alignment vertical="center"/>
    </xf>
    <xf numFmtId="0" fontId="12" fillId="3" borderId="53" xfId="0" applyFont="1" applyFill="1" applyBorder="1" applyAlignment="1">
      <alignment horizontal="center" vertical="center"/>
    </xf>
    <xf numFmtId="0" fontId="12" fillId="3" borderId="54" xfId="1"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1" fillId="2" borderId="31" xfId="0" applyFont="1" applyFill="1" applyBorder="1"/>
    <xf numFmtId="0" fontId="11" fillId="2" borderId="45" xfId="0" applyFont="1" applyFill="1" applyBorder="1"/>
    <xf numFmtId="0" fontId="11" fillId="2" borderId="1" xfId="0" applyFont="1" applyFill="1" applyBorder="1" applyAlignment="1">
      <alignment horizontal="center"/>
    </xf>
    <xf numFmtId="0" fontId="11" fillId="2" borderId="30" xfId="43" applyFont="1" applyFill="1" applyBorder="1" applyAlignment="1">
      <alignment horizontal="left" vertical="center"/>
    </xf>
    <xf numFmtId="0" fontId="11" fillId="2" borderId="50" xfId="43" applyFont="1" applyFill="1" applyBorder="1" applyAlignment="1">
      <alignment horizontal="left" vertical="center"/>
    </xf>
    <xf numFmtId="0" fontId="11" fillId="2" borderId="30" xfId="0" applyFont="1" applyFill="1" applyBorder="1"/>
    <xf numFmtId="0" fontId="11" fillId="2" borderId="35" xfId="0" applyFont="1" applyFill="1" applyBorder="1"/>
    <xf numFmtId="0" fontId="11" fillId="2" borderId="6" xfId="0" applyFont="1" applyFill="1" applyBorder="1"/>
    <xf numFmtId="0" fontId="11" fillId="2" borderId="36" xfId="0" applyFont="1" applyFill="1" applyBorder="1"/>
    <xf numFmtId="0" fontId="11" fillId="2" borderId="29" xfId="0" applyFont="1" applyFill="1" applyBorder="1"/>
    <xf numFmtId="0" fontId="11" fillId="2" borderId="32" xfId="0" applyFont="1" applyFill="1" applyBorder="1"/>
    <xf numFmtId="0" fontId="11" fillId="2" borderId="46" xfId="43" applyFont="1" applyFill="1" applyBorder="1" applyAlignment="1">
      <alignment vertical="center"/>
    </xf>
    <xf numFmtId="0" fontId="11" fillId="2" borderId="36" xfId="42" applyFont="1" applyFill="1" applyBorder="1" applyAlignment="1">
      <alignment horizontal="center"/>
    </xf>
    <xf numFmtId="0" fontId="14" fillId="2" borderId="5" xfId="1" applyFont="1" applyFill="1" applyBorder="1" applyAlignment="1">
      <alignment vertical="center"/>
    </xf>
    <xf numFmtId="0" fontId="11" fillId="2" borderId="1" xfId="44" applyFont="1" applyFill="1" applyBorder="1" applyAlignment="1" applyProtection="1">
      <alignment horizontal="justify" vertical="center" wrapText="1"/>
    </xf>
    <xf numFmtId="0" fontId="15" fillId="3" borderId="56" xfId="43" applyFont="1" applyFill="1" applyBorder="1" applyAlignment="1">
      <alignment horizontal="centerContinuous" vertical="center" wrapText="1"/>
    </xf>
    <xf numFmtId="0" fontId="20" fillId="2" borderId="38" xfId="43" applyFont="1" applyFill="1" applyBorder="1" applyAlignment="1">
      <alignment horizontal="left" vertical="center" wrapText="1"/>
    </xf>
    <xf numFmtId="0" fontId="20" fillId="2" borderId="37" xfId="43" applyFont="1" applyFill="1" applyBorder="1" applyAlignment="1">
      <alignment horizontal="left" vertical="center" wrapText="1"/>
    </xf>
    <xf numFmtId="0" fontId="14" fillId="0" borderId="5" xfId="45" applyNumberFormat="1" applyFont="1" applyBorder="1" applyAlignment="1">
      <alignment vertical="center"/>
    </xf>
    <xf numFmtId="14" fontId="14" fillId="0" borderId="5" xfId="1" applyNumberFormat="1" applyFont="1" applyBorder="1" applyAlignment="1">
      <alignment vertical="center"/>
    </xf>
    <xf numFmtId="164" fontId="14" fillId="0" borderId="5" xfId="1" applyNumberFormat="1" applyFont="1" applyBorder="1" applyAlignment="1">
      <alignment vertical="center"/>
    </xf>
    <xf numFmtId="9" fontId="14" fillId="0" borderId="5" xfId="45" applyFont="1" applyBorder="1" applyAlignment="1">
      <alignment vertical="center"/>
    </xf>
    <xf numFmtId="0" fontId="12" fillId="0" borderId="3" xfId="1" applyFont="1" applyBorder="1" applyAlignment="1">
      <alignment vertical="center"/>
    </xf>
    <xf numFmtId="164" fontId="17" fillId="0" borderId="0" xfId="0" applyNumberFormat="1" applyFont="1"/>
    <xf numFmtId="9" fontId="17" fillId="0" borderId="0" xfId="0" applyNumberFormat="1" applyFont="1"/>
    <xf numFmtId="0" fontId="11" fillId="2" borderId="30" xfId="43" applyFont="1" applyFill="1" applyBorder="1" applyAlignment="1">
      <alignment horizontal="left" vertical="center" wrapText="1"/>
    </xf>
    <xf numFmtId="9" fontId="11" fillId="2" borderId="6" xfId="43" applyNumberFormat="1" applyFont="1" applyFill="1" applyBorder="1" applyAlignment="1">
      <alignment horizontal="center" vertical="center" wrapText="1"/>
    </xf>
    <xf numFmtId="0" fontId="22" fillId="0" borderId="40" xfId="42" applyFont="1" applyBorder="1" applyAlignment="1">
      <alignment horizontal="left"/>
    </xf>
    <xf numFmtId="0" fontId="15" fillId="3" borderId="63" xfId="43" applyFont="1" applyFill="1" applyBorder="1" applyAlignment="1">
      <alignment horizontal="centerContinuous" vertical="center" wrapText="1"/>
    </xf>
    <xf numFmtId="0" fontId="23" fillId="0" borderId="18" xfId="43" applyFont="1" applyBorder="1" applyAlignment="1">
      <alignment horizontal="left" vertical="center"/>
    </xf>
    <xf numFmtId="0" fontId="11" fillId="0" borderId="18" xfId="43" applyFont="1" applyBorder="1" applyAlignment="1">
      <alignment horizontal="left" vertical="center"/>
    </xf>
    <xf numFmtId="0" fontId="11" fillId="0" borderId="18" xfId="43" applyFont="1" applyBorder="1" applyAlignment="1">
      <alignment horizontal="left" vertical="center" wrapText="1"/>
    </xf>
    <xf numFmtId="0" fontId="11" fillId="0" borderId="18" xfId="43" applyFont="1" applyBorder="1" applyAlignment="1">
      <alignment vertical="center" wrapText="1"/>
    </xf>
    <xf numFmtId="0" fontId="20" fillId="0" borderId="18" xfId="43" applyFont="1" applyBorder="1" applyAlignment="1">
      <alignment horizontal="left" vertical="center" wrapText="1"/>
    </xf>
    <xf numFmtId="0" fontId="18" fillId="0" borderId="31" xfId="0" applyFont="1" applyBorder="1"/>
    <xf numFmtId="0" fontId="18" fillId="2" borderId="6" xfId="0" applyFont="1" applyFill="1" applyBorder="1"/>
    <xf numFmtId="0" fontId="18" fillId="2" borderId="0" xfId="0" applyFont="1" applyFill="1"/>
    <xf numFmtId="0" fontId="18" fillId="2" borderId="1" xfId="0" applyFont="1" applyFill="1" applyBorder="1" applyAlignment="1">
      <alignment horizontal="center"/>
    </xf>
    <xf numFmtId="0" fontId="26" fillId="2" borderId="0" xfId="44" applyFont="1" applyFill="1" applyBorder="1" applyAlignment="1" applyProtection="1">
      <alignment horizontal="left" vertical="center" wrapText="1"/>
    </xf>
    <xf numFmtId="0" fontId="11" fillId="2" borderId="0" xfId="43" applyFont="1" applyFill="1" applyAlignment="1">
      <alignment horizontal="center" vertical="top" wrapText="1"/>
    </xf>
    <xf numFmtId="0" fontId="26" fillId="2" borderId="30" xfId="44" applyFont="1" applyFill="1" applyBorder="1" applyAlignment="1" applyProtection="1">
      <alignment vertical="center" wrapText="1"/>
    </xf>
    <xf numFmtId="0" fontId="11" fillId="2" borderId="0" xfId="43" applyFont="1" applyFill="1" applyAlignment="1">
      <alignment horizontal="right" vertical="center" wrapText="1"/>
    </xf>
    <xf numFmtId="0" fontId="11" fillId="2" borderId="21" xfId="43" applyFont="1" applyFill="1" applyBorder="1" applyAlignment="1">
      <alignment horizontal="center" vertical="center" wrapText="1"/>
    </xf>
    <xf numFmtId="0" fontId="11" fillId="2" borderId="0" xfId="43" applyFont="1" applyFill="1" applyAlignment="1">
      <alignment horizontal="center" vertical="center" wrapText="1"/>
    </xf>
    <xf numFmtId="0" fontId="18" fillId="2" borderId="0" xfId="42" applyFont="1" applyFill="1" applyAlignment="1">
      <alignment horizontal="center"/>
    </xf>
    <xf numFmtId="0" fontId="11" fillId="2" borderId="0" xfId="43" applyFont="1" applyFill="1" applyAlignment="1">
      <alignment horizontal="left" vertical="center" wrapText="1"/>
    </xf>
    <xf numFmtId="49" fontId="15" fillId="2" borderId="0" xfId="43" applyNumberFormat="1" applyFont="1" applyFill="1" applyAlignment="1">
      <alignment horizontal="center" vertical="center"/>
    </xf>
    <xf numFmtId="0" fontId="11" fillId="2" borderId="17" xfId="44" applyFont="1" applyFill="1" applyBorder="1" applyAlignment="1" applyProtection="1">
      <alignment horizontal="right" vertical="center" wrapText="1"/>
    </xf>
    <xf numFmtId="0" fontId="11" fillId="2" borderId="0" xfId="0" applyFont="1" applyFill="1" applyAlignment="1">
      <alignment horizontal="center"/>
    </xf>
    <xf numFmtId="0" fontId="11" fillId="2" borderId="0" xfId="0" applyFont="1" applyFill="1" applyAlignment="1">
      <alignment horizontal="right"/>
    </xf>
    <xf numFmtId="0" fontId="11" fillId="0" borderId="0" xfId="0" applyFont="1"/>
    <xf numFmtId="0" fontId="11" fillId="2" borderId="0" xfId="0" applyFont="1" applyFill="1"/>
    <xf numFmtId="0" fontId="18" fillId="2" borderId="36" xfId="42" applyFont="1" applyFill="1" applyBorder="1" applyAlignment="1">
      <alignment horizontal="center"/>
    </xf>
    <xf numFmtId="0" fontId="11" fillId="2" borderId="6" xfId="44" applyFont="1" applyFill="1" applyBorder="1" applyAlignment="1" applyProtection="1">
      <alignment horizontal="right" vertical="center" wrapText="1"/>
    </xf>
    <xf numFmtId="0" fontId="11" fillId="2" borderId="62" xfId="44" applyFont="1" applyFill="1" applyBorder="1" applyAlignment="1" applyProtection="1">
      <alignment vertical="center" wrapText="1"/>
    </xf>
    <xf numFmtId="0" fontId="11" fillId="2" borderId="1" xfId="44" applyFont="1" applyFill="1" applyBorder="1" applyAlignment="1" applyProtection="1">
      <alignment horizontal="right" vertical="center" wrapText="1"/>
    </xf>
    <xf numFmtId="0" fontId="11" fillId="2" borderId="0" xfId="43" applyFont="1" applyFill="1" applyAlignment="1">
      <alignment vertical="center" wrapText="1"/>
    </xf>
    <xf numFmtId="0" fontId="11" fillId="2" borderId="0" xfId="43" applyFont="1" applyFill="1" applyAlignment="1">
      <alignment vertical="center"/>
    </xf>
    <xf numFmtId="0" fontId="26" fillId="2" borderId="30" xfId="43" applyFont="1" applyFill="1" applyBorder="1" applyAlignment="1">
      <alignment vertical="center"/>
    </xf>
    <xf numFmtId="0" fontId="26" fillId="2" borderId="35" xfId="44" applyFont="1" applyFill="1" applyBorder="1" applyAlignment="1" applyProtection="1">
      <alignment horizontal="left" vertical="center" wrapText="1"/>
    </xf>
    <xf numFmtId="0" fontId="11" fillId="3" borderId="30" xfId="44" applyFont="1" applyFill="1" applyBorder="1" applyAlignment="1" applyProtection="1">
      <alignment horizontal="center" vertical="center" wrapText="1"/>
    </xf>
    <xf numFmtId="0" fontId="19" fillId="3" borderId="38" xfId="42" applyFont="1" applyFill="1" applyBorder="1" applyAlignment="1">
      <alignment vertical="center" wrapText="1"/>
    </xf>
    <xf numFmtId="0" fontId="18" fillId="2" borderId="6" xfId="0" applyFont="1" applyFill="1" applyBorder="1" applyAlignment="1">
      <alignment horizontal="center"/>
    </xf>
    <xf numFmtId="0" fontId="20" fillId="0" borderId="38" xfId="43" applyFont="1" applyBorder="1" applyAlignment="1">
      <alignment vertical="center" wrapText="1"/>
    </xf>
    <xf numFmtId="0" fontId="19" fillId="3" borderId="37" xfId="42" applyFont="1" applyFill="1" applyBorder="1" applyAlignment="1">
      <alignment vertical="center" wrapText="1"/>
    </xf>
    <xf numFmtId="0" fontId="11" fillId="0" borderId="31" xfId="0" applyFont="1" applyBorder="1"/>
    <xf numFmtId="0" fontId="11" fillId="2" borderId="16" xfId="0" applyFont="1" applyFill="1" applyBorder="1"/>
    <xf numFmtId="0" fontId="20" fillId="0" borderId="37" xfId="43" applyFont="1" applyBorder="1" applyAlignment="1">
      <alignment vertical="center" wrapText="1"/>
    </xf>
    <xf numFmtId="0" fontId="11" fillId="0" borderId="32" xfId="0" applyFont="1" applyBorder="1"/>
    <xf numFmtId="0" fontId="11" fillId="0" borderId="29" xfId="0" applyFont="1" applyBorder="1"/>
    <xf numFmtId="0" fontId="11" fillId="2" borderId="29" xfId="0" applyFont="1" applyFill="1" applyBorder="1" applyAlignment="1">
      <alignment horizontal="center"/>
    </xf>
    <xf numFmtId="0" fontId="20" fillId="0" borderId="22" xfId="43" applyFont="1" applyBorder="1" applyAlignment="1">
      <alignment vertical="center" wrapText="1"/>
    </xf>
    <xf numFmtId="0" fontId="11" fillId="3" borderId="21" xfId="43" applyFont="1" applyFill="1" applyBorder="1" applyAlignment="1">
      <alignment horizontal="left" vertical="center"/>
    </xf>
    <xf numFmtId="0" fontId="20" fillId="2" borderId="1" xfId="43" applyFont="1" applyFill="1" applyBorder="1" applyAlignment="1">
      <alignment horizontal="left" vertical="center" wrapText="1"/>
    </xf>
    <xf numFmtId="0" fontId="11" fillId="2" borderId="28" xfId="43" applyFont="1" applyFill="1" applyBorder="1" applyAlignment="1">
      <alignment horizontal="left" vertical="center"/>
    </xf>
    <xf numFmtId="0" fontId="11" fillId="3" borderId="29" xfId="43" applyFont="1" applyFill="1" applyBorder="1" applyAlignment="1">
      <alignment horizontal="left" vertical="center"/>
    </xf>
    <xf numFmtId="0" fontId="11" fillId="3" borderId="29" xfId="43" applyFont="1" applyFill="1" applyBorder="1" applyAlignment="1">
      <alignment horizontal="left" vertical="center" wrapText="1"/>
    </xf>
    <xf numFmtId="0" fontId="18" fillId="0" borderId="0" xfId="0" applyFont="1" applyAlignment="1">
      <alignment wrapText="1"/>
    </xf>
    <xf numFmtId="0" fontId="20" fillId="0" borderId="39" xfId="43" applyFont="1" applyBorder="1" applyAlignment="1">
      <alignment horizontal="left" vertical="center" wrapText="1"/>
    </xf>
    <xf numFmtId="0" fontId="19" fillId="3" borderId="22" xfId="42" applyFont="1" applyFill="1" applyBorder="1" applyAlignment="1">
      <alignment vertical="center" wrapText="1"/>
    </xf>
    <xf numFmtId="0" fontId="11" fillId="2" borderId="16" xfId="0" applyFont="1" applyFill="1" applyBorder="1" applyAlignment="1">
      <alignment horizontal="center"/>
    </xf>
    <xf numFmtId="41" fontId="11" fillId="2" borderId="29" xfId="49" applyFont="1" applyFill="1" applyBorder="1" applyAlignment="1">
      <alignment horizontal="center" vertical="center" wrapText="1"/>
    </xf>
    <xf numFmtId="41" fontId="11" fillId="2" borderId="0" xfId="49" applyFont="1" applyFill="1" applyBorder="1" applyAlignment="1">
      <alignment horizontal="center" vertical="center" wrapText="1"/>
    </xf>
    <xf numFmtId="41" fontId="18" fillId="2" borderId="0" xfId="49" applyFont="1" applyFill="1" applyBorder="1" applyAlignment="1">
      <alignment horizontal="center"/>
    </xf>
    <xf numFmtId="41" fontId="14" fillId="0" borderId="5" xfId="49" applyFont="1" applyBorder="1" applyAlignment="1">
      <alignment vertical="center" wrapText="1"/>
    </xf>
    <xf numFmtId="0" fontId="11" fillId="2" borderId="15" xfId="0" applyFont="1" applyFill="1" applyBorder="1"/>
    <xf numFmtId="0" fontId="11" fillId="2" borderId="0" xfId="42" applyFont="1" applyFill="1" applyAlignment="1">
      <alignment horizontal="center"/>
    </xf>
    <xf numFmtId="0" fontId="26" fillId="2" borderId="29" xfId="43" applyFont="1" applyFill="1" applyBorder="1" applyAlignment="1">
      <alignment horizontal="left" vertical="center" wrapText="1"/>
    </xf>
    <xf numFmtId="9" fontId="11" fillId="2" borderId="32" xfId="45" applyFont="1" applyFill="1" applyBorder="1" applyAlignment="1">
      <alignment horizontal="center" vertical="center" wrapText="1"/>
    </xf>
    <xf numFmtId="9" fontId="21" fillId="2" borderId="1" xfId="45" applyFont="1" applyFill="1" applyBorder="1" applyAlignment="1" applyProtection="1">
      <alignment vertical="center" wrapText="1"/>
    </xf>
    <xf numFmtId="178" fontId="11" fillId="2" borderId="21" xfId="43" applyNumberFormat="1" applyFont="1" applyFill="1" applyBorder="1" applyAlignment="1">
      <alignment horizontal="center" vertical="center" wrapText="1"/>
    </xf>
    <xf numFmtId="0" fontId="14" fillId="2" borderId="1" xfId="1" applyFont="1" applyFill="1" applyBorder="1" applyAlignment="1">
      <alignment vertical="center"/>
    </xf>
    <xf numFmtId="14" fontId="14" fillId="0" borderId="1" xfId="1" applyNumberFormat="1" applyFont="1" applyBorder="1" applyAlignment="1">
      <alignment vertical="center"/>
    </xf>
    <xf numFmtId="0" fontId="16" fillId="2" borderId="5" xfId="44" applyFill="1" applyBorder="1" applyAlignment="1" applyProtection="1">
      <alignment vertical="center"/>
    </xf>
    <xf numFmtId="0" fontId="25" fillId="0" borderId="1" xfId="47" applyBorder="1" applyAlignment="1" applyProtection="1">
      <alignment vertical="center"/>
    </xf>
    <xf numFmtId="1" fontId="14" fillId="0" borderId="1" xfId="1" applyNumberFormat="1" applyFont="1" applyBorder="1" applyAlignment="1">
      <alignment vertical="center"/>
    </xf>
    <xf numFmtId="14" fontId="14" fillId="2" borderId="5" xfId="1" applyNumberFormat="1" applyFont="1" applyFill="1" applyBorder="1" applyAlignment="1">
      <alignment vertical="center"/>
    </xf>
    <xf numFmtId="164" fontId="14" fillId="2" borderId="5" xfId="1" applyNumberFormat="1" applyFont="1" applyFill="1" applyBorder="1" applyAlignment="1">
      <alignment vertical="center"/>
    </xf>
    <xf numFmtId="164" fontId="14" fillId="0" borderId="1" xfId="1" applyNumberFormat="1" applyFont="1" applyBorder="1" applyAlignment="1">
      <alignment vertical="center"/>
    </xf>
    <xf numFmtId="0" fontId="28" fillId="0" borderId="0" xfId="0" applyFont="1" applyAlignment="1">
      <alignment horizontal="left" vertical="center"/>
    </xf>
    <xf numFmtId="0" fontId="16" fillId="2" borderId="1" xfId="44" applyFill="1" applyBorder="1" applyAlignment="1" applyProtection="1">
      <alignment vertical="center"/>
    </xf>
    <xf numFmtId="0" fontId="17" fillId="0" borderId="21" xfId="0" applyFont="1" applyBorder="1"/>
    <xf numFmtId="9" fontId="14" fillId="0" borderId="5" xfId="45" applyFont="1" applyBorder="1" applyAlignment="1">
      <alignment horizontal="right" vertical="center"/>
    </xf>
    <xf numFmtId="9" fontId="14" fillId="0" borderId="5" xfId="1" applyNumberFormat="1" applyFont="1" applyBorder="1" applyAlignment="1">
      <alignment vertical="center"/>
    </xf>
    <xf numFmtId="1" fontId="14" fillId="0" borderId="5" xfId="1" applyNumberFormat="1" applyFont="1" applyBorder="1" applyAlignment="1">
      <alignment vertical="center"/>
    </xf>
    <xf numFmtId="9" fontId="14" fillId="0" borderId="5" xfId="45" applyFont="1" applyFill="1" applyBorder="1" applyAlignment="1">
      <alignment horizontal="right" vertical="center"/>
    </xf>
    <xf numFmtId="179" fontId="14" fillId="0" borderId="5" xfId="1" applyNumberFormat="1" applyFont="1" applyBorder="1" applyAlignment="1">
      <alignment vertical="center"/>
    </xf>
    <xf numFmtId="0" fontId="16" fillId="0" borderId="1" xfId="44" applyBorder="1" applyAlignment="1" applyProtection="1">
      <alignment vertical="center"/>
    </xf>
    <xf numFmtId="9" fontId="14" fillId="2" borderId="5" xfId="1" applyNumberFormat="1" applyFont="1" applyFill="1" applyBorder="1" applyAlignment="1">
      <alignment vertical="center"/>
    </xf>
    <xf numFmtId="0" fontId="14" fillId="0" borderId="1" xfId="1" applyFont="1" applyBorder="1" applyAlignment="1">
      <alignment vertical="center" wrapText="1"/>
    </xf>
    <xf numFmtId="0" fontId="14" fillId="2" borderId="29" xfId="1" applyFont="1" applyFill="1" applyBorder="1" applyAlignment="1">
      <alignment horizontal="left" vertical="center"/>
    </xf>
    <xf numFmtId="0" fontId="12" fillId="3" borderId="11" xfId="1" applyFont="1" applyFill="1" applyBorder="1" applyAlignment="1">
      <alignment horizontal="center" vertical="center" wrapText="1"/>
    </xf>
    <xf numFmtId="0" fontId="12" fillId="3" borderId="57" xfId="0" applyFont="1" applyFill="1" applyBorder="1" applyAlignment="1">
      <alignment horizontal="center"/>
    </xf>
    <xf numFmtId="0" fontId="11" fillId="2" borderId="16" xfId="44" applyFont="1" applyFill="1" applyBorder="1" applyAlignment="1" applyProtection="1">
      <alignment horizontal="left" vertical="center" wrapText="1"/>
    </xf>
    <xf numFmtId="0" fontId="11" fillId="2" borderId="29" xfId="44" applyFont="1" applyFill="1" applyBorder="1" applyAlignment="1" applyProtection="1">
      <alignment horizontal="left" vertical="center" wrapText="1"/>
    </xf>
    <xf numFmtId="0" fontId="11" fillId="2" borderId="32" xfId="44" applyFont="1" applyFill="1" applyBorder="1" applyAlignment="1" applyProtection="1">
      <alignment horizontal="left" vertical="center" wrapText="1"/>
    </xf>
    <xf numFmtId="0" fontId="11" fillId="2" borderId="29" xfId="43" applyFont="1" applyFill="1" applyBorder="1" applyAlignment="1">
      <alignment horizontal="left" vertical="center" wrapText="1"/>
    </xf>
    <xf numFmtId="0" fontId="11" fillId="2" borderId="32" xfId="43" applyFont="1" applyFill="1" applyBorder="1" applyAlignment="1">
      <alignment horizontal="left" vertical="center" wrapText="1"/>
    </xf>
    <xf numFmtId="0" fontId="11" fillId="2" borderId="0" xfId="44" applyFont="1" applyFill="1" applyBorder="1" applyAlignment="1" applyProtection="1">
      <alignment vertical="center" wrapText="1"/>
    </xf>
    <xf numFmtId="0" fontId="11" fillId="2" borderId="31" xfId="44" applyFont="1" applyFill="1" applyBorder="1" applyAlignment="1" applyProtection="1">
      <alignment vertical="center" wrapText="1"/>
    </xf>
    <xf numFmtId="0" fontId="11" fillId="2" borderId="21" xfId="44" applyFont="1" applyFill="1" applyBorder="1" applyAlignment="1" applyProtection="1">
      <alignment horizontal="center" vertical="center" wrapText="1"/>
    </xf>
    <xf numFmtId="0" fontId="11" fillId="2" borderId="29" xfId="44" applyFont="1" applyFill="1" applyBorder="1" applyAlignment="1" applyProtection="1">
      <alignment horizontal="center" vertical="center" wrapText="1"/>
    </xf>
    <xf numFmtId="0" fontId="11" fillId="2" borderId="28" xfId="44" applyFont="1" applyFill="1" applyBorder="1" applyAlignment="1" applyProtection="1">
      <alignment horizontal="center" vertical="center" wrapText="1"/>
    </xf>
    <xf numFmtId="0" fontId="18" fillId="2" borderId="6" xfId="42" applyFont="1" applyFill="1" applyBorder="1" applyAlignment="1">
      <alignment horizontal="center"/>
    </xf>
    <xf numFmtId="0" fontId="20" fillId="0" borderId="37" xfId="43" applyFont="1" applyBorder="1" applyAlignment="1">
      <alignment horizontal="left" vertical="center" wrapText="1"/>
    </xf>
    <xf numFmtId="0" fontId="20" fillId="0" borderId="38" xfId="43" applyFont="1" applyBorder="1" applyAlignment="1">
      <alignment horizontal="left" vertical="center" wrapText="1"/>
    </xf>
    <xf numFmtId="0" fontId="11" fillId="2" borderId="29" xfId="43" applyFont="1" applyFill="1" applyBorder="1" applyAlignment="1">
      <alignment horizontal="center" vertical="center" wrapText="1"/>
    </xf>
    <xf numFmtId="0" fontId="11" fillId="2" borderId="32" xfId="43" applyFont="1" applyFill="1" applyBorder="1" applyAlignment="1">
      <alignment horizontal="center" vertical="center" wrapText="1"/>
    </xf>
    <xf numFmtId="9" fontId="11" fillId="2" borderId="21" xfId="43" applyNumberFormat="1" applyFont="1" applyFill="1" applyBorder="1" applyAlignment="1">
      <alignment horizontal="center" vertical="center" wrapText="1"/>
    </xf>
    <xf numFmtId="0" fontId="11" fillId="2" borderId="29" xfId="43" applyFont="1" applyFill="1" applyBorder="1" applyAlignment="1">
      <alignment horizontal="left" vertical="center"/>
    </xf>
    <xf numFmtId="0" fontId="11" fillId="2" borderId="32" xfId="43" applyFont="1" applyFill="1" applyBorder="1" applyAlignment="1">
      <alignment horizontal="left" vertical="center"/>
    </xf>
    <xf numFmtId="0" fontId="11" fillId="2" borderId="6" xfId="0" applyFont="1" applyFill="1" applyBorder="1" applyAlignment="1">
      <alignment horizontal="center"/>
    </xf>
    <xf numFmtId="41" fontId="11" fillId="2" borderId="21" xfId="49" applyFont="1" applyFill="1" applyBorder="1" applyAlignment="1">
      <alignment horizontal="center" vertical="center" wrapText="1"/>
    </xf>
    <xf numFmtId="41" fontId="11" fillId="2" borderId="28" xfId="49" applyFont="1" applyFill="1" applyBorder="1" applyAlignment="1">
      <alignment horizontal="center" vertical="center" wrapText="1"/>
    </xf>
    <xf numFmtId="14" fontId="11" fillId="2" borderId="16" xfId="44" applyNumberFormat="1" applyFont="1" applyFill="1" applyBorder="1" applyAlignment="1" applyProtection="1">
      <alignment horizontal="left" vertical="center" wrapText="1"/>
    </xf>
    <xf numFmtId="0" fontId="11" fillId="2" borderId="0" xfId="44" applyFont="1" applyFill="1" applyBorder="1" applyAlignment="1" applyProtection="1">
      <alignment horizontal="left" vertical="center" wrapText="1"/>
    </xf>
    <xf numFmtId="0" fontId="11" fillId="2" borderId="46" xfId="0" applyFont="1" applyFill="1" applyBorder="1" applyAlignment="1">
      <alignment horizontal="center"/>
    </xf>
    <xf numFmtId="0" fontId="11" fillId="2" borderId="30" xfId="0" applyFont="1" applyFill="1" applyBorder="1" applyAlignment="1">
      <alignment horizontal="center"/>
    </xf>
    <xf numFmtId="0" fontId="11" fillId="2" borderId="6" xfId="42" applyFont="1" applyFill="1" applyBorder="1" applyAlignment="1">
      <alignment horizontal="center"/>
    </xf>
    <xf numFmtId="178" fontId="11" fillId="2" borderId="21" xfId="48" applyNumberFormat="1" applyFont="1" applyFill="1" applyBorder="1" applyAlignment="1">
      <alignment horizontal="center" vertical="center" wrapText="1"/>
    </xf>
    <xf numFmtId="9" fontId="11" fillId="2" borderId="21" xfId="45" applyFont="1" applyFill="1" applyBorder="1" applyAlignment="1">
      <alignment horizontal="center" vertical="center" wrapText="1"/>
    </xf>
    <xf numFmtId="9" fontId="11" fillId="2" borderId="28" xfId="45" applyFont="1" applyFill="1" applyBorder="1" applyAlignment="1">
      <alignment horizontal="center" vertical="center" wrapText="1"/>
    </xf>
    <xf numFmtId="0" fontId="11" fillId="2" borderId="45" xfId="44" applyFont="1" applyFill="1" applyBorder="1" applyAlignment="1" applyProtection="1">
      <alignment horizontal="center" vertical="center" wrapText="1"/>
    </xf>
    <xf numFmtId="0" fontId="11" fillId="2" borderId="0" xfId="44" applyFont="1" applyFill="1" applyBorder="1" applyAlignment="1" applyProtection="1">
      <alignment horizontal="center" vertical="center" wrapText="1"/>
    </xf>
    <xf numFmtId="0" fontId="11" fillId="2" borderId="31" xfId="44" applyFont="1" applyFill="1" applyBorder="1" applyAlignment="1" applyProtection="1">
      <alignment horizontal="center" vertical="center" wrapText="1"/>
    </xf>
    <xf numFmtId="49" fontId="15" fillId="0" borderId="1" xfId="43" applyNumberFormat="1" applyFont="1" applyBorder="1" applyAlignment="1">
      <alignment horizontal="center" vertical="center"/>
    </xf>
    <xf numFmtId="0" fontId="15" fillId="0" borderId="1" xfId="43" applyFont="1" applyBorder="1" applyAlignment="1">
      <alignment horizontal="center" vertical="center"/>
    </xf>
    <xf numFmtId="0" fontId="14" fillId="0" borderId="5" xfId="45" applyNumberFormat="1" applyFont="1" applyBorder="1" applyAlignment="1">
      <alignment vertical="center" wrapText="1"/>
    </xf>
    <xf numFmtId="9" fontId="14" fillId="0" borderId="5" xfId="45" applyFont="1" applyBorder="1" applyAlignment="1">
      <alignment vertical="center" wrapText="1"/>
    </xf>
    <xf numFmtId="9" fontId="29" fillId="0" borderId="5" xfId="45" applyFont="1" applyBorder="1" applyAlignment="1">
      <alignment horizontal="right" vertical="center"/>
    </xf>
    <xf numFmtId="0" fontId="14" fillId="0" borderId="5" xfId="1" applyFont="1" applyBorder="1" applyAlignment="1">
      <alignment vertical="center" wrapText="1"/>
    </xf>
    <xf numFmtId="9" fontId="14" fillId="0" borderId="5" xfId="1" applyNumberFormat="1" applyFont="1" applyBorder="1" applyAlignment="1">
      <alignment vertical="center" wrapText="1"/>
    </xf>
    <xf numFmtId="14" fontId="14" fillId="0" borderId="1" xfId="1" applyNumberFormat="1" applyFont="1" applyBorder="1" applyAlignment="1">
      <alignment vertical="center" wrapText="1"/>
    </xf>
    <xf numFmtId="0" fontId="18" fillId="0" borderId="6" xfId="0" applyFont="1" applyBorder="1" applyAlignment="1">
      <alignment horizontal="center"/>
    </xf>
    <xf numFmtId="9" fontId="14" fillId="0" borderId="5" xfId="45" applyFont="1" applyFill="1" applyBorder="1" applyAlignment="1">
      <alignment vertical="center"/>
    </xf>
    <xf numFmtId="1" fontId="14" fillId="0" borderId="1" xfId="45" applyNumberFormat="1" applyFont="1" applyFill="1" applyBorder="1" applyAlignment="1">
      <alignment vertical="center"/>
    </xf>
    <xf numFmtId="0" fontId="17" fillId="0" borderId="28" xfId="0" applyFont="1" applyBorder="1"/>
    <xf numFmtId="1" fontId="14" fillId="0" borderId="5" xfId="45" applyNumberFormat="1" applyFont="1" applyFill="1" applyBorder="1" applyAlignment="1">
      <alignment vertical="center"/>
    </xf>
    <xf numFmtId="0" fontId="11" fillId="0" borderId="29" xfId="44" applyFont="1" applyFill="1" applyBorder="1" applyAlignment="1" applyProtection="1">
      <alignment horizontal="center" vertical="center" wrapText="1"/>
    </xf>
    <xf numFmtId="0" fontId="11" fillId="0" borderId="29" xfId="43" applyFont="1" applyBorder="1" applyAlignment="1">
      <alignment horizontal="left" vertical="center" wrapText="1"/>
    </xf>
    <xf numFmtId="0" fontId="11" fillId="0" borderId="32" xfId="43" applyFont="1" applyBorder="1" applyAlignment="1">
      <alignment horizontal="left" vertical="center" wrapText="1"/>
    </xf>
    <xf numFmtId="0" fontId="11" fillId="0" borderId="29" xfId="43" applyFont="1" applyBorder="1" applyAlignment="1">
      <alignment horizontal="left" vertical="center"/>
    </xf>
    <xf numFmtId="0" fontId="11" fillId="0" borderId="28" xfId="43" applyFont="1" applyBorder="1" applyAlignment="1">
      <alignment horizontal="left" vertical="center"/>
    </xf>
    <xf numFmtId="0" fontId="20" fillId="0" borderId="1" xfId="43" applyFont="1" applyBorder="1" applyAlignment="1">
      <alignment horizontal="left" vertical="center" wrapText="1"/>
    </xf>
    <xf numFmtId="0" fontId="11" fillId="0" borderId="21" xfId="43" applyFont="1" applyBorder="1" applyAlignment="1">
      <alignment horizontal="left" vertical="center"/>
    </xf>
    <xf numFmtId="0" fontId="11" fillId="0" borderId="32" xfId="43" applyFont="1" applyBorder="1" applyAlignment="1">
      <alignment horizontal="left" vertical="center"/>
    </xf>
    <xf numFmtId="0" fontId="11" fillId="0" borderId="29" xfId="0" applyFont="1" applyBorder="1" applyAlignment="1">
      <alignment horizontal="center"/>
    </xf>
    <xf numFmtId="0" fontId="11" fillId="0" borderId="16" xfId="0" applyFont="1" applyBorder="1"/>
    <xf numFmtId="0" fontId="11" fillId="0" borderId="6" xfId="0" applyFont="1" applyBorder="1"/>
    <xf numFmtId="0" fontId="11" fillId="0" borderId="0" xfId="0" applyFont="1" applyAlignment="1">
      <alignment horizontal="center"/>
    </xf>
    <xf numFmtId="0" fontId="18" fillId="0" borderId="6" xfId="0" applyFont="1" applyBorder="1"/>
    <xf numFmtId="0" fontId="11" fillId="0" borderId="30" xfId="44" applyFont="1" applyFill="1" applyBorder="1" applyAlignment="1" applyProtection="1">
      <alignment horizontal="center" vertical="center" wrapText="1"/>
    </xf>
    <xf numFmtId="0" fontId="26" fillId="0" borderId="35" xfId="44" applyFont="1" applyFill="1" applyBorder="1" applyAlignment="1" applyProtection="1">
      <alignment horizontal="left" vertical="center" wrapText="1"/>
    </xf>
    <xf numFmtId="0" fontId="26" fillId="0" borderId="30" xfId="43" applyFont="1" applyBorder="1" applyAlignment="1">
      <alignment vertical="center"/>
    </xf>
    <xf numFmtId="0" fontId="11" fillId="0" borderId="30" xfId="43" applyFont="1" applyBorder="1" applyAlignment="1">
      <alignment vertical="center" wrapText="1"/>
    </xf>
    <xf numFmtId="0" fontId="11" fillId="0" borderId="35" xfId="43" applyFont="1" applyBorder="1" applyAlignment="1">
      <alignment vertical="center" wrapText="1"/>
    </xf>
    <xf numFmtId="0" fontId="11" fillId="0" borderId="0" xfId="43" applyFont="1" applyAlignment="1">
      <alignment vertical="center"/>
    </xf>
    <xf numFmtId="0" fontId="11" fillId="0" borderId="6" xfId="43" applyFont="1" applyBorder="1" applyAlignment="1">
      <alignment vertical="center" wrapText="1"/>
    </xf>
    <xf numFmtId="0" fontId="11" fillId="0" borderId="0" xfId="43" applyFont="1" applyAlignment="1">
      <alignment vertical="center" wrapText="1"/>
    </xf>
    <xf numFmtId="0" fontId="11" fillId="0" borderId="31" xfId="43" applyFont="1" applyBorder="1" applyAlignment="1">
      <alignment vertical="center" wrapText="1"/>
    </xf>
    <xf numFmtId="0" fontId="11" fillId="0" borderId="0" xfId="44" applyFont="1" applyFill="1" applyBorder="1" applyAlignment="1" applyProtection="1">
      <alignment horizontal="right" vertical="center" wrapText="1"/>
    </xf>
    <xf numFmtId="0" fontId="11" fillId="0" borderId="5" xfId="44" applyFont="1" applyFill="1" applyBorder="1" applyAlignment="1" applyProtection="1">
      <alignment horizontal="justify" vertical="center" wrapText="1"/>
    </xf>
    <xf numFmtId="0" fontId="11" fillId="0" borderId="1" xfId="44" applyFont="1" applyFill="1" applyBorder="1" applyAlignment="1" applyProtection="1">
      <alignment horizontal="right" vertical="center" wrapText="1"/>
    </xf>
    <xf numFmtId="0" fontId="11" fillId="0" borderId="62" xfId="44" applyFont="1" applyFill="1" applyBorder="1" applyAlignment="1" applyProtection="1">
      <alignment vertical="center" wrapText="1"/>
    </xf>
    <xf numFmtId="0" fontId="11" fillId="0" borderId="1" xfId="44" applyFont="1" applyFill="1" applyBorder="1" applyAlignment="1" applyProtection="1">
      <alignment horizontal="center" vertical="center" wrapText="1"/>
    </xf>
    <xf numFmtId="0" fontId="11" fillId="0" borderId="1" xfId="44" applyFont="1" applyFill="1" applyBorder="1" applyAlignment="1" applyProtection="1">
      <alignment vertical="center" wrapText="1"/>
    </xf>
    <xf numFmtId="0" fontId="11" fillId="0" borderId="6" xfId="44" applyFont="1" applyFill="1" applyBorder="1" applyAlignment="1" applyProtection="1">
      <alignment vertical="center" wrapText="1"/>
    </xf>
    <xf numFmtId="0" fontId="11" fillId="0" borderId="6" xfId="44" applyFont="1" applyFill="1" applyBorder="1" applyAlignment="1" applyProtection="1">
      <alignment horizontal="right" vertical="center" wrapText="1"/>
    </xf>
    <xf numFmtId="0" fontId="11" fillId="0" borderId="31" xfId="44" applyFont="1" applyFill="1" applyBorder="1" applyAlignment="1" applyProtection="1">
      <alignment vertical="center" wrapText="1"/>
    </xf>
    <xf numFmtId="0" fontId="18" fillId="0" borderId="6" xfId="42" applyFont="1" applyBorder="1" applyAlignment="1">
      <alignment horizontal="center"/>
    </xf>
    <xf numFmtId="0" fontId="18" fillId="0" borderId="36" xfId="42" applyFont="1" applyBorder="1" applyAlignment="1">
      <alignment horizontal="center"/>
    </xf>
    <xf numFmtId="0" fontId="11" fillId="0" borderId="6" xfId="44" applyFont="1" applyFill="1" applyBorder="1" applyAlignment="1" applyProtection="1">
      <alignment horizontal="center" vertical="center" wrapText="1"/>
    </xf>
    <xf numFmtId="0" fontId="11" fillId="0" borderId="36" xfId="44" applyFont="1" applyFill="1" applyBorder="1" applyAlignment="1" applyProtection="1">
      <alignment horizontal="center" vertical="center" wrapText="1"/>
    </xf>
    <xf numFmtId="0" fontId="11" fillId="0" borderId="30" xfId="44" applyFont="1" applyFill="1" applyBorder="1" applyAlignment="1" applyProtection="1">
      <alignment vertical="center" wrapText="1"/>
    </xf>
    <xf numFmtId="0" fontId="11" fillId="0" borderId="0" xfId="44" applyFont="1" applyFill="1" applyBorder="1" applyAlignment="1" applyProtection="1">
      <alignment horizontal="center" vertical="center" wrapText="1"/>
    </xf>
    <xf numFmtId="0" fontId="11" fillId="0" borderId="1" xfId="0" applyFont="1" applyBorder="1"/>
    <xf numFmtId="0" fontId="11" fillId="0" borderId="0" xfId="0" applyFont="1" applyAlignment="1">
      <alignment horizontal="right"/>
    </xf>
    <xf numFmtId="0" fontId="11" fillId="0" borderId="31" xfId="44" applyFont="1" applyFill="1" applyBorder="1" applyAlignment="1" applyProtection="1">
      <alignment horizontal="center" vertical="center" wrapText="1"/>
    </xf>
    <xf numFmtId="0" fontId="11" fillId="0" borderId="17" xfId="44" applyFont="1" applyFill="1" applyBorder="1" applyAlignment="1" applyProtection="1">
      <alignment horizontal="right" vertical="center" wrapText="1"/>
    </xf>
    <xf numFmtId="9" fontId="21" fillId="0" borderId="1" xfId="44" applyNumberFormat="1" applyFont="1" applyFill="1" applyBorder="1" applyAlignment="1" applyProtection="1">
      <alignment vertical="center" wrapText="1"/>
    </xf>
    <xf numFmtId="0" fontId="11" fillId="0" borderId="0" xfId="44" applyFont="1" applyFill="1" applyBorder="1" applyAlignment="1" applyProtection="1">
      <alignment horizontal="right" vertical="center"/>
    </xf>
    <xf numFmtId="0" fontId="11" fillId="0" borderId="21" xfId="44" applyFont="1" applyFill="1" applyBorder="1" applyAlignment="1" applyProtection="1">
      <alignment horizontal="center" vertical="center" wrapText="1"/>
    </xf>
    <xf numFmtId="0" fontId="11" fillId="0" borderId="28" xfId="44" applyFont="1" applyFill="1" applyBorder="1" applyAlignment="1" applyProtection="1">
      <alignment horizontal="center" vertical="center" wrapText="1"/>
    </xf>
    <xf numFmtId="49" fontId="15" fillId="0" borderId="30" xfId="43" applyNumberFormat="1" applyFont="1" applyBorder="1" applyAlignment="1">
      <alignment horizontal="center" vertical="center"/>
    </xf>
    <xf numFmtId="177" fontId="11" fillId="0" borderId="1" xfId="22" applyNumberFormat="1" applyFont="1" applyFill="1" applyBorder="1" applyAlignment="1" applyProtection="1">
      <alignment vertical="center" wrapText="1"/>
    </xf>
    <xf numFmtId="49" fontId="15" fillId="0" borderId="0" xfId="43" applyNumberFormat="1" applyFont="1" applyAlignment="1">
      <alignment horizontal="center" vertical="center"/>
    </xf>
    <xf numFmtId="177" fontId="11" fillId="0" borderId="6" xfId="22" applyNumberFormat="1" applyFont="1" applyFill="1" applyBorder="1" applyAlignment="1" applyProtection="1">
      <alignment vertical="center" wrapText="1"/>
    </xf>
    <xf numFmtId="49" fontId="15" fillId="0" borderId="6" xfId="43" applyNumberFormat="1" applyFont="1" applyBorder="1" applyAlignment="1">
      <alignment horizontal="center" vertical="center"/>
    </xf>
    <xf numFmtId="0" fontId="11" fillId="0" borderId="6" xfId="44" applyFont="1" applyFill="1" applyBorder="1" applyAlignment="1" applyProtection="1">
      <alignment horizontal="right" vertical="center"/>
    </xf>
    <xf numFmtId="0" fontId="11" fillId="0" borderId="0" xfId="43" applyFont="1" applyAlignment="1">
      <alignment horizontal="left" vertical="center" wrapText="1"/>
    </xf>
    <xf numFmtId="0" fontId="11" fillId="0" borderId="31" xfId="43" applyFont="1" applyBorder="1" applyAlignment="1">
      <alignment horizontal="left" vertical="center" wrapText="1"/>
    </xf>
    <xf numFmtId="0" fontId="11" fillId="0" borderId="0" xfId="43" applyFont="1" applyAlignment="1">
      <alignment horizontal="right" vertical="center" wrapText="1"/>
    </xf>
    <xf numFmtId="0" fontId="11" fillId="0" borderId="0" xfId="43" applyFont="1" applyAlignment="1">
      <alignment horizontal="center" vertical="center" wrapText="1"/>
    </xf>
    <xf numFmtId="0" fontId="18" fillId="0" borderId="0" xfId="42" applyFont="1" applyAlignment="1">
      <alignment horizontal="center"/>
    </xf>
    <xf numFmtId="0" fontId="11" fillId="0" borderId="21" xfId="43" applyFont="1" applyBorder="1" applyAlignment="1">
      <alignment horizontal="center" vertical="center" wrapText="1"/>
    </xf>
    <xf numFmtId="0" fontId="11" fillId="0" borderId="28" xfId="43" applyFont="1" applyBorder="1" applyAlignment="1">
      <alignment horizontal="center" vertical="center" wrapText="1"/>
    </xf>
    <xf numFmtId="1" fontId="11" fillId="0" borderId="21" xfId="43" applyNumberFormat="1" applyFont="1" applyBorder="1" applyAlignment="1">
      <alignment horizontal="center" vertical="center" wrapText="1"/>
    </xf>
    <xf numFmtId="9" fontId="11" fillId="0" borderId="21" xfId="45" applyFont="1" applyFill="1" applyBorder="1" applyAlignment="1">
      <alignment horizontal="center" vertical="center" wrapText="1"/>
    </xf>
    <xf numFmtId="0" fontId="11" fillId="0" borderId="32" xfId="43" applyFont="1" applyBorder="1" applyAlignment="1">
      <alignment horizontal="center" vertical="center" wrapText="1"/>
    </xf>
    <xf numFmtId="9" fontId="11" fillId="0" borderId="21" xfId="43" applyNumberFormat="1" applyFont="1" applyBorder="1" applyAlignment="1">
      <alignment horizontal="center" vertical="center" wrapText="1"/>
    </xf>
    <xf numFmtId="0" fontId="11" fillId="0" borderId="29" xfId="43" applyFont="1" applyBorder="1" applyAlignment="1">
      <alignment horizontal="center" vertical="center" wrapText="1"/>
    </xf>
    <xf numFmtId="9" fontId="11" fillId="0" borderId="29" xfId="43" applyNumberFormat="1" applyFont="1" applyBorder="1" applyAlignment="1">
      <alignment horizontal="center" vertical="center" wrapText="1"/>
    </xf>
    <xf numFmtId="0" fontId="26" fillId="0" borderId="30" xfId="44" applyFont="1" applyFill="1" applyBorder="1" applyAlignment="1" applyProtection="1">
      <alignment vertical="center" wrapText="1"/>
    </xf>
    <xf numFmtId="0" fontId="21" fillId="0" borderId="1" xfId="44" applyFont="1" applyFill="1" applyBorder="1" applyAlignment="1" applyProtection="1">
      <alignment vertical="center" wrapText="1"/>
    </xf>
    <xf numFmtId="0" fontId="11" fillId="0" borderId="0" xfId="43" applyFont="1" applyAlignment="1">
      <alignment horizontal="center" vertical="top" wrapText="1"/>
    </xf>
    <xf numFmtId="0" fontId="11" fillId="0" borderId="6" xfId="43" applyFont="1" applyBorder="1" applyAlignment="1">
      <alignment horizontal="center" vertical="top" wrapText="1"/>
    </xf>
    <xf numFmtId="0" fontId="26" fillId="0" borderId="0" xfId="44" applyFont="1" applyFill="1" applyBorder="1" applyAlignment="1" applyProtection="1">
      <alignment horizontal="left" vertical="center" wrapText="1"/>
    </xf>
    <xf numFmtId="0" fontId="18" fillId="0" borderId="1" xfId="0" applyFont="1" applyBorder="1" applyAlignment="1">
      <alignment horizontal="center"/>
    </xf>
    <xf numFmtId="0" fontId="14" fillId="0" borderId="5" xfId="45" applyNumberFormat="1" applyFont="1" applyFill="1" applyBorder="1" applyAlignment="1">
      <alignment vertical="center"/>
    </xf>
    <xf numFmtId="180" fontId="14" fillId="0" borderId="5" xfId="45" applyNumberFormat="1" applyFont="1" applyFill="1" applyBorder="1" applyAlignment="1">
      <alignment horizontal="right" vertical="center"/>
    </xf>
    <xf numFmtId="0" fontId="18" fillId="0" borderId="1" xfId="0" applyFont="1" applyBorder="1"/>
    <xf numFmtId="10" fontId="14" fillId="2" borderId="5" xfId="1" applyNumberFormat="1" applyFont="1" applyFill="1" applyBorder="1" applyAlignment="1">
      <alignment vertical="center"/>
    </xf>
    <xf numFmtId="0" fontId="12" fillId="0" borderId="21" xfId="1" applyFont="1" applyBorder="1" applyAlignment="1">
      <alignment horizontal="left" vertical="center"/>
    </xf>
    <xf numFmtId="0" fontId="12" fillId="0" borderId="29" xfId="1" applyFont="1" applyBorder="1" applyAlignment="1">
      <alignment horizontal="left" vertical="center"/>
    </xf>
    <xf numFmtId="0" fontId="12" fillId="0" borderId="28" xfId="1" applyFont="1" applyBorder="1" applyAlignment="1">
      <alignment horizontal="left" vertical="center"/>
    </xf>
    <xf numFmtId="0" fontId="24" fillId="0" borderId="21" xfId="0" applyFont="1" applyBorder="1" applyAlignment="1">
      <alignment horizontal="center" vertical="center"/>
    </xf>
    <xf numFmtId="0" fontId="24" fillId="0" borderId="29" xfId="0" applyFont="1" applyBorder="1" applyAlignment="1">
      <alignment horizontal="center" vertical="center"/>
    </xf>
    <xf numFmtId="0" fontId="24" fillId="0" borderId="28" xfId="0" applyFont="1" applyBorder="1" applyAlignment="1">
      <alignment horizontal="center" vertical="center"/>
    </xf>
    <xf numFmtId="0" fontId="14" fillId="2" borderId="21" xfId="1" applyFont="1" applyFill="1" applyBorder="1" applyAlignment="1">
      <alignment horizontal="left" vertical="center"/>
    </xf>
    <xf numFmtId="0" fontId="14" fillId="2" borderId="29" xfId="1" applyFont="1" applyFill="1" applyBorder="1" applyAlignment="1">
      <alignment horizontal="left" vertical="center"/>
    </xf>
    <xf numFmtId="0" fontId="14" fillId="2" borderId="29" xfId="1" applyFont="1" applyFill="1" applyBorder="1" applyAlignment="1">
      <alignment horizontal="center" vertical="center"/>
    </xf>
    <xf numFmtId="0" fontId="14" fillId="2" borderId="28" xfId="1" applyFont="1" applyFill="1" applyBorder="1" applyAlignment="1">
      <alignment horizontal="center" vertical="center"/>
    </xf>
    <xf numFmtId="0" fontId="12" fillId="3" borderId="7" xfId="1" applyFont="1" applyFill="1" applyBorder="1" applyAlignment="1">
      <alignment horizontal="center" vertical="center"/>
    </xf>
    <xf numFmtId="0" fontId="12" fillId="3" borderId="10" xfId="1" applyFont="1" applyFill="1" applyBorder="1" applyAlignment="1">
      <alignment horizontal="center" vertical="center"/>
    </xf>
    <xf numFmtId="0" fontId="12" fillId="3" borderId="47" xfId="1" applyFont="1" applyFill="1" applyBorder="1" applyAlignment="1">
      <alignment horizontal="center" vertical="center"/>
    </xf>
    <xf numFmtId="0" fontId="12" fillId="3" borderId="48" xfId="1" applyFont="1" applyFill="1" applyBorder="1" applyAlignment="1">
      <alignment horizontal="center" vertical="center"/>
    </xf>
    <xf numFmtId="0" fontId="12" fillId="3" borderId="8" xfId="1" applyFont="1" applyFill="1" applyBorder="1" applyAlignment="1">
      <alignment horizontal="center" vertical="center" wrapText="1"/>
    </xf>
    <xf numFmtId="0" fontId="12" fillId="3" borderId="11" xfId="1" applyFont="1" applyFill="1" applyBorder="1" applyAlignment="1">
      <alignment horizontal="center" vertical="center" wrapText="1"/>
    </xf>
    <xf numFmtId="0" fontId="12" fillId="0" borderId="25" xfId="1" applyFont="1" applyBorder="1" applyAlignment="1">
      <alignment horizontal="left" vertical="center" wrapText="1"/>
    </xf>
    <xf numFmtId="0" fontId="12" fillId="0" borderId="30" xfId="1" applyFont="1" applyBorder="1" applyAlignment="1">
      <alignment horizontal="left" vertical="center"/>
    </xf>
    <xf numFmtId="0" fontId="12" fillId="0" borderId="50" xfId="1" applyFont="1" applyBorder="1" applyAlignment="1">
      <alignment horizontal="left" vertical="center"/>
    </xf>
    <xf numFmtId="0" fontId="12" fillId="3" borderId="13" xfId="1" applyFont="1" applyFill="1" applyBorder="1" applyAlignment="1">
      <alignment horizontal="center" vertical="center" wrapText="1"/>
    </xf>
    <xf numFmtId="0" fontId="12" fillId="3" borderId="12" xfId="1" applyFont="1" applyFill="1" applyBorder="1" applyAlignment="1">
      <alignment horizontal="center" vertical="center" wrapText="1"/>
    </xf>
    <xf numFmtId="0" fontId="12" fillId="3" borderId="56" xfId="1" applyFont="1" applyFill="1" applyBorder="1" applyAlignment="1">
      <alignment horizontal="center" vertical="center"/>
    </xf>
    <xf numFmtId="0" fontId="12" fillId="3" borderId="57" xfId="1" applyFont="1" applyFill="1" applyBorder="1" applyAlignment="1">
      <alignment horizontal="center" vertical="center"/>
    </xf>
    <xf numFmtId="0" fontId="12" fillId="3" borderId="58" xfId="1" applyFont="1" applyFill="1" applyBorder="1" applyAlignment="1">
      <alignment horizontal="center" vertical="center"/>
    </xf>
    <xf numFmtId="0" fontId="12" fillId="3" borderId="5" xfId="1" applyFont="1" applyFill="1" applyBorder="1" applyAlignment="1">
      <alignment horizontal="center" vertical="center"/>
    </xf>
    <xf numFmtId="0" fontId="12" fillId="3" borderId="56" xfId="0" applyFont="1" applyFill="1" applyBorder="1" applyAlignment="1">
      <alignment horizontal="center"/>
    </xf>
    <xf numFmtId="0" fontId="12" fillId="3" borderId="57" xfId="0" applyFont="1" applyFill="1" applyBorder="1" applyAlignment="1">
      <alignment horizontal="center"/>
    </xf>
    <xf numFmtId="0" fontId="12" fillId="3" borderId="3"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61" xfId="0" applyFont="1" applyFill="1" applyBorder="1" applyAlignment="1">
      <alignment horizontal="center" vertical="center"/>
    </xf>
    <xf numFmtId="0" fontId="12" fillId="3" borderId="62" xfId="0" applyFont="1" applyFill="1" applyBorder="1" applyAlignment="1">
      <alignment horizontal="center" vertical="center"/>
    </xf>
    <xf numFmtId="0" fontId="14" fillId="0" borderId="1" xfId="1" applyFont="1" applyBorder="1" applyAlignment="1">
      <alignment horizontal="left" vertical="center"/>
    </xf>
    <xf numFmtId="0" fontId="12" fillId="3" borderId="2" xfId="1" applyFont="1" applyFill="1" applyBorder="1" applyAlignment="1">
      <alignment horizontal="center" vertical="center" wrapText="1"/>
    </xf>
    <xf numFmtId="0" fontId="12" fillId="3" borderId="44" xfId="1" applyFont="1" applyFill="1" applyBorder="1" applyAlignment="1">
      <alignment horizontal="center" vertical="center" wrapText="1"/>
    </xf>
    <xf numFmtId="0" fontId="12" fillId="3" borderId="17" xfId="1" applyFont="1" applyFill="1" applyBorder="1" applyAlignment="1">
      <alignment horizontal="center" vertical="center" wrapText="1"/>
    </xf>
    <xf numFmtId="0" fontId="12" fillId="3" borderId="43" xfId="1" applyFont="1" applyFill="1" applyBorder="1" applyAlignment="1">
      <alignment horizontal="center" vertical="center" wrapText="1"/>
    </xf>
    <xf numFmtId="0" fontId="12" fillId="4" borderId="2" xfId="1" applyFont="1" applyFill="1" applyBorder="1" applyAlignment="1">
      <alignment horizontal="center" vertical="center" wrapText="1"/>
    </xf>
    <xf numFmtId="0" fontId="12" fillId="4" borderId="44" xfId="1" applyFont="1" applyFill="1" applyBorder="1" applyAlignment="1">
      <alignment horizontal="center" vertical="center" wrapText="1"/>
    </xf>
    <xf numFmtId="0" fontId="12" fillId="3" borderId="5" xfId="1" applyFont="1" applyFill="1" applyBorder="1" applyAlignment="1">
      <alignment horizontal="center" vertical="center" wrapText="1"/>
    </xf>
    <xf numFmtId="0" fontId="12" fillId="3" borderId="23" xfId="1" applyFont="1" applyFill="1" applyBorder="1" applyAlignment="1">
      <alignment horizontal="center" vertical="center" wrapText="1"/>
    </xf>
    <xf numFmtId="0" fontId="12" fillId="3" borderId="59" xfId="1" applyFont="1" applyFill="1" applyBorder="1" applyAlignment="1">
      <alignment horizontal="center" vertical="center" wrapText="1"/>
    </xf>
    <xf numFmtId="0" fontId="12" fillId="3" borderId="0" xfId="1" applyFont="1" applyFill="1" applyAlignment="1">
      <alignment horizontal="center" vertical="center" wrapText="1"/>
    </xf>
    <xf numFmtId="0" fontId="12" fillId="3" borderId="39" xfId="1" applyFont="1" applyFill="1" applyBorder="1" applyAlignment="1">
      <alignment horizontal="center" vertical="center"/>
    </xf>
    <xf numFmtId="0" fontId="12" fillId="3" borderId="40" xfId="1" applyFont="1" applyFill="1" applyBorder="1" applyAlignment="1">
      <alignment horizontal="center" vertical="center"/>
    </xf>
    <xf numFmtId="0" fontId="12" fillId="0" borderId="15" xfId="1" applyFont="1" applyBorder="1" applyAlignment="1">
      <alignment horizontal="left" vertical="center"/>
    </xf>
    <xf numFmtId="0" fontId="12" fillId="0" borderId="6" xfId="1" applyFont="1" applyBorder="1" applyAlignment="1">
      <alignment horizontal="left" vertical="center"/>
    </xf>
    <xf numFmtId="0" fontId="12" fillId="0" borderId="4" xfId="1" applyFont="1" applyBorder="1" applyAlignment="1">
      <alignment horizontal="left" vertical="center"/>
    </xf>
    <xf numFmtId="0" fontId="14" fillId="0" borderId="21" xfId="1" applyFont="1" applyBorder="1" applyAlignment="1">
      <alignment horizontal="center" vertical="center"/>
    </xf>
    <xf numFmtId="0" fontId="14" fillId="0" borderId="29" xfId="1" applyFont="1" applyBorder="1" applyAlignment="1">
      <alignment horizontal="center" vertical="center"/>
    </xf>
    <xf numFmtId="0" fontId="14" fillId="0" borderId="28" xfId="1" applyFont="1" applyBorder="1" applyAlignment="1">
      <alignment horizontal="center" vertical="center"/>
    </xf>
    <xf numFmtId="0" fontId="12" fillId="0" borderId="21" xfId="1" applyFont="1" applyBorder="1" applyAlignment="1">
      <alignment horizontal="center" vertical="center"/>
    </xf>
    <xf numFmtId="0" fontId="12" fillId="0" borderId="29" xfId="1" applyFont="1" applyBorder="1" applyAlignment="1">
      <alignment horizontal="center" vertical="center"/>
    </xf>
    <xf numFmtId="0" fontId="12" fillId="0" borderId="28" xfId="1" applyFont="1" applyBorder="1" applyAlignment="1">
      <alignment horizontal="center" vertical="center"/>
    </xf>
    <xf numFmtId="0" fontId="14" fillId="2" borderId="3" xfId="1" applyFont="1" applyFill="1" applyBorder="1" applyAlignment="1">
      <alignment horizontal="left" vertical="center"/>
    </xf>
    <xf numFmtId="0" fontId="14" fillId="2" borderId="6" xfId="1" applyFont="1" applyFill="1" applyBorder="1" applyAlignment="1">
      <alignment horizontal="left" vertical="center"/>
    </xf>
    <xf numFmtId="0" fontId="14" fillId="2" borderId="3" xfId="1" applyFont="1" applyFill="1" applyBorder="1" applyAlignment="1">
      <alignment horizontal="center" vertical="center"/>
    </xf>
    <xf numFmtId="0" fontId="14" fillId="2" borderId="6" xfId="1" applyFont="1" applyFill="1" applyBorder="1" applyAlignment="1">
      <alignment horizontal="center" vertical="center"/>
    </xf>
    <xf numFmtId="0" fontId="14" fillId="0" borderId="3" xfId="1" applyFont="1" applyBorder="1" applyAlignment="1">
      <alignment horizontal="left" vertical="center"/>
    </xf>
    <xf numFmtId="0" fontId="14" fillId="0" borderId="6" xfId="1" applyFont="1" applyBorder="1" applyAlignment="1">
      <alignment horizontal="left" vertical="center"/>
    </xf>
    <xf numFmtId="0" fontId="14" fillId="0" borderId="6" xfId="1" applyFont="1" applyBorder="1" applyAlignment="1">
      <alignment horizontal="center" vertical="center"/>
    </xf>
    <xf numFmtId="0" fontId="14" fillId="0" borderId="4" xfId="1" applyFont="1" applyBorder="1" applyAlignment="1">
      <alignment horizontal="center" vertical="center"/>
    </xf>
    <xf numFmtId="0" fontId="12" fillId="3" borderId="20" xfId="1" applyFont="1" applyFill="1" applyBorder="1" applyAlignment="1">
      <alignment horizontal="center" vertical="center"/>
    </xf>
    <xf numFmtId="0" fontId="12" fillId="3" borderId="16" xfId="1" applyFont="1" applyFill="1" applyBorder="1" applyAlignment="1">
      <alignment horizontal="center" vertical="center"/>
    </xf>
    <xf numFmtId="0" fontId="12" fillId="3" borderId="41" xfId="1" applyFont="1" applyFill="1" applyBorder="1" applyAlignment="1">
      <alignment horizontal="center" vertical="center"/>
    </xf>
    <xf numFmtId="0" fontId="12" fillId="3" borderId="55" xfId="1" applyFont="1" applyFill="1" applyBorder="1" applyAlignment="1">
      <alignment horizontal="center" vertical="center" wrapText="1"/>
    </xf>
    <xf numFmtId="0" fontId="12" fillId="3" borderId="18" xfId="1" applyFont="1" applyFill="1" applyBorder="1" applyAlignment="1">
      <alignment horizontal="center" vertical="center" wrapText="1"/>
    </xf>
    <xf numFmtId="0" fontId="12" fillId="3" borderId="42" xfId="1" applyFont="1" applyFill="1" applyBorder="1" applyAlignment="1">
      <alignment horizontal="center" vertical="center" wrapText="1"/>
    </xf>
    <xf numFmtId="0" fontId="12" fillId="3" borderId="58" xfId="0" applyFont="1" applyFill="1" applyBorder="1" applyAlignment="1">
      <alignment horizontal="center"/>
    </xf>
    <xf numFmtId="0" fontId="12" fillId="3" borderId="5" xfId="0" applyFont="1" applyFill="1" applyBorder="1" applyAlignment="1">
      <alignment horizontal="center" vertical="center"/>
    </xf>
    <xf numFmtId="0" fontId="12" fillId="3" borderId="60" xfId="1" applyFont="1" applyFill="1" applyBorder="1" applyAlignment="1">
      <alignment horizontal="center" vertical="center" wrapText="1"/>
    </xf>
    <xf numFmtId="0" fontId="12" fillId="3" borderId="14" xfId="1" applyFont="1" applyFill="1" applyBorder="1" applyAlignment="1">
      <alignment horizontal="center" vertical="center" wrapText="1"/>
    </xf>
    <xf numFmtId="0" fontId="12" fillId="3" borderId="8" xfId="1" applyFont="1" applyFill="1" applyBorder="1" applyAlignment="1">
      <alignment horizontal="center" vertical="center"/>
    </xf>
    <xf numFmtId="0" fontId="12" fillId="3" borderId="1" xfId="1" applyFont="1" applyFill="1" applyBorder="1" applyAlignment="1">
      <alignment horizontal="center" vertical="center"/>
    </xf>
    <xf numFmtId="0" fontId="11" fillId="2" borderId="16" xfId="44" applyFont="1" applyFill="1" applyBorder="1" applyAlignment="1" applyProtection="1">
      <alignment horizontal="left" vertical="center" wrapText="1"/>
    </xf>
    <xf numFmtId="0" fontId="11" fillId="2" borderId="29" xfId="44" applyFont="1" applyFill="1" applyBorder="1" applyAlignment="1" applyProtection="1">
      <alignment horizontal="left" vertical="center" wrapText="1"/>
    </xf>
    <xf numFmtId="0" fontId="11" fillId="2" borderId="32" xfId="44" applyFont="1" applyFill="1" applyBorder="1" applyAlignment="1" applyProtection="1">
      <alignment horizontal="left" vertical="center" wrapText="1"/>
    </xf>
    <xf numFmtId="0" fontId="11" fillId="2" borderId="16" xfId="43" applyFont="1" applyFill="1" applyBorder="1" applyAlignment="1">
      <alignment horizontal="left" vertical="center" wrapText="1"/>
    </xf>
    <xf numFmtId="0" fontId="11" fillId="2" borderId="29" xfId="43" applyFont="1" applyFill="1" applyBorder="1" applyAlignment="1">
      <alignment horizontal="left" vertical="center" wrapText="1"/>
    </xf>
    <xf numFmtId="0" fontId="11" fillId="2" borderId="32" xfId="43" applyFont="1" applyFill="1" applyBorder="1" applyAlignment="1">
      <alignment horizontal="left" vertical="center" wrapText="1"/>
    </xf>
    <xf numFmtId="0" fontId="11" fillId="2" borderId="29" xfId="43" applyFont="1" applyFill="1" applyBorder="1" applyAlignment="1">
      <alignment horizontal="center" vertical="center"/>
    </xf>
    <xf numFmtId="9" fontId="11" fillId="2" borderId="1" xfId="43" applyNumberFormat="1" applyFont="1" applyFill="1" applyBorder="1" applyAlignment="1">
      <alignment horizontal="center" vertical="center" wrapText="1"/>
    </xf>
    <xf numFmtId="0" fontId="11" fillId="2" borderId="45" xfId="44" applyFont="1" applyFill="1" applyBorder="1" applyAlignment="1" applyProtection="1">
      <alignment vertical="center" wrapText="1"/>
    </xf>
    <xf numFmtId="0" fontId="11" fillId="2" borderId="0" xfId="44" applyFont="1" applyFill="1" applyBorder="1" applyAlignment="1" applyProtection="1">
      <alignment vertical="center" wrapText="1"/>
    </xf>
    <xf numFmtId="0" fontId="11" fillId="2" borderId="31" xfId="44" applyFont="1" applyFill="1" applyBorder="1" applyAlignment="1" applyProtection="1">
      <alignment vertical="center" wrapText="1"/>
    </xf>
    <xf numFmtId="0" fontId="11" fillId="2" borderId="21" xfId="44" applyFont="1" applyFill="1" applyBorder="1" applyAlignment="1" applyProtection="1">
      <alignment horizontal="center" vertical="center" wrapText="1"/>
    </xf>
    <xf numFmtId="0" fontId="11" fillId="2" borderId="29" xfId="44" applyFont="1" applyFill="1" applyBorder="1" applyAlignment="1" applyProtection="1">
      <alignment horizontal="center" vertical="center" wrapText="1"/>
    </xf>
    <xf numFmtId="0" fontId="11" fillId="2" borderId="28" xfId="44" applyFont="1" applyFill="1" applyBorder="1" applyAlignment="1" applyProtection="1">
      <alignment horizontal="center" vertical="center" wrapText="1"/>
    </xf>
    <xf numFmtId="0" fontId="18" fillId="2" borderId="6" xfId="42" applyFont="1" applyFill="1" applyBorder="1" applyAlignment="1">
      <alignment horizontal="center"/>
    </xf>
    <xf numFmtId="9" fontId="14" fillId="0" borderId="64" xfId="45" applyFont="1" applyBorder="1" applyAlignment="1">
      <alignment horizontal="center" vertical="center"/>
    </xf>
    <xf numFmtId="9" fontId="14" fillId="0" borderId="21" xfId="45" applyFont="1" applyBorder="1" applyAlignment="1">
      <alignment horizontal="center" vertical="center"/>
    </xf>
    <xf numFmtId="9" fontId="14" fillId="0" borderId="28" xfId="45" applyFont="1" applyBorder="1" applyAlignment="1">
      <alignment horizontal="center" vertical="center"/>
    </xf>
    <xf numFmtId="0" fontId="11" fillId="0" borderId="16" xfId="44" applyFont="1" applyFill="1" applyBorder="1" applyAlignment="1" applyProtection="1">
      <alignment horizontal="center" vertical="center" wrapText="1"/>
    </xf>
    <xf numFmtId="0" fontId="11" fillId="0" borderId="29" xfId="44" applyFont="1" applyFill="1" applyBorder="1" applyAlignment="1" applyProtection="1">
      <alignment horizontal="center" vertical="center" wrapText="1"/>
    </xf>
    <xf numFmtId="17" fontId="11" fillId="2" borderId="16" xfId="44" applyNumberFormat="1" applyFont="1" applyFill="1" applyBorder="1" applyAlignment="1" applyProtection="1">
      <alignment horizontal="left" vertical="center" wrapText="1"/>
    </xf>
    <xf numFmtId="0" fontId="20" fillId="0" borderId="22" xfId="43" applyFont="1" applyBorder="1" applyAlignment="1">
      <alignment horizontal="left" vertical="center" wrapText="1"/>
    </xf>
    <xf numFmtId="0" fontId="20" fillId="0" borderId="37" xfId="43" applyFont="1" applyBorder="1" applyAlignment="1">
      <alignment horizontal="left" vertical="center" wrapText="1"/>
    </xf>
    <xf numFmtId="0" fontId="20" fillId="0" borderId="38" xfId="43" applyFont="1" applyBorder="1" applyAlignment="1">
      <alignment horizontal="left" vertical="center" wrapText="1"/>
    </xf>
    <xf numFmtId="0" fontId="18" fillId="2" borderId="17" xfId="44" applyFont="1" applyFill="1" applyBorder="1" applyAlignment="1" applyProtection="1">
      <alignment horizontal="center" vertical="top" wrapText="1"/>
    </xf>
    <xf numFmtId="0" fontId="11" fillId="2" borderId="1" xfId="43" applyFont="1" applyFill="1" applyBorder="1" applyAlignment="1">
      <alignment horizontal="center" vertical="center" wrapText="1"/>
    </xf>
    <xf numFmtId="0" fontId="16" fillId="2" borderId="29" xfId="44" applyFill="1" applyBorder="1" applyAlignment="1" applyProtection="1">
      <alignment horizontal="center" vertical="center" wrapText="1"/>
    </xf>
    <xf numFmtId="0" fontId="11" fillId="2" borderId="29" xfId="43" applyFont="1" applyFill="1" applyBorder="1" applyAlignment="1">
      <alignment horizontal="center" vertical="center" wrapText="1"/>
    </xf>
    <xf numFmtId="0" fontId="11" fillId="2" borderId="32" xfId="43" applyFont="1" applyFill="1" applyBorder="1" applyAlignment="1">
      <alignment horizontal="center" vertical="center" wrapText="1"/>
    </xf>
    <xf numFmtId="0" fontId="19" fillId="3" borderId="22" xfId="42" applyFont="1" applyFill="1" applyBorder="1" applyAlignment="1">
      <alignment horizontal="center" vertical="center"/>
    </xf>
    <xf numFmtId="0" fontId="19" fillId="3" borderId="37" xfId="42" applyFont="1" applyFill="1" applyBorder="1" applyAlignment="1">
      <alignment horizontal="center" vertical="center"/>
    </xf>
    <xf numFmtId="0" fontId="19" fillId="3" borderId="38" xfId="42" applyFont="1" applyFill="1" applyBorder="1" applyAlignment="1">
      <alignment horizontal="center" vertical="center"/>
    </xf>
    <xf numFmtId="9" fontId="11" fillId="2" borderId="21" xfId="43" applyNumberFormat="1" applyFont="1" applyFill="1" applyBorder="1" applyAlignment="1">
      <alignment horizontal="center" vertical="center" wrapText="1"/>
    </xf>
    <xf numFmtId="9" fontId="11" fillId="2" borderId="28" xfId="43" applyNumberFormat="1" applyFont="1" applyFill="1" applyBorder="1" applyAlignment="1">
      <alignment horizontal="center" vertical="center" wrapText="1"/>
    </xf>
    <xf numFmtId="0" fontId="11" fillId="0" borderId="16" xfId="44" applyFont="1" applyFill="1" applyBorder="1" applyAlignment="1" applyProtection="1">
      <alignment horizontal="left" vertical="center" wrapText="1"/>
    </xf>
    <xf numFmtId="0" fontId="11" fillId="0" borderId="29" xfId="44" applyFont="1" applyFill="1" applyBorder="1" applyAlignment="1" applyProtection="1">
      <alignment horizontal="left" vertical="center" wrapText="1"/>
    </xf>
    <xf numFmtId="0" fontId="11" fillId="0" borderId="32" xfId="44" applyFont="1" applyFill="1" applyBorder="1" applyAlignment="1" applyProtection="1">
      <alignment horizontal="left" vertical="center" wrapText="1"/>
    </xf>
    <xf numFmtId="0" fontId="15" fillId="3" borderId="22" xfId="43" applyFont="1" applyFill="1" applyBorder="1" applyAlignment="1">
      <alignment horizontal="center" vertical="center" wrapText="1"/>
    </xf>
    <xf numFmtId="0" fontId="15" fillId="3" borderId="37" xfId="43" applyFont="1" applyFill="1" applyBorder="1" applyAlignment="1">
      <alignment horizontal="center" vertical="center" wrapText="1"/>
    </xf>
    <xf numFmtId="0" fontId="15" fillId="3" borderId="40" xfId="43" applyFont="1" applyFill="1" applyBorder="1" applyAlignment="1">
      <alignment horizontal="center" vertical="center" wrapText="1"/>
    </xf>
    <xf numFmtId="0" fontId="11" fillId="2" borderId="16" xfId="43" applyFont="1" applyFill="1" applyBorder="1" applyAlignment="1">
      <alignment horizontal="center" vertical="center" wrapText="1"/>
    </xf>
    <xf numFmtId="0" fontId="26" fillId="2" borderId="33" xfId="44" applyFont="1" applyFill="1" applyBorder="1" applyAlignment="1" applyProtection="1">
      <alignment horizontal="left" vertical="center" wrapText="1"/>
    </xf>
    <xf numFmtId="0" fontId="11" fillId="0" borderId="33" xfId="46" applyFont="1" applyBorder="1"/>
    <xf numFmtId="0" fontId="11" fillId="0" borderId="34" xfId="46" applyFont="1" applyBorder="1"/>
    <xf numFmtId="0" fontId="15" fillId="3" borderId="46" xfId="43" applyFont="1" applyFill="1" applyBorder="1" applyAlignment="1">
      <alignment horizontal="center" vertical="center" wrapText="1"/>
    </xf>
    <xf numFmtId="0" fontId="15" fillId="3" borderId="45" xfId="43" applyFont="1" applyFill="1" applyBorder="1" applyAlignment="1">
      <alignment horizontal="center" vertical="center" wrapText="1"/>
    </xf>
    <xf numFmtId="0" fontId="15" fillId="3" borderId="51" xfId="43" applyFont="1" applyFill="1" applyBorder="1" applyAlignment="1">
      <alignment horizontal="center" vertical="center" wrapText="1"/>
    </xf>
    <xf numFmtId="0" fontId="11" fillId="0" borderId="15" xfId="0" applyFont="1" applyBorder="1" applyAlignment="1">
      <alignment horizontal="center" wrapText="1"/>
    </xf>
    <xf numFmtId="0" fontId="11" fillId="0" borderId="6" xfId="0" applyFont="1" applyBorder="1" applyAlignment="1">
      <alignment horizontal="center" wrapText="1"/>
    </xf>
    <xf numFmtId="0" fontId="11" fillId="0" borderId="36" xfId="0" applyFont="1" applyBorder="1" applyAlignment="1">
      <alignment horizontal="center" wrapText="1"/>
    </xf>
    <xf numFmtId="49" fontId="11" fillId="2" borderId="21" xfId="43" applyNumberFormat="1" applyFont="1" applyFill="1" applyBorder="1" applyAlignment="1">
      <alignment horizontal="center" vertical="center" wrapText="1"/>
    </xf>
    <xf numFmtId="49" fontId="11" fillId="2" borderId="29" xfId="43" applyNumberFormat="1" applyFont="1" applyFill="1" applyBorder="1" applyAlignment="1">
      <alignment horizontal="center" vertical="center" wrapText="1"/>
    </xf>
    <xf numFmtId="49" fontId="11" fillId="2" borderId="28" xfId="43" applyNumberFormat="1" applyFont="1" applyFill="1" applyBorder="1" applyAlignment="1">
      <alignment horizontal="center" vertical="center" wrapText="1"/>
    </xf>
    <xf numFmtId="0" fontId="27" fillId="2" borderId="16" xfId="44" applyFont="1" applyFill="1" applyBorder="1" applyAlignment="1" applyProtection="1">
      <alignment horizontal="left" vertical="top" wrapText="1"/>
    </xf>
    <xf numFmtId="0" fontId="27" fillId="2" borderId="29" xfId="44" applyFont="1" applyFill="1" applyBorder="1" applyAlignment="1" applyProtection="1">
      <alignment horizontal="left" vertical="top" wrapText="1"/>
    </xf>
    <xf numFmtId="0" fontId="27" fillId="2" borderId="32" xfId="44" applyFont="1" applyFill="1" applyBorder="1" applyAlignment="1" applyProtection="1">
      <alignment horizontal="left" vertical="top" wrapText="1"/>
    </xf>
    <xf numFmtId="0" fontId="11" fillId="2" borderId="25" xfId="0" applyFont="1" applyFill="1" applyBorder="1" applyAlignment="1">
      <alignment horizontal="left" vertical="top"/>
    </xf>
    <xf numFmtId="0" fontId="11" fillId="2" borderId="35" xfId="0" applyFont="1" applyFill="1" applyBorder="1" applyAlignment="1">
      <alignment horizontal="left" vertical="top"/>
    </xf>
    <xf numFmtId="0" fontId="11" fillId="2" borderId="3" xfId="0" applyFont="1" applyFill="1" applyBorder="1" applyAlignment="1">
      <alignment horizontal="left" vertical="top"/>
    </xf>
    <xf numFmtId="0" fontId="11" fillId="2" borderId="36" xfId="0" applyFont="1" applyFill="1" applyBorder="1" applyAlignment="1">
      <alignment horizontal="left" vertical="top"/>
    </xf>
    <xf numFmtId="0" fontId="20" fillId="2" borderId="21" xfId="1" applyFont="1" applyFill="1" applyBorder="1" applyAlignment="1">
      <alignment horizontal="left" vertical="center" wrapText="1"/>
    </xf>
    <xf numFmtId="0" fontId="20" fillId="2" borderId="28" xfId="1" applyFont="1" applyFill="1" applyBorder="1" applyAlignment="1">
      <alignment horizontal="left" vertical="center" wrapText="1"/>
    </xf>
    <xf numFmtId="0" fontId="11" fillId="2" borderId="16" xfId="43" applyFont="1" applyFill="1" applyBorder="1" applyAlignment="1">
      <alignment horizontal="left" vertical="center"/>
    </xf>
    <xf numFmtId="0" fontId="11" fillId="2" borderId="29" xfId="43" applyFont="1" applyFill="1" applyBorder="1" applyAlignment="1">
      <alignment horizontal="left" vertical="center"/>
    </xf>
    <xf numFmtId="0" fontId="11" fillId="2" borderId="21" xfId="43" applyFont="1" applyFill="1" applyBorder="1" applyAlignment="1">
      <alignment horizontal="left" vertical="center"/>
    </xf>
    <xf numFmtId="0" fontId="11" fillId="2" borderId="32" xfId="43" applyFont="1" applyFill="1" applyBorder="1" applyAlignment="1">
      <alignment horizontal="left" vertical="center"/>
    </xf>
    <xf numFmtId="0" fontId="14" fillId="0" borderId="21" xfId="1" applyFont="1" applyBorder="1" applyAlignment="1">
      <alignment horizontal="center" vertical="top" wrapText="1"/>
    </xf>
    <xf numFmtId="0" fontId="14" fillId="0" borderId="29" xfId="1" applyFont="1" applyBorder="1" applyAlignment="1">
      <alignment horizontal="center" vertical="top" wrapText="1"/>
    </xf>
    <xf numFmtId="0" fontId="14" fillId="0" borderId="32" xfId="1" applyFont="1" applyBorder="1" applyAlignment="1">
      <alignment horizontal="center" vertical="top" wrapText="1"/>
    </xf>
    <xf numFmtId="0" fontId="11" fillId="2" borderId="15" xfId="0" applyFont="1" applyFill="1" applyBorder="1" applyAlignment="1">
      <alignment horizontal="center"/>
    </xf>
    <xf numFmtId="0" fontId="11" fillId="2" borderId="6" xfId="0" applyFont="1" applyFill="1" applyBorder="1" applyAlignment="1">
      <alignment horizontal="center"/>
    </xf>
    <xf numFmtId="0" fontId="11" fillId="2" borderId="17" xfId="44" applyFont="1" applyFill="1" applyBorder="1" applyAlignment="1" applyProtection="1">
      <alignment horizontal="center" vertical="top" wrapText="1"/>
    </xf>
    <xf numFmtId="0" fontId="11" fillId="2" borderId="15" xfId="44" applyFont="1" applyFill="1" applyBorder="1" applyAlignment="1" applyProtection="1">
      <alignment horizontal="left" vertical="center" wrapText="1"/>
    </xf>
    <xf numFmtId="0" fontId="11" fillId="2" borderId="6" xfId="44" applyFont="1" applyFill="1" applyBorder="1" applyAlignment="1" applyProtection="1">
      <alignment horizontal="left" vertical="center" wrapText="1"/>
    </xf>
    <xf numFmtId="0" fontId="11" fillId="2" borderId="36" xfId="44" applyFont="1" applyFill="1" applyBorder="1" applyAlignment="1" applyProtection="1">
      <alignment horizontal="left" vertical="center" wrapText="1"/>
    </xf>
    <xf numFmtId="0" fontId="11" fillId="2" borderId="16" xfId="44" applyFont="1" applyFill="1" applyBorder="1" applyAlignment="1" applyProtection="1">
      <alignment horizontal="center" vertical="center" wrapText="1"/>
    </xf>
    <xf numFmtId="0" fontId="11" fillId="2" borderId="32" xfId="44" applyFont="1" applyFill="1" applyBorder="1" applyAlignment="1" applyProtection="1">
      <alignment horizontal="center" vertical="center" wrapText="1"/>
    </xf>
    <xf numFmtId="0" fontId="20" fillId="0" borderId="22" xfId="43" applyFont="1" applyBorder="1" applyAlignment="1">
      <alignment horizontal="left" vertical="top" wrapText="1"/>
    </xf>
    <xf numFmtId="0" fontId="20" fillId="0" borderId="37" xfId="43" applyFont="1" applyBorder="1" applyAlignment="1">
      <alignment horizontal="left" vertical="top" wrapText="1"/>
    </xf>
    <xf numFmtId="0" fontId="11" fillId="2" borderId="41" xfId="44" applyFont="1" applyFill="1" applyBorder="1" applyAlignment="1" applyProtection="1">
      <alignment horizontal="left" vertical="center" wrapText="1"/>
    </xf>
    <xf numFmtId="0" fontId="20" fillId="0" borderId="38" xfId="43" applyFont="1" applyBorder="1" applyAlignment="1">
      <alignment horizontal="left" vertical="top" wrapText="1"/>
    </xf>
    <xf numFmtId="41" fontId="11" fillId="2" borderId="21" xfId="49" applyFont="1" applyFill="1" applyBorder="1" applyAlignment="1">
      <alignment horizontal="center" vertical="center" wrapText="1"/>
    </xf>
    <xf numFmtId="41" fontId="11" fillId="2" borderId="28" xfId="49" applyFont="1" applyFill="1" applyBorder="1" applyAlignment="1">
      <alignment horizontal="center" vertical="center" wrapText="1"/>
    </xf>
    <xf numFmtId="0" fontId="19" fillId="3" borderId="46" xfId="42" applyFont="1" applyFill="1" applyBorder="1" applyAlignment="1">
      <alignment horizontal="center" vertical="center" wrapText="1"/>
    </xf>
    <xf numFmtId="0" fontId="19" fillId="3" borderId="45" xfId="42" applyFont="1" applyFill="1" applyBorder="1" applyAlignment="1">
      <alignment horizontal="center" vertical="center" wrapText="1"/>
    </xf>
    <xf numFmtId="0" fontId="19" fillId="3" borderId="46" xfId="42" applyFont="1" applyFill="1" applyBorder="1" applyAlignment="1">
      <alignment horizontal="center" vertical="center"/>
    </xf>
    <xf numFmtId="0" fontId="19" fillId="3" borderId="45" xfId="42" applyFont="1" applyFill="1" applyBorder="1" applyAlignment="1">
      <alignment horizontal="center" vertical="center"/>
    </xf>
    <xf numFmtId="0" fontId="11" fillId="2" borderId="46" xfId="0" applyFont="1" applyFill="1" applyBorder="1" applyAlignment="1">
      <alignment horizontal="center" wrapText="1"/>
    </xf>
    <xf numFmtId="0" fontId="11" fillId="2" borderId="30" xfId="0" applyFont="1" applyFill="1" applyBorder="1" applyAlignment="1">
      <alignment horizontal="center" wrapText="1"/>
    </xf>
    <xf numFmtId="0" fontId="11" fillId="2" borderId="15" xfId="0" applyFont="1" applyFill="1" applyBorder="1" applyAlignment="1">
      <alignment horizontal="center" wrapText="1"/>
    </xf>
    <xf numFmtId="0" fontId="11" fillId="2" borderId="6" xfId="0" applyFont="1" applyFill="1" applyBorder="1" applyAlignment="1">
      <alignment horizontal="center" wrapText="1"/>
    </xf>
    <xf numFmtId="0" fontId="11" fillId="0" borderId="16" xfId="44" applyFont="1" applyBorder="1" applyAlignment="1" applyProtection="1">
      <alignment horizontal="left" vertical="center" wrapText="1"/>
    </xf>
    <xf numFmtId="0" fontId="11" fillId="0" borderId="29" xfId="44" applyFont="1" applyBorder="1" applyAlignment="1" applyProtection="1">
      <alignment horizontal="left" vertical="center" wrapText="1"/>
    </xf>
    <xf numFmtId="0" fontId="11" fillId="0" borderId="32" xfId="44" applyFont="1" applyBorder="1" applyAlignment="1" applyProtection="1">
      <alignment horizontal="left" vertical="center" wrapText="1"/>
    </xf>
    <xf numFmtId="14" fontId="11" fillId="2" borderId="16" xfId="44" applyNumberFormat="1" applyFont="1" applyFill="1" applyBorder="1" applyAlignment="1" applyProtection="1">
      <alignment horizontal="left" vertical="center" wrapText="1"/>
    </xf>
    <xf numFmtId="14" fontId="11" fillId="2" borderId="29" xfId="44" applyNumberFormat="1" applyFont="1" applyFill="1" applyBorder="1" applyAlignment="1" applyProtection="1">
      <alignment horizontal="left" vertical="center" wrapText="1"/>
    </xf>
    <xf numFmtId="14" fontId="11" fillId="2" borderId="32" xfId="44" applyNumberFormat="1" applyFont="1" applyFill="1" applyBorder="1" applyAlignment="1" applyProtection="1">
      <alignment horizontal="left" vertical="center" wrapText="1"/>
    </xf>
    <xf numFmtId="0" fontId="11" fillId="2" borderId="45" xfId="44" applyFont="1" applyFill="1" applyBorder="1" applyAlignment="1" applyProtection="1">
      <alignment horizontal="left" vertical="center" wrapText="1"/>
    </xf>
    <xf numFmtId="0" fontId="11" fillId="2" borderId="0" xfId="44" applyFont="1" applyFill="1" applyBorder="1" applyAlignment="1" applyProtection="1">
      <alignment horizontal="left" vertical="center" wrapText="1"/>
    </xf>
    <xf numFmtId="0" fontId="11" fillId="2" borderId="46" xfId="0" applyFont="1" applyFill="1" applyBorder="1" applyAlignment="1">
      <alignment horizontal="center"/>
    </xf>
    <xf numFmtId="0" fontId="11" fillId="2" borderId="30" xfId="0" applyFont="1" applyFill="1" applyBorder="1" applyAlignment="1">
      <alignment horizontal="center"/>
    </xf>
    <xf numFmtId="0" fontId="14" fillId="0" borderId="64" xfId="45" applyNumberFormat="1" applyFont="1" applyBorder="1" applyAlignment="1">
      <alignment horizontal="center" vertical="center"/>
    </xf>
    <xf numFmtId="0" fontId="26" fillId="0" borderId="15" xfId="0" applyFont="1" applyBorder="1" applyAlignment="1">
      <alignment horizontal="center" wrapText="1"/>
    </xf>
    <xf numFmtId="0" fontId="26" fillId="0" borderId="6" xfId="0" applyFont="1" applyBorder="1" applyAlignment="1">
      <alignment horizontal="center" wrapText="1"/>
    </xf>
    <xf numFmtId="0" fontId="26" fillId="0" borderId="36" xfId="0" applyFont="1" applyBorder="1" applyAlignment="1">
      <alignment horizontal="center" wrapText="1"/>
    </xf>
    <xf numFmtId="0" fontId="26" fillId="2" borderId="16" xfId="43" applyFont="1" applyFill="1" applyBorder="1" applyAlignment="1">
      <alignment horizontal="center" vertical="center" wrapText="1"/>
    </xf>
    <xf numFmtId="0" fontId="26" fillId="2" borderId="29" xfId="43" applyFont="1" applyFill="1" applyBorder="1" applyAlignment="1">
      <alignment horizontal="center" vertical="center" wrapText="1"/>
    </xf>
    <xf numFmtId="0" fontId="26" fillId="2" borderId="32" xfId="43" applyFont="1" applyFill="1" applyBorder="1" applyAlignment="1">
      <alignment horizontal="center" vertical="center" wrapText="1"/>
    </xf>
    <xf numFmtId="49" fontId="26" fillId="2" borderId="21" xfId="43" applyNumberFormat="1" applyFont="1" applyFill="1" applyBorder="1" applyAlignment="1">
      <alignment horizontal="center" vertical="center" wrapText="1"/>
    </xf>
    <xf numFmtId="49" fontId="26" fillId="2" borderId="29" xfId="43" applyNumberFormat="1" applyFont="1" applyFill="1" applyBorder="1" applyAlignment="1">
      <alignment horizontal="center" vertical="center" wrapText="1"/>
    </xf>
    <xf numFmtId="49" fontId="26" fillId="2" borderId="28" xfId="43" applyNumberFormat="1" applyFont="1" applyFill="1" applyBorder="1" applyAlignment="1">
      <alignment horizontal="center" vertical="center" wrapText="1"/>
    </xf>
    <xf numFmtId="0" fontId="11" fillId="2" borderId="6" xfId="42" applyFont="1" applyFill="1" applyBorder="1" applyAlignment="1">
      <alignment horizontal="center"/>
    </xf>
    <xf numFmtId="178" fontId="11" fillId="2" borderId="21" xfId="48" applyNumberFormat="1" applyFont="1" applyFill="1" applyBorder="1" applyAlignment="1">
      <alignment horizontal="center" vertical="center" wrapText="1"/>
    </xf>
    <xf numFmtId="178" fontId="11" fillId="2" borderId="28" xfId="48" applyNumberFormat="1" applyFont="1" applyFill="1" applyBorder="1" applyAlignment="1">
      <alignment horizontal="center" vertical="center" wrapText="1"/>
    </xf>
    <xf numFmtId="0" fontId="18" fillId="0" borderId="25" xfId="0" applyFont="1" applyBorder="1" applyAlignment="1">
      <alignment horizontal="center"/>
    </xf>
    <xf numFmtId="0" fontId="18" fillId="0" borderId="30" xfId="0" applyFont="1" applyBorder="1" applyAlignment="1">
      <alignment horizontal="center"/>
    </xf>
    <xf numFmtId="0" fontId="18" fillId="0" borderId="50" xfId="0" applyFont="1" applyBorder="1" applyAlignment="1">
      <alignment horizontal="center"/>
    </xf>
    <xf numFmtId="0" fontId="18" fillId="0" borderId="3" xfId="0" applyFont="1" applyBorder="1" applyAlignment="1">
      <alignment horizontal="center"/>
    </xf>
    <xf numFmtId="0" fontId="18" fillId="0" borderId="6" xfId="0" applyFont="1" applyBorder="1" applyAlignment="1">
      <alignment horizontal="center"/>
    </xf>
    <xf numFmtId="0" fontId="18" fillId="0" borderId="4" xfId="0" applyFont="1" applyBorder="1" applyAlignment="1">
      <alignment horizontal="center"/>
    </xf>
    <xf numFmtId="0" fontId="25" fillId="2" borderId="29" xfId="47" applyFill="1" applyBorder="1" applyAlignment="1" applyProtection="1">
      <alignment horizontal="center" vertical="center" wrapText="1"/>
    </xf>
    <xf numFmtId="0" fontId="25" fillId="2" borderId="29" xfId="47" applyFill="1" applyBorder="1" applyAlignment="1">
      <alignment horizontal="center" vertical="center" wrapText="1"/>
    </xf>
    <xf numFmtId="0" fontId="25" fillId="2" borderId="32" xfId="47" applyFill="1" applyBorder="1" applyAlignment="1">
      <alignment horizontal="center" vertical="center" wrapText="1"/>
    </xf>
    <xf numFmtId="0" fontId="11" fillId="0" borderId="32" xfId="44" applyFont="1" applyFill="1" applyBorder="1" applyAlignment="1" applyProtection="1">
      <alignment horizontal="center" vertical="center" wrapText="1"/>
    </xf>
    <xf numFmtId="0" fontId="11" fillId="0" borderId="16" xfId="43" applyFont="1" applyBorder="1" applyAlignment="1">
      <alignment horizontal="left" vertical="center" wrapText="1"/>
    </xf>
    <xf numFmtId="0" fontId="11" fillId="0" borderId="29" xfId="43" applyFont="1" applyBorder="1" applyAlignment="1">
      <alignment horizontal="left" vertical="center" wrapText="1"/>
    </xf>
    <xf numFmtId="0" fontId="11" fillId="0" borderId="32" xfId="43" applyFont="1" applyBorder="1" applyAlignment="1">
      <alignment horizontal="left" vertical="center" wrapText="1"/>
    </xf>
    <xf numFmtId="0" fontId="11" fillId="0" borderId="29" xfId="43" applyFont="1" applyBorder="1" applyAlignment="1">
      <alignment horizontal="center" vertical="center"/>
    </xf>
    <xf numFmtId="0" fontId="11" fillId="0" borderId="45" xfId="44" applyFont="1" applyFill="1" applyBorder="1" applyAlignment="1" applyProtection="1">
      <alignment horizontal="left" vertical="center" wrapText="1"/>
    </xf>
    <xf numFmtId="0" fontId="11" fillId="0" borderId="0" xfId="44" applyFont="1" applyFill="1" applyBorder="1" applyAlignment="1" applyProtection="1">
      <alignment horizontal="left" vertical="center" wrapText="1"/>
    </xf>
    <xf numFmtId="0" fontId="18" fillId="0" borderId="6" xfId="42" applyFont="1" applyBorder="1" applyAlignment="1">
      <alignment horizontal="center"/>
    </xf>
    <xf numFmtId="0" fontId="11" fillId="0" borderId="21" xfId="44" applyFont="1" applyFill="1" applyBorder="1" applyAlignment="1" applyProtection="1">
      <alignment horizontal="center" vertical="center" wrapText="1"/>
    </xf>
    <xf numFmtId="0" fontId="11" fillId="0" borderId="28" xfId="44" applyFont="1" applyFill="1" applyBorder="1" applyAlignment="1" applyProtection="1">
      <alignment horizontal="center" vertical="center" wrapText="1"/>
    </xf>
    <xf numFmtId="1" fontId="11" fillId="0" borderId="21" xfId="43" applyNumberFormat="1" applyFont="1" applyBorder="1" applyAlignment="1">
      <alignment horizontal="center" vertical="center" wrapText="1"/>
    </xf>
    <xf numFmtId="1" fontId="11" fillId="0" borderId="28" xfId="43" applyNumberFormat="1" applyFont="1" applyBorder="1" applyAlignment="1">
      <alignment horizontal="center" vertical="center" wrapText="1"/>
    </xf>
    <xf numFmtId="9" fontId="11" fillId="0" borderId="1" xfId="43" applyNumberFormat="1" applyFont="1" applyBorder="1" applyAlignment="1">
      <alignment horizontal="center" vertical="center" wrapText="1"/>
    </xf>
    <xf numFmtId="9" fontId="14" fillId="0" borderId="3" xfId="45" applyFont="1" applyFill="1" applyBorder="1" applyAlignment="1">
      <alignment horizontal="center" vertical="center" wrapText="1"/>
    </xf>
    <xf numFmtId="9" fontId="14" fillId="0" borderId="4" xfId="45" applyFont="1" applyFill="1" applyBorder="1" applyAlignment="1">
      <alignment horizontal="center" vertical="center" wrapText="1"/>
    </xf>
    <xf numFmtId="0" fontId="11" fillId="2" borderId="45" xfId="0" applyFont="1" applyFill="1" applyBorder="1" applyAlignment="1">
      <alignment horizontal="center" wrapText="1"/>
    </xf>
    <xf numFmtId="0" fontId="11" fillId="2" borderId="0" xfId="0" applyFont="1" applyFill="1" applyAlignment="1">
      <alignment horizontal="center" wrapText="1"/>
    </xf>
    <xf numFmtId="9" fontId="14" fillId="0" borderId="3" xfId="45" applyFont="1" applyBorder="1" applyAlignment="1">
      <alignment horizontal="center" vertical="center" wrapText="1"/>
    </xf>
    <xf numFmtId="9" fontId="14" fillId="0" borderId="4" xfId="45" applyFont="1" applyBorder="1" applyAlignment="1">
      <alignment horizontal="center" vertical="center" wrapText="1"/>
    </xf>
    <xf numFmtId="9" fontId="11" fillId="2" borderId="21" xfId="45" applyFont="1" applyFill="1" applyBorder="1" applyAlignment="1">
      <alignment horizontal="center" vertical="center" wrapText="1"/>
    </xf>
    <xf numFmtId="9" fontId="11" fillId="2" borderId="28" xfId="45" applyFont="1" applyFill="1" applyBorder="1" applyAlignment="1">
      <alignment horizontal="center" vertical="center" wrapText="1"/>
    </xf>
    <xf numFmtId="9" fontId="14" fillId="0" borderId="64" xfId="45" applyFont="1" applyFill="1" applyBorder="1" applyAlignment="1">
      <alignment horizontal="center" vertical="center" wrapText="1"/>
    </xf>
    <xf numFmtId="0" fontId="18" fillId="0" borderId="17" xfId="44" applyFont="1" applyFill="1" applyBorder="1" applyAlignment="1" applyProtection="1">
      <alignment horizontal="center" vertical="top" wrapText="1"/>
    </xf>
    <xf numFmtId="0" fontId="11" fillId="0" borderId="1" xfId="43" applyFont="1" applyBorder="1" applyAlignment="1">
      <alignment horizontal="center" vertical="center" wrapText="1"/>
    </xf>
    <xf numFmtId="0" fontId="11" fillId="0" borderId="16" xfId="1" applyFont="1" applyBorder="1" applyAlignment="1">
      <alignment horizontal="center" vertical="center" wrapText="1"/>
    </xf>
    <xf numFmtId="0" fontId="11" fillId="0" borderId="29" xfId="1" applyFont="1" applyBorder="1" applyAlignment="1">
      <alignment horizontal="center" vertical="center" wrapText="1"/>
    </xf>
    <xf numFmtId="0" fontId="11" fillId="0" borderId="28" xfId="1" applyFont="1" applyBorder="1" applyAlignment="1">
      <alignment horizontal="center" vertical="center" wrapText="1"/>
    </xf>
    <xf numFmtId="0" fontId="11" fillId="0" borderId="45" xfId="44" applyFont="1" applyFill="1" applyBorder="1" applyAlignment="1" applyProtection="1">
      <alignment horizontal="center" vertical="center" wrapText="1"/>
    </xf>
    <xf numFmtId="0" fontId="11" fillId="0" borderId="0" xfId="44" applyFont="1" applyFill="1" applyBorder="1" applyAlignment="1" applyProtection="1">
      <alignment horizontal="center" vertical="center" wrapText="1"/>
    </xf>
    <xf numFmtId="0" fontId="11" fillId="0" borderId="31" xfId="44" applyFont="1" applyFill="1" applyBorder="1" applyAlignment="1" applyProtection="1">
      <alignment horizontal="center" vertical="center" wrapText="1"/>
    </xf>
    <xf numFmtId="0" fontId="14" fillId="0" borderId="15" xfId="1" applyFont="1" applyBorder="1" applyAlignment="1">
      <alignment horizontal="center" vertical="center" wrapText="1"/>
    </xf>
    <xf numFmtId="0" fontId="14" fillId="0" borderId="6" xfId="1" applyFont="1" applyBorder="1" applyAlignment="1">
      <alignment horizontal="center" vertical="center" wrapText="1"/>
    </xf>
    <xf numFmtId="0" fontId="14" fillId="0" borderId="4" xfId="1" applyFont="1" applyBorder="1" applyAlignment="1">
      <alignment horizontal="center" vertical="center" wrapText="1"/>
    </xf>
    <xf numFmtId="0" fontId="26" fillId="0" borderId="16" xfId="43" applyFont="1" applyBorder="1" applyAlignment="1">
      <alignment horizontal="center" vertical="center" wrapText="1"/>
    </xf>
    <xf numFmtId="0" fontId="26" fillId="0" borderId="29" xfId="43" applyFont="1" applyBorder="1" applyAlignment="1">
      <alignment horizontal="center" vertical="center" wrapText="1"/>
    </xf>
    <xf numFmtId="0" fontId="26" fillId="0" borderId="32" xfId="43" applyFont="1" applyBorder="1" applyAlignment="1">
      <alignment horizontal="center" vertical="center" wrapText="1"/>
    </xf>
    <xf numFmtId="41" fontId="11" fillId="2" borderId="1" xfId="49" applyFont="1" applyFill="1" applyBorder="1" applyAlignment="1">
      <alignment horizontal="center" vertical="center" wrapText="1"/>
    </xf>
    <xf numFmtId="0" fontId="11" fillId="2" borderId="31" xfId="44" applyFont="1" applyFill="1" applyBorder="1" applyAlignment="1" applyProtection="1">
      <alignment horizontal="left" vertical="center" wrapText="1"/>
    </xf>
    <xf numFmtId="0" fontId="11" fillId="0" borderId="21" xfId="1" applyFont="1" applyBorder="1" applyAlignment="1">
      <alignment horizontal="center" vertical="top" wrapText="1"/>
    </xf>
    <xf numFmtId="0" fontId="11" fillId="0" borderId="29" xfId="1" applyFont="1" applyBorder="1" applyAlignment="1">
      <alignment horizontal="center" vertical="top" wrapText="1"/>
    </xf>
    <xf numFmtId="0" fontId="11" fillId="0" borderId="32" xfId="1" applyFont="1" applyBorder="1" applyAlignment="1">
      <alignment horizontal="center" vertical="top" wrapText="1"/>
    </xf>
    <xf numFmtId="0" fontId="14" fillId="2" borderId="5" xfId="1" applyFont="1" applyFill="1" applyBorder="1" applyAlignment="1">
      <alignment vertical="center" wrapText="1"/>
    </xf>
    <xf numFmtId="0" fontId="14" fillId="0" borderId="5" xfId="1" applyFont="1" applyBorder="1" applyAlignment="1">
      <alignment horizontal="center" vertical="top" wrapText="1"/>
    </xf>
    <xf numFmtId="0" fontId="14" fillId="0" borderId="5" xfId="1" applyFont="1" applyBorder="1" applyAlignment="1">
      <alignment horizontal="center" vertical="center" wrapText="1"/>
    </xf>
    <xf numFmtId="0" fontId="14" fillId="2" borderId="1" xfId="1" applyFont="1" applyFill="1" applyBorder="1" applyAlignment="1">
      <alignment vertical="center" wrapText="1"/>
    </xf>
    <xf numFmtId="0" fontId="14" fillId="0" borderId="5" xfId="1" applyFont="1" applyBorder="1" applyAlignment="1">
      <alignment vertical="top" wrapText="1"/>
    </xf>
    <xf numFmtId="0" fontId="14" fillId="0" borderId="1" xfId="1" applyFont="1" applyBorder="1" applyAlignment="1">
      <alignment horizontal="center" vertical="center" wrapText="1"/>
    </xf>
    <xf numFmtId="164" fontId="14" fillId="0" borderId="5" xfId="1" applyNumberFormat="1" applyFont="1" applyBorder="1" applyAlignment="1">
      <alignment vertical="center" wrapText="1"/>
    </xf>
  </cellXfs>
  <cellStyles count="50">
    <cellStyle name="Cabecera 1" xfId="3" xr:uid="{00000000-0005-0000-0000-000000000000}"/>
    <cellStyle name="Cabecera 2" xfId="4" xr:uid="{00000000-0005-0000-0000-000001000000}"/>
    <cellStyle name="Comma" xfId="5" xr:uid="{00000000-0005-0000-0000-000002000000}"/>
    <cellStyle name="Comma [0]_PIB" xfId="6" xr:uid="{00000000-0005-0000-0000-000003000000}"/>
    <cellStyle name="Comma_confisGOBjul2500" xfId="7" xr:uid="{00000000-0005-0000-0000-000004000000}"/>
    <cellStyle name="Comma0" xfId="8" xr:uid="{00000000-0005-0000-0000-000005000000}"/>
    <cellStyle name="Currency" xfId="9" xr:uid="{00000000-0005-0000-0000-000006000000}"/>
    <cellStyle name="Currency [0]_PIB" xfId="10" xr:uid="{00000000-0005-0000-0000-000007000000}"/>
    <cellStyle name="Currency_confisGOBjul2500" xfId="11" xr:uid="{00000000-0005-0000-0000-000008000000}"/>
    <cellStyle name="Currency0" xfId="12" xr:uid="{00000000-0005-0000-0000-000009000000}"/>
    <cellStyle name="Date" xfId="13" xr:uid="{00000000-0005-0000-0000-00000A000000}"/>
    <cellStyle name="Euro" xfId="14" xr:uid="{00000000-0005-0000-0000-00000B000000}"/>
    <cellStyle name="Fecha" xfId="15" xr:uid="{00000000-0005-0000-0000-00000C000000}"/>
    <cellStyle name="Fijo" xfId="16" xr:uid="{00000000-0005-0000-0000-00000D000000}"/>
    <cellStyle name="Fixed" xfId="17" xr:uid="{00000000-0005-0000-0000-00000E000000}"/>
    <cellStyle name="Heading 1" xfId="18" xr:uid="{00000000-0005-0000-0000-00000F000000}"/>
    <cellStyle name="Heading 2" xfId="19" xr:uid="{00000000-0005-0000-0000-000010000000}"/>
    <cellStyle name="Heading1" xfId="20" xr:uid="{00000000-0005-0000-0000-000011000000}"/>
    <cellStyle name="Heading2" xfId="21" xr:uid="{00000000-0005-0000-0000-000012000000}"/>
    <cellStyle name="Hipervínculo" xfId="44" builtinId="8"/>
    <cellStyle name="Hyperlink" xfId="47" xr:uid="{00000000-0005-0000-0000-000014000000}"/>
    <cellStyle name="Millares" xfId="48" builtinId="3"/>
    <cellStyle name="Millares [0]" xfId="49" builtinId="6"/>
    <cellStyle name="Millares 2" xfId="22" xr:uid="{00000000-0005-0000-0000-000017000000}"/>
    <cellStyle name="Monetario" xfId="23" xr:uid="{00000000-0005-0000-0000-000018000000}"/>
    <cellStyle name="Monetario0" xfId="24" xr:uid="{00000000-0005-0000-0000-000019000000}"/>
    <cellStyle name="Normal" xfId="0" builtinId="0"/>
    <cellStyle name="Normal 2" xfId="1" xr:uid="{00000000-0005-0000-0000-00001B000000}"/>
    <cellStyle name="Normal 2 2" xfId="42" xr:uid="{00000000-0005-0000-0000-00001C000000}"/>
    <cellStyle name="Normal 3" xfId="2" xr:uid="{00000000-0005-0000-0000-00001D000000}"/>
    <cellStyle name="Normal 3 2" xfId="46" xr:uid="{00000000-0005-0000-0000-00001E000000}"/>
    <cellStyle name="Normal 7" xfId="43" xr:uid="{00000000-0005-0000-0000-00001F000000}"/>
    <cellStyle name="Percent" xfId="25" xr:uid="{00000000-0005-0000-0000-000020000000}"/>
    <cellStyle name="Porcentaje" xfId="45" builtinId="5"/>
    <cellStyle name="Porcentaje 2" xfId="26" xr:uid="{00000000-0005-0000-0000-000022000000}"/>
    <cellStyle name="Punto" xfId="27" xr:uid="{00000000-0005-0000-0000-000023000000}"/>
    <cellStyle name="Punto0" xfId="28" xr:uid="{00000000-0005-0000-0000-000024000000}"/>
    <cellStyle name="Resumen" xfId="29" xr:uid="{00000000-0005-0000-0000-000025000000}"/>
    <cellStyle name="Text" xfId="30" xr:uid="{00000000-0005-0000-0000-000026000000}"/>
    <cellStyle name="Total 2" xfId="31" xr:uid="{00000000-0005-0000-0000-000027000000}"/>
    <cellStyle name="ДАТА" xfId="32" xr:uid="{00000000-0005-0000-0000-000028000000}"/>
    <cellStyle name="ДЕНЕЖНЫЙ_BOPENGC" xfId="33" xr:uid="{00000000-0005-0000-0000-000029000000}"/>
    <cellStyle name="ЗАГОЛОВОК1" xfId="34" xr:uid="{00000000-0005-0000-0000-00002A000000}"/>
    <cellStyle name="ЗАГОЛОВОК2" xfId="35" xr:uid="{00000000-0005-0000-0000-00002B000000}"/>
    <cellStyle name="ИТОГОВЫЙ" xfId="36" xr:uid="{00000000-0005-0000-0000-00002C000000}"/>
    <cellStyle name="Обычный_BOPENGC" xfId="37" xr:uid="{00000000-0005-0000-0000-00002D000000}"/>
    <cellStyle name="ПРОЦЕНТНЫЙ_BOPENGC" xfId="38" xr:uid="{00000000-0005-0000-0000-00002E000000}"/>
    <cellStyle name="ТЕКСТ" xfId="39" xr:uid="{00000000-0005-0000-0000-00002F000000}"/>
    <cellStyle name="ФИКСИРОВАННЫЙ" xfId="40" xr:uid="{00000000-0005-0000-0000-000030000000}"/>
    <cellStyle name="ФИНАНСОВЫЙ_BOPENGC" xfId="41" xr:uid="{00000000-0005-0000-0000-000031000000}"/>
  </cellStyles>
  <dxfs count="0"/>
  <tableStyles count="0" defaultTableStyle="TableStyleMedium2" defaultPivotStyle="PivotStyleLight16"/>
  <colors>
    <mruColors>
      <color rgb="FFFF9900"/>
      <color rgb="FF93A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ndres.arbelaez@gobiernobogota.gov.co" TargetMode="External"/><Relationship Id="rId13" Type="http://schemas.openxmlformats.org/officeDocument/2006/relationships/hyperlink" Target="mailto:andres.arbelaez@gobiernobogota.gov.co" TargetMode="External"/><Relationship Id="rId18" Type="http://schemas.openxmlformats.org/officeDocument/2006/relationships/hyperlink" Target="mailto:icabrerav@sdp.gov.co" TargetMode="External"/><Relationship Id="rId3" Type="http://schemas.openxmlformats.org/officeDocument/2006/relationships/hyperlink" Target="mailto:andres.arbelaez@gobiernobogota.gov.co" TargetMode="External"/><Relationship Id="rId7" Type="http://schemas.openxmlformats.org/officeDocument/2006/relationships/hyperlink" Target="mailto:andres.arbelaez@gobiernobogota.gov.co" TargetMode="External"/><Relationship Id="rId12" Type="http://schemas.openxmlformats.org/officeDocument/2006/relationships/hyperlink" Target="mailto:andres.arbelaez@gobiernobogota.gov.co" TargetMode="External"/><Relationship Id="rId17" Type="http://schemas.openxmlformats.org/officeDocument/2006/relationships/hyperlink" Target="mailto:andres.arbelaez@gobiernobogota.gov.co" TargetMode="External"/><Relationship Id="rId2" Type="http://schemas.openxmlformats.org/officeDocument/2006/relationships/hyperlink" Target="mailto:andres.arbelaez@gobiernobogota.gov.co" TargetMode="External"/><Relationship Id="rId16" Type="http://schemas.openxmlformats.org/officeDocument/2006/relationships/hyperlink" Target="mailto:claudia.gomez@scj.gov.co" TargetMode="External"/><Relationship Id="rId20" Type="http://schemas.openxmlformats.org/officeDocument/2006/relationships/printerSettings" Target="../printerSettings/printerSettings1.bin"/><Relationship Id="rId1" Type="http://schemas.openxmlformats.org/officeDocument/2006/relationships/hyperlink" Target="mailto:andres.arbelaez@gobiernobogota.gov.co" TargetMode="External"/><Relationship Id="rId6" Type="http://schemas.openxmlformats.org/officeDocument/2006/relationships/hyperlink" Target="mailto:andres.arbelaez@gobiernobogota.gov.co" TargetMode="External"/><Relationship Id="rId11" Type="http://schemas.openxmlformats.org/officeDocument/2006/relationships/hyperlink" Target="mailto:andres.arbelaez@gobiernobogota.gov.co" TargetMode="External"/><Relationship Id="rId5" Type="http://schemas.openxmlformats.org/officeDocument/2006/relationships/hyperlink" Target="mailto:andres.arbelaez@gobiernobogota.gov.co" TargetMode="External"/><Relationship Id="rId15" Type="http://schemas.openxmlformats.org/officeDocument/2006/relationships/hyperlink" Target="mailto:jose.riveros@biernobogota.gov.co" TargetMode="External"/><Relationship Id="rId10" Type="http://schemas.openxmlformats.org/officeDocument/2006/relationships/hyperlink" Target="mailto:andres.arbelaez@gobiernobogota.gov.co" TargetMode="External"/><Relationship Id="rId19" Type="http://schemas.openxmlformats.org/officeDocument/2006/relationships/hyperlink" Target="mailto:escuela@participacionbogota.gov.co" TargetMode="External"/><Relationship Id="rId4" Type="http://schemas.openxmlformats.org/officeDocument/2006/relationships/hyperlink" Target="mailto:andres.arbelaez@gobiernobogota.gov.co" TargetMode="External"/><Relationship Id="rId9" Type="http://schemas.openxmlformats.org/officeDocument/2006/relationships/hyperlink" Target="mailto:andres.arbelaez@gobiernobogota.gov.co" TargetMode="External"/><Relationship Id="rId14" Type="http://schemas.openxmlformats.org/officeDocument/2006/relationships/hyperlink" Target="mailto:andres.arbelaez@gobiernobogota.gov.co"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andres.arbelaez@gobiernobogota.gov.co"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andres.arbelaez@gobiernobogota.gov.co"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andres.arbelaez@gobiernobogota.gov.co" TargetMode="External"/><Relationship Id="rId1" Type="http://schemas.openxmlformats.org/officeDocument/2006/relationships/hyperlink" Target="mailto:andres.arbelaez@gobiernobogota.gov.co"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andres.arbelaez@gobiernobogota.gov.co"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andres.arbelaez@gobiernobogota.gov.co"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andres.arbelaez@gobiernobogota.gov.co"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andres.arbelaez@gobiernobogota.gov.co"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andres.arbelaez@gobiernobogota.gov.co"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andres.arbelaez@gobiernobogota.gov.co"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mailto:andres.arbelaez@gobiernobogota.gov.co"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ndres.arbelaez@gobiernobogota.gov.co"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mailto:andres.arbelaez@gobiernobogota.gov.co"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mailto:andres.arbelaez@gobiernobogota.gov.co"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mailto:andres.arbelaez@gobiernobogota.gov.co"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mailto:andres.arbelaez@gobiernobogota.gov.co"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andres.arbelaez@gobiernobogota.gov.co"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andres.arbelaez@gobiernobogota.gov.co"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mailto:andres.arbelaez@gobiernobogota.gov.co"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andres.arbelaez@gobiernobogota.gov.co"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ndres.arbelaez@gobiernobogota.gov.co"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andres.arbelaez@gobiernobogota.gov.co"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andres.arbelaez@gobierno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CY32"/>
  <sheetViews>
    <sheetView tabSelected="1" zoomScale="70" zoomScaleNormal="70" workbookViewId="0">
      <selection activeCell="BM18" sqref="BM18"/>
    </sheetView>
  </sheetViews>
  <sheetFormatPr baseColWidth="10" defaultColWidth="11.42578125" defaultRowHeight="16.5"/>
  <cols>
    <col min="1" max="1" width="29.28515625" style="3" customWidth="1"/>
    <col min="2" max="2" width="11.7109375" style="3" customWidth="1"/>
    <col min="3" max="3" width="27.7109375" style="3" customWidth="1"/>
    <col min="4" max="4" width="18.7109375" style="3" customWidth="1"/>
    <col min="5" max="5" width="27.85546875" style="3" customWidth="1"/>
    <col min="6" max="6" width="34.7109375" style="3" customWidth="1"/>
    <col min="7" max="8" width="12.7109375" style="3" customWidth="1"/>
    <col min="9" max="12" width="12.7109375" style="29" customWidth="1"/>
    <col min="13" max="13" width="13" style="3" customWidth="1"/>
    <col min="14" max="23" width="11.7109375" style="3" customWidth="1"/>
    <col min="24" max="24" width="12" style="3" customWidth="1"/>
    <col min="25" max="25" width="12.42578125" style="3" customWidth="1"/>
    <col min="26" max="26" width="24.140625" style="3" customWidth="1"/>
    <col min="27" max="27" width="18.7109375" style="3" bestFit="1" customWidth="1"/>
    <col min="28" max="28" width="23.85546875" style="3" customWidth="1"/>
    <col min="29" max="29" width="34.42578125" style="3" customWidth="1"/>
    <col min="30" max="30" width="12.85546875" style="3" customWidth="1"/>
    <col min="31" max="31" width="22" style="3" customWidth="1"/>
    <col min="32" max="32" width="12.7109375" style="3" customWidth="1"/>
    <col min="33" max="35" width="12.7109375" style="29" customWidth="1"/>
    <col min="36" max="37" width="11.7109375" style="3" customWidth="1"/>
    <col min="38" max="53" width="12.7109375" style="3" customWidth="1"/>
    <col min="54" max="54" width="14.85546875" style="3" customWidth="1"/>
    <col min="55" max="55" width="13.7109375" style="3" customWidth="1"/>
    <col min="56" max="56" width="13.28515625" style="3" customWidth="1"/>
    <col min="57" max="57" width="12.7109375" style="3" customWidth="1"/>
    <col min="58" max="58" width="14.85546875" style="3" customWidth="1"/>
    <col min="59" max="59" width="14.140625" style="3" customWidth="1"/>
    <col min="60" max="61" width="12.7109375" style="3" customWidth="1"/>
    <col min="62" max="62" width="14.85546875" style="3" customWidth="1"/>
    <col min="63" max="63" width="13.85546875" style="3" customWidth="1"/>
    <col min="64" max="65" width="12.7109375" style="3" customWidth="1"/>
    <col min="66" max="66" width="14.85546875" style="3" customWidth="1"/>
    <col min="67" max="67" width="13.85546875" style="3" customWidth="1"/>
    <col min="68" max="69" width="12.7109375" style="3" customWidth="1"/>
    <col min="70" max="70" width="14.85546875" style="3" customWidth="1"/>
    <col min="71" max="71" width="16.28515625" style="3" customWidth="1"/>
    <col min="72" max="73" width="12.7109375" style="3" customWidth="1"/>
    <col min="74" max="74" width="14.85546875" style="3" customWidth="1"/>
    <col min="75" max="75" width="13.85546875" style="3" customWidth="1"/>
    <col min="76" max="77" width="12.7109375" style="3" customWidth="1"/>
    <col min="78" max="79" width="14.85546875" style="3" customWidth="1"/>
    <col min="80" max="81" width="12.7109375" style="3" customWidth="1"/>
    <col min="82" max="82" width="14.85546875" style="3" customWidth="1"/>
    <col min="83" max="83" width="14.28515625" style="3" customWidth="1"/>
    <col min="84" max="85" width="12.7109375" style="3" customWidth="1"/>
    <col min="86" max="86" width="14.85546875" style="3" customWidth="1"/>
    <col min="87" max="87" width="14" style="3" customWidth="1"/>
    <col min="88" max="89" width="12.7109375" style="3" customWidth="1"/>
    <col min="90" max="90" width="14.85546875" style="3" customWidth="1"/>
    <col min="91" max="91" width="25.85546875" style="3" customWidth="1"/>
    <col min="92" max="92" width="20.7109375" style="3" customWidth="1"/>
    <col min="93" max="93" width="21.140625" style="3" customWidth="1"/>
    <col min="94" max="94" width="20.42578125" style="3" customWidth="1"/>
    <col min="95" max="96" width="15.5703125" style="3" customWidth="1"/>
    <col min="97" max="97" width="20.5703125" style="3" customWidth="1"/>
    <col min="98" max="98" width="20.7109375" style="3" customWidth="1"/>
    <col min="99" max="99" width="23.7109375" style="3" customWidth="1"/>
    <col min="100" max="100" width="17.5703125" style="3" customWidth="1"/>
    <col min="101" max="16384" width="11.42578125" style="3"/>
  </cols>
  <sheetData>
    <row r="1" spans="1:103" ht="11.25" customHeight="1">
      <c r="A1" s="305" t="s">
        <v>0</v>
      </c>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306"/>
      <c r="AL1" s="306"/>
      <c r="AM1" s="306"/>
      <c r="AN1" s="306"/>
      <c r="AO1" s="306"/>
      <c r="AP1" s="306"/>
      <c r="AQ1" s="306"/>
      <c r="AR1" s="306"/>
      <c r="AS1" s="306"/>
      <c r="AT1" s="306"/>
      <c r="AU1" s="306"/>
      <c r="AV1" s="306"/>
      <c r="AW1" s="306"/>
      <c r="AX1" s="306"/>
      <c r="AY1" s="306"/>
      <c r="AZ1" s="306"/>
      <c r="BA1" s="306"/>
      <c r="BB1" s="306"/>
      <c r="BC1" s="306"/>
      <c r="BD1" s="306"/>
      <c r="BE1" s="306"/>
      <c r="BF1" s="306"/>
      <c r="BG1" s="306"/>
      <c r="BH1" s="306"/>
      <c r="BI1" s="306"/>
      <c r="BJ1" s="306"/>
      <c r="BK1" s="306"/>
      <c r="BL1" s="306"/>
      <c r="BM1" s="306"/>
      <c r="BN1" s="306"/>
      <c r="BO1" s="306"/>
      <c r="BP1" s="306"/>
      <c r="BQ1" s="306"/>
      <c r="BR1" s="306"/>
      <c r="BS1" s="306"/>
      <c r="BT1" s="306"/>
      <c r="BU1" s="306"/>
      <c r="BV1" s="306"/>
      <c r="BW1" s="306"/>
      <c r="BX1" s="306"/>
      <c r="BY1" s="306"/>
      <c r="BZ1" s="306"/>
      <c r="CA1" s="306"/>
      <c r="CB1" s="306"/>
      <c r="CC1" s="306"/>
      <c r="CD1" s="306"/>
      <c r="CE1" s="306"/>
      <c r="CF1" s="306"/>
      <c r="CG1" s="306"/>
      <c r="CH1" s="306"/>
      <c r="CI1" s="306"/>
      <c r="CJ1" s="306"/>
      <c r="CK1" s="306"/>
      <c r="CL1" s="306"/>
      <c r="CM1" s="306"/>
      <c r="CN1" s="306"/>
      <c r="CO1" s="306"/>
      <c r="CP1" s="306"/>
      <c r="CQ1" s="306"/>
      <c r="CR1" s="306"/>
      <c r="CS1" s="306"/>
      <c r="CT1" s="306"/>
      <c r="CU1" s="306"/>
      <c r="CV1" s="306"/>
      <c r="CW1" s="306"/>
      <c r="CX1" s="306"/>
      <c r="CY1" s="307"/>
    </row>
    <row r="2" spans="1:103">
      <c r="A2" s="302" t="s">
        <v>1</v>
      </c>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03"/>
      <c r="AP2" s="303"/>
      <c r="AQ2" s="303"/>
      <c r="AR2" s="303"/>
      <c r="AS2" s="303"/>
      <c r="AT2" s="303"/>
      <c r="AU2" s="303"/>
      <c r="AV2" s="303"/>
      <c r="AW2" s="303"/>
      <c r="AX2" s="303"/>
      <c r="AY2" s="303"/>
      <c r="AZ2" s="303"/>
      <c r="BA2" s="303"/>
      <c r="BB2" s="303"/>
      <c r="BC2" s="303"/>
      <c r="BD2" s="303"/>
      <c r="BE2" s="303"/>
      <c r="BF2" s="303"/>
      <c r="BG2" s="303"/>
      <c r="BH2" s="303"/>
      <c r="BI2" s="303"/>
      <c r="BJ2" s="303"/>
      <c r="BK2" s="303"/>
      <c r="BL2" s="303"/>
      <c r="BM2" s="303"/>
      <c r="BN2" s="303"/>
      <c r="BO2" s="303"/>
      <c r="BP2" s="303"/>
      <c r="BQ2" s="303"/>
      <c r="BR2" s="303"/>
      <c r="BS2" s="303"/>
      <c r="BT2" s="303"/>
      <c r="BU2" s="303"/>
      <c r="BV2" s="303"/>
      <c r="BW2" s="303"/>
      <c r="BX2" s="303"/>
      <c r="BY2" s="303"/>
      <c r="BZ2" s="303"/>
      <c r="CA2" s="303"/>
      <c r="CB2" s="303"/>
      <c r="CC2" s="303"/>
      <c r="CD2" s="303"/>
      <c r="CE2" s="303"/>
      <c r="CF2" s="303"/>
      <c r="CG2" s="303"/>
      <c r="CH2" s="303"/>
      <c r="CI2" s="303"/>
      <c r="CJ2" s="303"/>
      <c r="CK2" s="303"/>
      <c r="CL2" s="303"/>
      <c r="CM2" s="303"/>
      <c r="CN2" s="303"/>
      <c r="CO2" s="303"/>
      <c r="CP2" s="303"/>
      <c r="CQ2" s="303"/>
      <c r="CR2" s="303"/>
      <c r="CS2" s="303"/>
      <c r="CT2" s="303"/>
      <c r="CU2" s="303"/>
      <c r="CV2" s="303"/>
      <c r="CW2" s="303"/>
      <c r="CX2" s="303"/>
      <c r="CY2" s="304"/>
    </row>
    <row r="3" spans="1:103">
      <c r="A3" s="347" t="s">
        <v>2</v>
      </c>
      <c r="B3" s="348"/>
      <c r="C3" s="349"/>
      <c r="D3" s="353"/>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4"/>
      <c r="AP3" s="354"/>
      <c r="AQ3" s="354"/>
      <c r="AR3" s="354"/>
      <c r="AS3" s="354"/>
      <c r="AT3" s="354"/>
      <c r="AU3" s="354"/>
      <c r="AV3" s="354"/>
      <c r="AW3" s="354"/>
      <c r="AX3" s="354"/>
      <c r="AY3" s="354"/>
      <c r="AZ3" s="354"/>
      <c r="BA3" s="354"/>
      <c r="BB3" s="354"/>
      <c r="BC3" s="354"/>
      <c r="BD3" s="354"/>
      <c r="BE3" s="354"/>
      <c r="BF3" s="354"/>
      <c r="BG3" s="354"/>
      <c r="BH3" s="354"/>
      <c r="BI3" s="354"/>
      <c r="BJ3" s="354"/>
      <c r="BK3" s="354"/>
      <c r="BL3" s="354"/>
      <c r="BM3" s="354"/>
      <c r="BN3" s="354"/>
      <c r="BO3" s="354"/>
      <c r="BP3" s="354"/>
      <c r="BQ3" s="354"/>
      <c r="BR3" s="354"/>
      <c r="BS3" s="354"/>
      <c r="BT3" s="354"/>
      <c r="BU3" s="354"/>
      <c r="BV3" s="354"/>
      <c r="BW3" s="354"/>
      <c r="BX3" s="354"/>
      <c r="BY3" s="354"/>
      <c r="BZ3" s="354"/>
      <c r="CA3" s="354"/>
      <c r="CB3" s="354"/>
      <c r="CC3" s="354"/>
      <c r="CD3" s="354"/>
      <c r="CE3" s="354"/>
      <c r="CF3" s="354"/>
      <c r="CG3" s="354"/>
      <c r="CH3" s="354"/>
      <c r="CI3" s="354"/>
      <c r="CJ3" s="354"/>
      <c r="CK3" s="354"/>
      <c r="CL3" s="354"/>
      <c r="CM3" s="354"/>
      <c r="CN3" s="354"/>
      <c r="CO3" s="354"/>
      <c r="CP3" s="354"/>
      <c r="CQ3" s="354"/>
      <c r="CR3" s="354"/>
      <c r="CS3" s="354"/>
      <c r="CT3" s="354"/>
      <c r="CU3" s="354"/>
      <c r="CV3" s="354"/>
      <c r="CW3" s="354"/>
      <c r="CX3" s="354"/>
      <c r="CY3" s="355"/>
    </row>
    <row r="4" spans="1:103">
      <c r="A4" s="30" t="s">
        <v>3</v>
      </c>
      <c r="B4" s="32"/>
      <c r="C4" s="32"/>
      <c r="D4" s="350"/>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1"/>
      <c r="AM4" s="351"/>
      <c r="AN4" s="351"/>
      <c r="AO4" s="351"/>
      <c r="AP4" s="351"/>
      <c r="AQ4" s="351"/>
      <c r="AR4" s="351"/>
      <c r="AS4" s="351"/>
      <c r="AT4" s="351"/>
      <c r="AU4" s="351"/>
      <c r="AV4" s="351"/>
      <c r="AW4" s="351"/>
      <c r="AX4" s="351"/>
      <c r="AY4" s="351"/>
      <c r="AZ4" s="351"/>
      <c r="BA4" s="351"/>
      <c r="BB4" s="351"/>
      <c r="BC4" s="351"/>
      <c r="BD4" s="351"/>
      <c r="BE4" s="351"/>
      <c r="BF4" s="351"/>
      <c r="BG4" s="351"/>
      <c r="BH4" s="351"/>
      <c r="BI4" s="351"/>
      <c r="BJ4" s="351"/>
      <c r="BK4" s="351"/>
      <c r="BL4" s="351"/>
      <c r="BM4" s="351"/>
      <c r="BN4" s="351"/>
      <c r="BO4" s="351"/>
      <c r="BP4" s="351"/>
      <c r="BQ4" s="351"/>
      <c r="BR4" s="351"/>
      <c r="BS4" s="351"/>
      <c r="BT4" s="351"/>
      <c r="BU4" s="351"/>
      <c r="BV4" s="351"/>
      <c r="BW4" s="351"/>
      <c r="BX4" s="351"/>
      <c r="BY4" s="351"/>
      <c r="BZ4" s="351"/>
      <c r="CA4" s="351"/>
      <c r="CB4" s="351"/>
      <c r="CC4" s="351"/>
      <c r="CD4" s="351"/>
      <c r="CE4" s="351"/>
      <c r="CF4" s="351"/>
      <c r="CG4" s="351"/>
      <c r="CH4" s="351"/>
      <c r="CI4" s="351"/>
      <c r="CJ4" s="351"/>
      <c r="CK4" s="351"/>
      <c r="CL4" s="351"/>
      <c r="CM4" s="351"/>
      <c r="CN4" s="351"/>
      <c r="CO4" s="351"/>
      <c r="CP4" s="351"/>
      <c r="CQ4" s="351"/>
      <c r="CR4" s="351"/>
      <c r="CS4" s="351"/>
      <c r="CT4" s="351"/>
      <c r="CU4" s="351"/>
      <c r="CV4" s="351"/>
      <c r="CW4" s="351"/>
      <c r="CX4" s="351"/>
      <c r="CY4" s="352"/>
    </row>
    <row r="5" spans="1:103">
      <c r="A5" s="30" t="s">
        <v>4</v>
      </c>
      <c r="B5" s="32"/>
      <c r="C5" s="32"/>
      <c r="D5" s="350"/>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51"/>
      <c r="AN5" s="351"/>
      <c r="AO5" s="351"/>
      <c r="AP5" s="351"/>
      <c r="AQ5" s="351"/>
      <c r="AR5" s="351"/>
      <c r="AS5" s="351"/>
      <c r="AT5" s="351"/>
      <c r="AU5" s="351"/>
      <c r="AV5" s="351"/>
      <c r="AW5" s="351"/>
      <c r="AX5" s="351"/>
      <c r="AY5" s="351"/>
      <c r="AZ5" s="351"/>
      <c r="BA5" s="351"/>
      <c r="BB5" s="351"/>
      <c r="BC5" s="351"/>
      <c r="BD5" s="351"/>
      <c r="BE5" s="351"/>
      <c r="BF5" s="351"/>
      <c r="BG5" s="351"/>
      <c r="BH5" s="351"/>
      <c r="BI5" s="351"/>
      <c r="BJ5" s="351"/>
      <c r="BK5" s="351"/>
      <c r="BL5" s="351"/>
      <c r="BM5" s="351"/>
      <c r="BN5" s="351"/>
      <c r="BO5" s="351"/>
      <c r="BP5" s="351"/>
      <c r="BQ5" s="351"/>
      <c r="BR5" s="351"/>
      <c r="BS5" s="351"/>
      <c r="BT5" s="351"/>
      <c r="BU5" s="351"/>
      <c r="BV5" s="351"/>
      <c r="BW5" s="351"/>
      <c r="BX5" s="351"/>
      <c r="BY5" s="351"/>
      <c r="BZ5" s="351"/>
      <c r="CA5" s="351"/>
      <c r="CB5" s="351"/>
      <c r="CC5" s="351"/>
      <c r="CD5" s="351"/>
      <c r="CE5" s="351"/>
      <c r="CF5" s="351"/>
      <c r="CG5" s="351"/>
      <c r="CH5" s="351"/>
      <c r="CI5" s="351"/>
      <c r="CJ5" s="351"/>
      <c r="CK5" s="351"/>
      <c r="CL5" s="351"/>
      <c r="CM5" s="351"/>
      <c r="CN5" s="351"/>
      <c r="CO5" s="351"/>
      <c r="CP5" s="351"/>
      <c r="CQ5" s="351"/>
      <c r="CR5" s="351"/>
      <c r="CS5" s="351"/>
      <c r="CT5" s="351"/>
      <c r="CU5" s="351"/>
      <c r="CV5" s="351"/>
      <c r="CW5" s="351"/>
      <c r="CX5" s="351"/>
      <c r="CY5" s="352"/>
    </row>
    <row r="6" spans="1:103">
      <c r="A6" s="30" t="s">
        <v>5</v>
      </c>
      <c r="B6" s="32"/>
      <c r="C6" s="32"/>
      <c r="D6" s="350"/>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351"/>
      <c r="AF6" s="351"/>
      <c r="AG6" s="351"/>
      <c r="AH6" s="351"/>
      <c r="AI6" s="351"/>
      <c r="AJ6" s="351"/>
      <c r="AK6" s="351"/>
      <c r="AL6" s="351"/>
      <c r="AM6" s="351"/>
      <c r="AN6" s="351"/>
      <c r="AO6" s="351"/>
      <c r="AP6" s="351"/>
      <c r="AQ6" s="351"/>
      <c r="AR6" s="351"/>
      <c r="AS6" s="351"/>
      <c r="AT6" s="351"/>
      <c r="AU6" s="351"/>
      <c r="AV6" s="351"/>
      <c r="AW6" s="351"/>
      <c r="AX6" s="351"/>
      <c r="AY6" s="351"/>
      <c r="AZ6" s="351"/>
      <c r="BA6" s="351"/>
      <c r="BB6" s="351"/>
      <c r="BC6" s="351"/>
      <c r="BD6" s="351"/>
      <c r="BE6" s="351"/>
      <c r="BF6" s="351"/>
      <c r="BG6" s="351"/>
      <c r="BH6" s="351"/>
      <c r="BI6" s="351"/>
      <c r="BJ6" s="351"/>
      <c r="BK6" s="351"/>
      <c r="BL6" s="351"/>
      <c r="BM6" s="351"/>
      <c r="BN6" s="351"/>
      <c r="BO6" s="351"/>
      <c r="BP6" s="351"/>
      <c r="BQ6" s="351"/>
      <c r="BR6" s="351"/>
      <c r="BS6" s="351"/>
      <c r="BT6" s="351"/>
      <c r="BU6" s="351"/>
      <c r="BV6" s="351"/>
      <c r="BW6" s="351"/>
      <c r="BX6" s="351"/>
      <c r="BY6" s="351"/>
      <c r="BZ6" s="351"/>
      <c r="CA6" s="351"/>
      <c r="CB6" s="351"/>
      <c r="CC6" s="351"/>
      <c r="CD6" s="351"/>
      <c r="CE6" s="351"/>
      <c r="CF6" s="351"/>
      <c r="CG6" s="351"/>
      <c r="CH6" s="351"/>
      <c r="CI6" s="351"/>
      <c r="CJ6" s="351"/>
      <c r="CK6" s="351"/>
      <c r="CL6" s="351"/>
      <c r="CM6" s="351"/>
      <c r="CN6" s="351"/>
      <c r="CO6" s="351"/>
      <c r="CP6" s="351"/>
      <c r="CQ6" s="351"/>
      <c r="CR6" s="351"/>
      <c r="CS6" s="351"/>
      <c r="CT6" s="351"/>
      <c r="CU6" s="351"/>
      <c r="CV6" s="351"/>
      <c r="CW6" s="351"/>
      <c r="CX6" s="351"/>
      <c r="CY6" s="352"/>
    </row>
    <row r="7" spans="1:103">
      <c r="A7" s="30" t="s">
        <v>6</v>
      </c>
      <c r="B7" s="334" t="s">
        <v>7</v>
      </c>
      <c r="C7" s="334"/>
      <c r="D7" s="334"/>
      <c r="E7" s="334"/>
      <c r="F7" s="61" t="s">
        <v>8</v>
      </c>
      <c r="G7" s="308" t="s">
        <v>9</v>
      </c>
      <c r="H7" s="309"/>
      <c r="I7" s="309"/>
      <c r="J7" s="310"/>
      <c r="K7" s="310"/>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0"/>
      <c r="AN7" s="310"/>
      <c r="AO7" s="310"/>
      <c r="AP7" s="310"/>
      <c r="AQ7" s="310"/>
      <c r="AR7" s="310"/>
      <c r="AS7" s="310"/>
      <c r="AT7" s="310"/>
      <c r="AU7" s="310"/>
      <c r="AV7" s="310"/>
      <c r="AW7" s="310"/>
      <c r="AX7" s="310"/>
      <c r="AY7" s="310"/>
      <c r="AZ7" s="310"/>
      <c r="BA7" s="310"/>
      <c r="BB7" s="310"/>
      <c r="BC7" s="310"/>
      <c r="BD7" s="310"/>
      <c r="BE7" s="310"/>
      <c r="BF7" s="310"/>
      <c r="BG7" s="310"/>
      <c r="BH7" s="310"/>
      <c r="BI7" s="310"/>
      <c r="BJ7" s="310"/>
      <c r="BK7" s="310"/>
      <c r="BL7" s="310"/>
      <c r="BM7" s="310"/>
      <c r="BN7" s="310"/>
      <c r="BO7" s="310"/>
      <c r="BP7" s="310"/>
      <c r="BQ7" s="310"/>
      <c r="BR7" s="310"/>
      <c r="BS7" s="310"/>
      <c r="BT7" s="310"/>
      <c r="BU7" s="310"/>
      <c r="BV7" s="310"/>
      <c r="BW7" s="310"/>
      <c r="BX7" s="310"/>
      <c r="BY7" s="310"/>
      <c r="BZ7" s="310"/>
      <c r="CA7" s="310"/>
      <c r="CB7" s="310"/>
      <c r="CC7" s="310"/>
      <c r="CD7" s="310"/>
      <c r="CE7" s="310"/>
      <c r="CF7" s="310"/>
      <c r="CG7" s="310"/>
      <c r="CH7" s="310"/>
      <c r="CI7" s="310"/>
      <c r="CJ7" s="310"/>
      <c r="CK7" s="310"/>
      <c r="CL7" s="310"/>
      <c r="CM7" s="310"/>
      <c r="CN7" s="310"/>
      <c r="CO7" s="310"/>
      <c r="CP7" s="310"/>
      <c r="CQ7" s="310"/>
      <c r="CR7" s="310"/>
      <c r="CS7" s="310"/>
      <c r="CT7" s="310"/>
      <c r="CU7" s="310"/>
      <c r="CV7" s="310"/>
      <c r="CW7" s="310"/>
      <c r="CX7" s="310"/>
      <c r="CY7" s="311"/>
    </row>
    <row r="8" spans="1:103">
      <c r="A8" s="30" t="s">
        <v>10</v>
      </c>
      <c r="B8" s="334"/>
      <c r="C8" s="334"/>
      <c r="D8" s="334"/>
      <c r="E8" s="40" t="s">
        <v>11</v>
      </c>
      <c r="F8" s="308"/>
      <c r="G8" s="309"/>
      <c r="H8" s="309"/>
      <c r="I8" s="309"/>
      <c r="J8" s="309"/>
      <c r="K8" s="180"/>
      <c r="L8" s="180"/>
      <c r="M8" s="180"/>
      <c r="N8" s="62"/>
      <c r="O8" s="60" t="s">
        <v>12</v>
      </c>
      <c r="P8" s="58"/>
      <c r="Q8" s="92"/>
      <c r="R8" s="92"/>
      <c r="S8" s="92"/>
      <c r="T8" s="92"/>
      <c r="U8" s="92"/>
      <c r="V8" s="92"/>
      <c r="W8" s="92"/>
      <c r="X8" s="356"/>
      <c r="Y8" s="357"/>
      <c r="Z8" s="357"/>
      <c r="AA8" s="63"/>
      <c r="AB8" s="64"/>
      <c r="AC8" s="58" t="s">
        <v>13</v>
      </c>
      <c r="AD8" s="358"/>
      <c r="AE8" s="359"/>
      <c r="AF8" s="359"/>
      <c r="AG8" s="65"/>
      <c r="AH8" s="65"/>
      <c r="AI8" s="65"/>
      <c r="AJ8" s="65"/>
      <c r="AK8" s="65"/>
      <c r="AL8" s="66"/>
      <c r="AM8" s="58" t="s">
        <v>14</v>
      </c>
      <c r="AN8" s="58"/>
      <c r="AO8" s="360"/>
      <c r="AP8" s="361"/>
      <c r="AQ8" s="361"/>
      <c r="AR8" s="361"/>
      <c r="AS8" s="361"/>
      <c r="AT8" s="361"/>
      <c r="AU8" s="361"/>
      <c r="AV8" s="361"/>
      <c r="AW8" s="361"/>
      <c r="AX8" s="361"/>
      <c r="AY8" s="362"/>
      <c r="AZ8" s="362"/>
      <c r="BA8" s="362"/>
      <c r="BB8" s="363"/>
      <c r="BC8" s="59" t="s">
        <v>15</v>
      </c>
      <c r="BD8" s="308"/>
      <c r="BE8" s="309"/>
      <c r="BF8" s="309"/>
      <c r="BG8" s="309"/>
      <c r="BH8" s="309"/>
      <c r="BI8" s="309"/>
      <c r="BJ8" s="309"/>
      <c r="BK8" s="309"/>
      <c r="BL8" s="309"/>
      <c r="BM8" s="309"/>
      <c r="BN8" s="309"/>
      <c r="BO8" s="309"/>
      <c r="BP8" s="309"/>
      <c r="BQ8" s="309"/>
      <c r="BR8" s="309"/>
      <c r="BS8" s="309"/>
      <c r="BT8" s="309"/>
      <c r="BU8" s="309"/>
      <c r="BV8" s="309"/>
      <c r="BW8" s="309"/>
      <c r="BX8" s="309"/>
      <c r="BY8" s="309"/>
      <c r="BZ8" s="309"/>
      <c r="CA8" s="309"/>
      <c r="CB8" s="309"/>
      <c r="CC8" s="309"/>
      <c r="CD8" s="309"/>
      <c r="CE8" s="309"/>
      <c r="CF8" s="309"/>
      <c r="CG8" s="309"/>
      <c r="CH8" s="309"/>
      <c r="CI8" s="309"/>
      <c r="CJ8" s="309"/>
      <c r="CK8" s="309"/>
      <c r="CL8" s="309"/>
      <c r="CM8" s="180"/>
      <c r="CN8" s="310"/>
      <c r="CO8" s="310"/>
      <c r="CP8" s="310"/>
      <c r="CQ8" s="310"/>
      <c r="CR8" s="310"/>
      <c r="CS8" s="310"/>
      <c r="CT8" s="310"/>
      <c r="CU8" s="310"/>
      <c r="CV8" s="310"/>
      <c r="CW8" s="310"/>
      <c r="CX8" s="310"/>
      <c r="CY8" s="311"/>
    </row>
    <row r="9" spans="1:103">
      <c r="A9" s="318" t="s">
        <v>16</v>
      </c>
      <c r="B9" s="319"/>
      <c r="C9" s="319"/>
      <c r="D9" s="319"/>
      <c r="E9" s="319"/>
      <c r="F9" s="319"/>
      <c r="G9" s="319"/>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19"/>
      <c r="AK9" s="319"/>
      <c r="AL9" s="319"/>
      <c r="AM9" s="319"/>
      <c r="AN9" s="319"/>
      <c r="AO9" s="319"/>
      <c r="AP9" s="319"/>
      <c r="AQ9" s="319"/>
      <c r="AR9" s="319"/>
      <c r="AS9" s="319"/>
      <c r="AT9" s="319"/>
      <c r="AU9" s="319"/>
      <c r="AV9" s="319"/>
      <c r="AW9" s="319"/>
      <c r="AX9" s="319"/>
      <c r="AY9" s="319"/>
      <c r="AZ9" s="319"/>
      <c r="BA9" s="319"/>
      <c r="BB9" s="319"/>
      <c r="BC9" s="319"/>
      <c r="BD9" s="319"/>
      <c r="BE9" s="319"/>
      <c r="BF9" s="319"/>
      <c r="BG9" s="319"/>
      <c r="BH9" s="319"/>
      <c r="BI9" s="319"/>
      <c r="BJ9" s="319"/>
      <c r="BK9" s="319"/>
      <c r="BL9" s="319"/>
      <c r="BM9" s="319"/>
      <c r="BN9" s="319"/>
      <c r="BO9" s="319"/>
      <c r="BP9" s="319"/>
      <c r="BQ9" s="319"/>
      <c r="BR9" s="319"/>
      <c r="BS9" s="319"/>
      <c r="BT9" s="319"/>
      <c r="BU9" s="319"/>
      <c r="BV9" s="319"/>
      <c r="BW9" s="319"/>
      <c r="BX9" s="319"/>
      <c r="BY9" s="319"/>
      <c r="BZ9" s="319"/>
      <c r="CA9" s="319"/>
      <c r="CB9" s="319"/>
      <c r="CC9" s="319"/>
      <c r="CD9" s="319"/>
      <c r="CE9" s="319"/>
      <c r="CF9" s="319"/>
      <c r="CG9" s="319"/>
      <c r="CH9" s="319"/>
      <c r="CI9" s="319"/>
      <c r="CJ9" s="319"/>
      <c r="CK9" s="319"/>
      <c r="CL9" s="319"/>
      <c r="CM9" s="319"/>
      <c r="CN9" s="319"/>
      <c r="CO9" s="319"/>
      <c r="CP9" s="319"/>
      <c r="CQ9" s="319"/>
      <c r="CR9" s="319"/>
      <c r="CS9" s="319"/>
      <c r="CT9" s="319"/>
      <c r="CU9" s="319"/>
      <c r="CV9" s="319"/>
      <c r="CW9" s="319"/>
      <c r="CX9" s="319"/>
      <c r="CY9" s="320"/>
    </row>
    <row r="10" spans="1:103" ht="15" customHeight="1" thickBot="1">
      <c r="A10" s="364" t="s">
        <v>17</v>
      </c>
      <c r="B10" s="367" t="s">
        <v>18</v>
      </c>
      <c r="C10" s="327" t="s">
        <v>19</v>
      </c>
      <c r="D10" s="328"/>
      <c r="E10" s="328"/>
      <c r="F10" s="328"/>
      <c r="G10" s="328"/>
      <c r="H10" s="328"/>
      <c r="I10" s="328"/>
      <c r="J10" s="328"/>
      <c r="K10" s="328"/>
      <c r="L10" s="328"/>
      <c r="M10" s="328"/>
      <c r="N10" s="328"/>
      <c r="O10" s="328"/>
      <c r="P10" s="328"/>
      <c r="Q10" s="328"/>
      <c r="R10" s="328"/>
      <c r="S10" s="328"/>
      <c r="T10" s="328"/>
      <c r="U10" s="328"/>
      <c r="V10" s="328"/>
      <c r="W10" s="328"/>
      <c r="X10" s="328"/>
      <c r="Y10" s="370"/>
      <c r="Z10" s="323" t="s">
        <v>20</v>
      </c>
      <c r="AA10" s="324"/>
      <c r="AB10" s="324"/>
      <c r="AC10" s="324"/>
      <c r="AD10" s="324"/>
      <c r="AE10" s="324"/>
      <c r="AF10" s="324"/>
      <c r="AG10" s="324"/>
      <c r="AH10" s="324"/>
      <c r="AI10" s="324"/>
      <c r="AJ10" s="324"/>
      <c r="AK10" s="324"/>
      <c r="AL10" s="374" t="s">
        <v>21</v>
      </c>
      <c r="AM10" s="374"/>
      <c r="AN10" s="342" t="s">
        <v>22</v>
      </c>
      <c r="AO10" s="342"/>
      <c r="AP10" s="342"/>
      <c r="AQ10" s="342"/>
      <c r="AR10" s="342"/>
      <c r="AS10" s="342"/>
      <c r="AT10" s="342"/>
      <c r="AU10" s="342"/>
      <c r="AV10" s="342"/>
      <c r="AW10" s="343"/>
      <c r="AX10" s="372" t="s">
        <v>23</v>
      </c>
      <c r="AY10" s="327" t="s">
        <v>24</v>
      </c>
      <c r="AZ10" s="328"/>
      <c r="BA10" s="328"/>
      <c r="BB10" s="328"/>
      <c r="BC10" s="328"/>
      <c r="BD10" s="328"/>
      <c r="BE10" s="328"/>
      <c r="BF10" s="328"/>
      <c r="BG10" s="328"/>
      <c r="BH10" s="328"/>
      <c r="BI10" s="328"/>
      <c r="BJ10" s="328"/>
      <c r="BK10" s="328"/>
      <c r="BL10" s="328"/>
      <c r="BM10" s="328"/>
      <c r="BN10" s="328"/>
      <c r="BO10" s="328"/>
      <c r="BP10" s="328"/>
      <c r="BQ10" s="328"/>
      <c r="BR10" s="328"/>
      <c r="BS10" s="328"/>
      <c r="BT10" s="328"/>
      <c r="BU10" s="328"/>
      <c r="BV10" s="328"/>
      <c r="BW10" s="328"/>
      <c r="BX10" s="328"/>
      <c r="BY10" s="328"/>
      <c r="BZ10" s="328"/>
      <c r="CA10" s="328"/>
      <c r="CB10" s="328"/>
      <c r="CC10" s="328"/>
      <c r="CD10" s="328"/>
      <c r="CE10" s="328"/>
      <c r="CF10" s="328"/>
      <c r="CG10" s="328"/>
      <c r="CH10" s="328"/>
      <c r="CI10" s="328"/>
      <c r="CJ10" s="328"/>
      <c r="CK10" s="328"/>
      <c r="CL10" s="328"/>
      <c r="CM10" s="182"/>
      <c r="CN10" s="323" t="s">
        <v>25</v>
      </c>
      <c r="CO10" s="324"/>
      <c r="CP10" s="324"/>
      <c r="CQ10" s="324"/>
      <c r="CR10" s="324"/>
      <c r="CS10" s="325"/>
      <c r="CT10" s="323" t="s">
        <v>26</v>
      </c>
      <c r="CU10" s="324"/>
      <c r="CV10" s="324"/>
      <c r="CW10" s="324"/>
      <c r="CX10" s="324"/>
      <c r="CY10" s="325"/>
    </row>
    <row r="11" spans="1:103" ht="35.25" customHeight="1">
      <c r="A11" s="365"/>
      <c r="B11" s="368"/>
      <c r="C11" s="337" t="s">
        <v>27</v>
      </c>
      <c r="D11" s="335" t="s">
        <v>28</v>
      </c>
      <c r="E11" s="337" t="s">
        <v>29</v>
      </c>
      <c r="F11" s="335" t="s">
        <v>30</v>
      </c>
      <c r="G11" s="335" t="s">
        <v>31</v>
      </c>
      <c r="H11" s="335" t="s">
        <v>32</v>
      </c>
      <c r="I11" s="339" t="s">
        <v>33</v>
      </c>
      <c r="J11" s="339" t="s">
        <v>34</v>
      </c>
      <c r="K11" s="371" t="s">
        <v>35</v>
      </c>
      <c r="L11" s="329"/>
      <c r="M11" s="326" t="s">
        <v>21</v>
      </c>
      <c r="N11" s="326"/>
      <c r="O11" s="341" t="s">
        <v>36</v>
      </c>
      <c r="P11" s="341"/>
      <c r="Q11" s="341"/>
      <c r="R11" s="341"/>
      <c r="S11" s="341"/>
      <c r="T11" s="341"/>
      <c r="U11" s="341"/>
      <c r="V11" s="341"/>
      <c r="W11" s="341"/>
      <c r="X11" s="341"/>
      <c r="Y11" s="373" t="s">
        <v>37</v>
      </c>
      <c r="Z11" s="337" t="s">
        <v>38</v>
      </c>
      <c r="AA11" s="335" t="s">
        <v>39</v>
      </c>
      <c r="AB11" s="341" t="s">
        <v>40</v>
      </c>
      <c r="AC11" s="341" t="s">
        <v>41</v>
      </c>
      <c r="AD11" s="339" t="s">
        <v>42</v>
      </c>
      <c r="AE11" s="339" t="s">
        <v>43</v>
      </c>
      <c r="AF11" s="335" t="s">
        <v>31</v>
      </c>
      <c r="AG11" s="335" t="s">
        <v>32</v>
      </c>
      <c r="AH11" s="339" t="s">
        <v>33</v>
      </c>
      <c r="AI11" s="339" t="s">
        <v>34</v>
      </c>
      <c r="AJ11" s="371" t="s">
        <v>35</v>
      </c>
      <c r="AK11" s="329"/>
      <c r="AL11" s="375"/>
      <c r="AM11" s="375"/>
      <c r="AN11" s="344"/>
      <c r="AO11" s="344"/>
      <c r="AP11" s="344"/>
      <c r="AQ11" s="344"/>
      <c r="AR11" s="344"/>
      <c r="AS11" s="344"/>
      <c r="AT11" s="344"/>
      <c r="AU11" s="344"/>
      <c r="AV11" s="344"/>
      <c r="AW11" s="337"/>
      <c r="AX11" s="335"/>
      <c r="AY11" s="329">
        <v>2019</v>
      </c>
      <c r="AZ11" s="330"/>
      <c r="BA11" s="330"/>
      <c r="BB11" s="331"/>
      <c r="BC11" s="329">
        <v>2020</v>
      </c>
      <c r="BD11" s="330"/>
      <c r="BE11" s="330"/>
      <c r="BF11" s="331"/>
      <c r="BG11" s="329">
        <v>2021</v>
      </c>
      <c r="BH11" s="330"/>
      <c r="BI11" s="330"/>
      <c r="BJ11" s="331"/>
      <c r="BK11" s="329">
        <v>2022</v>
      </c>
      <c r="BL11" s="330"/>
      <c r="BM11" s="330"/>
      <c r="BN11" s="331"/>
      <c r="BO11" s="329">
        <v>2023</v>
      </c>
      <c r="BP11" s="330"/>
      <c r="BQ11" s="330"/>
      <c r="BR11" s="331"/>
      <c r="BS11" s="329">
        <v>2024</v>
      </c>
      <c r="BT11" s="330"/>
      <c r="BU11" s="330"/>
      <c r="BV11" s="331"/>
      <c r="BW11" s="329">
        <v>2025</v>
      </c>
      <c r="BX11" s="330"/>
      <c r="BY11" s="330"/>
      <c r="BZ11" s="331"/>
      <c r="CA11" s="329">
        <v>2026</v>
      </c>
      <c r="CB11" s="330"/>
      <c r="CC11" s="330"/>
      <c r="CD11" s="331"/>
      <c r="CE11" s="329">
        <v>2027</v>
      </c>
      <c r="CF11" s="330"/>
      <c r="CG11" s="330"/>
      <c r="CH11" s="331"/>
      <c r="CI11" s="329">
        <v>2028</v>
      </c>
      <c r="CJ11" s="330"/>
      <c r="CK11" s="330"/>
      <c r="CL11" s="331"/>
      <c r="CM11" s="332" t="s">
        <v>44</v>
      </c>
      <c r="CN11" s="345" t="s">
        <v>45</v>
      </c>
      <c r="CO11" s="314" t="s">
        <v>46</v>
      </c>
      <c r="CP11" s="316" t="s">
        <v>47</v>
      </c>
      <c r="CQ11" s="316" t="s">
        <v>48</v>
      </c>
      <c r="CR11" s="316" t="s">
        <v>49</v>
      </c>
      <c r="CS11" s="321" t="s">
        <v>50</v>
      </c>
      <c r="CT11" s="312" t="s">
        <v>45</v>
      </c>
      <c r="CU11" s="314" t="s">
        <v>46</v>
      </c>
      <c r="CV11" s="316" t="s">
        <v>47</v>
      </c>
      <c r="CW11" s="316" t="s">
        <v>48</v>
      </c>
      <c r="CX11" s="316" t="s">
        <v>49</v>
      </c>
      <c r="CY11" s="321" t="s">
        <v>50</v>
      </c>
    </row>
    <row r="12" spans="1:103" ht="40.5" customHeight="1" thickBot="1">
      <c r="A12" s="366"/>
      <c r="B12" s="369"/>
      <c r="C12" s="338"/>
      <c r="D12" s="336"/>
      <c r="E12" s="338"/>
      <c r="F12" s="336"/>
      <c r="G12" s="336"/>
      <c r="H12" s="336"/>
      <c r="I12" s="340"/>
      <c r="J12" s="340"/>
      <c r="K12" s="38" t="s">
        <v>51</v>
      </c>
      <c r="L12" s="67" t="s">
        <v>52</v>
      </c>
      <c r="M12" s="181" t="s">
        <v>53</v>
      </c>
      <c r="N12" s="181" t="s">
        <v>54</v>
      </c>
      <c r="O12" s="181" t="s">
        <v>55</v>
      </c>
      <c r="P12" s="181" t="s">
        <v>56</v>
      </c>
      <c r="Q12" s="181" t="s">
        <v>57</v>
      </c>
      <c r="R12" s="181" t="s">
        <v>58</v>
      </c>
      <c r="S12" s="181" t="s">
        <v>59</v>
      </c>
      <c r="T12" s="181" t="s">
        <v>60</v>
      </c>
      <c r="U12" s="181" t="s">
        <v>61</v>
      </c>
      <c r="V12" s="181" t="s">
        <v>62</v>
      </c>
      <c r="W12" s="181" t="s">
        <v>63</v>
      </c>
      <c r="X12" s="181" t="s">
        <v>64</v>
      </c>
      <c r="Y12" s="322"/>
      <c r="Z12" s="338"/>
      <c r="AA12" s="336"/>
      <c r="AB12" s="317"/>
      <c r="AC12" s="317"/>
      <c r="AD12" s="340"/>
      <c r="AE12" s="340"/>
      <c r="AF12" s="336"/>
      <c r="AG12" s="336"/>
      <c r="AH12" s="340"/>
      <c r="AI12" s="340"/>
      <c r="AJ12" s="38" t="s">
        <v>51</v>
      </c>
      <c r="AK12" s="67" t="s">
        <v>52</v>
      </c>
      <c r="AL12" s="181" t="s">
        <v>53</v>
      </c>
      <c r="AM12" s="181" t="s">
        <v>54</v>
      </c>
      <c r="AN12" s="68" t="s">
        <v>55</v>
      </c>
      <c r="AO12" s="181" t="s">
        <v>56</v>
      </c>
      <c r="AP12" s="181" t="s">
        <v>57</v>
      </c>
      <c r="AQ12" s="181" t="s">
        <v>58</v>
      </c>
      <c r="AR12" s="181" t="s">
        <v>59</v>
      </c>
      <c r="AS12" s="181" t="s">
        <v>60</v>
      </c>
      <c r="AT12" s="181" t="s">
        <v>61</v>
      </c>
      <c r="AU12" s="181" t="s">
        <v>62</v>
      </c>
      <c r="AV12" s="181" t="s">
        <v>63</v>
      </c>
      <c r="AW12" s="181" t="s">
        <v>64</v>
      </c>
      <c r="AX12" s="336"/>
      <c r="AY12" s="39" t="s">
        <v>65</v>
      </c>
      <c r="AZ12" s="39" t="s">
        <v>66</v>
      </c>
      <c r="BA12" s="39" t="s">
        <v>67</v>
      </c>
      <c r="BB12" s="69" t="s">
        <v>68</v>
      </c>
      <c r="BC12" s="39" t="s">
        <v>65</v>
      </c>
      <c r="BD12" s="39" t="s">
        <v>69</v>
      </c>
      <c r="BE12" s="39" t="s">
        <v>67</v>
      </c>
      <c r="BF12" s="69" t="s">
        <v>68</v>
      </c>
      <c r="BG12" s="39" t="s">
        <v>65</v>
      </c>
      <c r="BH12" s="39" t="s">
        <v>69</v>
      </c>
      <c r="BI12" s="39" t="s">
        <v>67</v>
      </c>
      <c r="BJ12" s="69" t="s">
        <v>68</v>
      </c>
      <c r="BK12" s="39" t="s">
        <v>65</v>
      </c>
      <c r="BL12" s="39" t="s">
        <v>69</v>
      </c>
      <c r="BM12" s="39" t="s">
        <v>67</v>
      </c>
      <c r="BN12" s="69" t="s">
        <v>68</v>
      </c>
      <c r="BO12" s="39" t="s">
        <v>65</v>
      </c>
      <c r="BP12" s="39" t="s">
        <v>69</v>
      </c>
      <c r="BQ12" s="39" t="s">
        <v>67</v>
      </c>
      <c r="BR12" s="69" t="s">
        <v>68</v>
      </c>
      <c r="BS12" s="39" t="s">
        <v>65</v>
      </c>
      <c r="BT12" s="39" t="s">
        <v>69</v>
      </c>
      <c r="BU12" s="39" t="s">
        <v>67</v>
      </c>
      <c r="BV12" s="69" t="s">
        <v>68</v>
      </c>
      <c r="BW12" s="39" t="s">
        <v>65</v>
      </c>
      <c r="BX12" s="39" t="s">
        <v>69</v>
      </c>
      <c r="BY12" s="39" t="s">
        <v>67</v>
      </c>
      <c r="BZ12" s="69" t="s">
        <v>68</v>
      </c>
      <c r="CA12" s="39" t="s">
        <v>65</v>
      </c>
      <c r="CB12" s="39" t="s">
        <v>69</v>
      </c>
      <c r="CC12" s="39" t="s">
        <v>67</v>
      </c>
      <c r="CD12" s="69" t="s">
        <v>68</v>
      </c>
      <c r="CE12" s="39" t="s">
        <v>65</v>
      </c>
      <c r="CF12" s="39" t="s">
        <v>69</v>
      </c>
      <c r="CG12" s="39" t="s">
        <v>67</v>
      </c>
      <c r="CH12" s="69" t="s">
        <v>68</v>
      </c>
      <c r="CI12" s="39" t="s">
        <v>65</v>
      </c>
      <c r="CJ12" s="39" t="s">
        <v>69</v>
      </c>
      <c r="CK12" s="39" t="s">
        <v>67</v>
      </c>
      <c r="CL12" s="69" t="s">
        <v>68</v>
      </c>
      <c r="CM12" s="333"/>
      <c r="CN12" s="346"/>
      <c r="CO12" s="315"/>
      <c r="CP12" s="317"/>
      <c r="CQ12" s="317"/>
      <c r="CR12" s="317"/>
      <c r="CS12" s="322"/>
      <c r="CT12" s="313"/>
      <c r="CU12" s="315"/>
      <c r="CV12" s="317"/>
      <c r="CW12" s="317"/>
      <c r="CX12" s="317"/>
      <c r="CY12" s="322"/>
    </row>
    <row r="13" spans="1:103" ht="35.25" customHeight="1">
      <c r="A13" s="31" t="s">
        <v>70</v>
      </c>
      <c r="B13" s="91">
        <v>0.14000000000000001</v>
      </c>
      <c r="C13" s="31" t="s">
        <v>71</v>
      </c>
      <c r="D13" s="91">
        <v>0.14000000000000001</v>
      </c>
      <c r="E13" s="220" t="s">
        <v>72</v>
      </c>
      <c r="F13" s="220" t="s">
        <v>73</v>
      </c>
      <c r="G13" s="31" t="s">
        <v>74</v>
      </c>
      <c r="H13" s="83" t="s">
        <v>75</v>
      </c>
      <c r="I13" s="83" t="s">
        <v>76</v>
      </c>
      <c r="J13" s="83"/>
      <c r="K13" s="178">
        <v>0.26</v>
      </c>
      <c r="L13" s="83">
        <v>2021</v>
      </c>
      <c r="M13" s="89">
        <v>44640</v>
      </c>
      <c r="N13" s="89">
        <v>47118</v>
      </c>
      <c r="O13" s="91"/>
      <c r="P13" s="91"/>
      <c r="Q13" s="91"/>
      <c r="R13" s="91">
        <v>-0.05</v>
      </c>
      <c r="S13" s="91"/>
      <c r="T13" s="91">
        <v>-0.1</v>
      </c>
      <c r="U13" s="91"/>
      <c r="V13" s="91">
        <v>-0.15</v>
      </c>
      <c r="W13" s="91"/>
      <c r="X13" s="91">
        <v>-0.2</v>
      </c>
      <c r="Y13" s="91">
        <v>-0.2</v>
      </c>
      <c r="Z13" s="220" t="s">
        <v>77</v>
      </c>
      <c r="AA13" s="91">
        <v>0.08</v>
      </c>
      <c r="AB13" s="220" t="s">
        <v>78</v>
      </c>
      <c r="AC13" s="220" t="s">
        <v>79</v>
      </c>
      <c r="AD13" s="540" t="s">
        <v>80</v>
      </c>
      <c r="AE13" s="541" t="s">
        <v>81</v>
      </c>
      <c r="AF13" s="542" t="s">
        <v>74</v>
      </c>
      <c r="AG13" s="540" t="s">
        <v>82</v>
      </c>
      <c r="AH13" s="543" t="s">
        <v>83</v>
      </c>
      <c r="AI13" s="83"/>
      <c r="AJ13" s="31">
        <v>0</v>
      </c>
      <c r="AK13" s="31">
        <v>2019</v>
      </c>
      <c r="AL13" s="89">
        <v>44032</v>
      </c>
      <c r="AM13" s="162">
        <v>47118</v>
      </c>
      <c r="AN13" s="88">
        <v>0</v>
      </c>
      <c r="AO13" s="31">
        <v>3</v>
      </c>
      <c r="AP13" s="31">
        <v>4</v>
      </c>
      <c r="AQ13" s="31">
        <v>4</v>
      </c>
      <c r="AR13" s="31">
        <v>4</v>
      </c>
      <c r="AS13" s="31">
        <v>4</v>
      </c>
      <c r="AT13" s="31">
        <v>4</v>
      </c>
      <c r="AU13" s="31">
        <v>4</v>
      </c>
      <c r="AV13" s="31">
        <v>4</v>
      </c>
      <c r="AW13" s="31">
        <v>4</v>
      </c>
      <c r="AX13" s="31">
        <f>SUM(AN13:AW13)</f>
        <v>35</v>
      </c>
      <c r="AY13" s="90"/>
      <c r="AZ13" s="90"/>
      <c r="BA13" s="31"/>
      <c r="BB13" s="31"/>
      <c r="BC13" s="90">
        <v>30</v>
      </c>
      <c r="BD13" s="90">
        <v>30</v>
      </c>
      <c r="BE13" s="90" t="s">
        <v>84</v>
      </c>
      <c r="BF13" s="31"/>
      <c r="BG13" s="90">
        <v>41</v>
      </c>
      <c r="BH13" s="90">
        <v>17.191897882402934</v>
      </c>
      <c r="BI13" s="546" t="s">
        <v>84</v>
      </c>
      <c r="BJ13" s="31"/>
      <c r="BK13" s="90">
        <f>BG13*0.0426+BG13</f>
        <v>42.746600000000001</v>
      </c>
      <c r="BL13" s="90">
        <v>17.933960116306505</v>
      </c>
      <c r="BM13" s="90" t="s">
        <v>84</v>
      </c>
      <c r="BN13" s="31"/>
      <c r="BO13" s="90">
        <f>BK13*0.0426+BK13</f>
        <v>44.567605159999999</v>
      </c>
      <c r="BP13" s="90">
        <v>18.677524085911205</v>
      </c>
      <c r="BQ13" s="90" t="s">
        <v>84</v>
      </c>
      <c r="BR13" s="31"/>
      <c r="BS13" s="90">
        <f>BO13*0.0426+BO13</f>
        <v>46.466185139815998</v>
      </c>
      <c r="BT13" s="90">
        <v>19.515947697447579</v>
      </c>
      <c r="BU13" s="90" t="s">
        <v>84</v>
      </c>
      <c r="BV13" s="31"/>
      <c r="BW13" s="90">
        <f>BS13*0.0426+BS13</f>
        <v>48.445644626772157</v>
      </c>
      <c r="BX13" s="90"/>
      <c r="BY13" s="90" t="s">
        <v>84</v>
      </c>
      <c r="BZ13" s="31"/>
      <c r="CA13" s="90">
        <f>BW13*0.0426+BW13</f>
        <v>50.509429087872654</v>
      </c>
      <c r="CB13" s="90"/>
      <c r="CC13" s="90" t="s">
        <v>84</v>
      </c>
      <c r="CD13" s="31"/>
      <c r="CE13" s="90">
        <f>CA13*0.0426+CA13</f>
        <v>52.661130767016026</v>
      </c>
      <c r="CF13" s="90"/>
      <c r="CG13" s="90" t="s">
        <v>84</v>
      </c>
      <c r="CH13" s="31"/>
      <c r="CI13" s="90">
        <f>CE13*0.0426+CE13</f>
        <v>54.904494937690906</v>
      </c>
      <c r="CJ13" s="90"/>
      <c r="CK13" s="90" t="s">
        <v>84</v>
      </c>
      <c r="CL13" s="31"/>
      <c r="CM13" s="90">
        <f>SUM(CI13+CE13+CA13+BW13+BS13+BO13+BK13+BG13+BC13)</f>
        <v>411.30108971916769</v>
      </c>
      <c r="CN13" s="31" t="s">
        <v>7</v>
      </c>
      <c r="CO13" s="31" t="s">
        <v>9</v>
      </c>
      <c r="CP13" s="161" t="s">
        <v>85</v>
      </c>
      <c r="CQ13" s="83" t="s">
        <v>86</v>
      </c>
      <c r="CR13" s="83">
        <v>3387000</v>
      </c>
      <c r="CS13" s="163" t="s">
        <v>87</v>
      </c>
      <c r="CT13" s="31"/>
      <c r="CU13" s="31"/>
      <c r="CV13" s="31"/>
      <c r="CW13" s="31"/>
      <c r="CX13" s="31"/>
      <c r="CY13" s="31"/>
    </row>
    <row r="14" spans="1:103" ht="33.75" customHeight="1">
      <c r="A14" s="179" t="s">
        <v>88</v>
      </c>
      <c r="B14" s="91"/>
      <c r="C14" s="220" t="s">
        <v>71</v>
      </c>
      <c r="D14" s="91"/>
      <c r="E14" s="220" t="s">
        <v>72</v>
      </c>
      <c r="F14" s="220" t="s">
        <v>73</v>
      </c>
      <c r="G14" s="31" t="s">
        <v>74</v>
      </c>
      <c r="H14" s="83" t="s">
        <v>75</v>
      </c>
      <c r="I14" s="83" t="s">
        <v>76</v>
      </c>
      <c r="J14" s="83"/>
      <c r="K14" s="178">
        <v>0.26</v>
      </c>
      <c r="L14" s="83">
        <v>2021</v>
      </c>
      <c r="M14" s="89">
        <v>44641</v>
      </c>
      <c r="N14" s="89">
        <v>47118</v>
      </c>
      <c r="O14" s="91"/>
      <c r="P14" s="91"/>
      <c r="Q14" s="91"/>
      <c r="R14" s="91">
        <v>-0.05</v>
      </c>
      <c r="S14" s="91"/>
      <c r="T14" s="91">
        <v>-0.1</v>
      </c>
      <c r="U14" s="91"/>
      <c r="V14" s="91">
        <v>-0.15</v>
      </c>
      <c r="W14" s="91"/>
      <c r="X14" s="91">
        <v>-0.2</v>
      </c>
      <c r="Y14" s="91">
        <v>-0.2</v>
      </c>
      <c r="Z14" s="179" t="s">
        <v>89</v>
      </c>
      <c r="AA14" s="91">
        <v>0.06</v>
      </c>
      <c r="AB14" s="220" t="s">
        <v>90</v>
      </c>
      <c r="AC14" s="220" t="s">
        <v>91</v>
      </c>
      <c r="AD14" s="540" t="s">
        <v>80</v>
      </c>
      <c r="AE14" s="544" t="s">
        <v>92</v>
      </c>
      <c r="AF14" s="542" t="s">
        <v>74</v>
      </c>
      <c r="AG14" s="543" t="s">
        <v>82</v>
      </c>
      <c r="AH14" s="543" t="s">
        <v>83</v>
      </c>
      <c r="AI14" s="83"/>
      <c r="AJ14" s="31">
        <v>0</v>
      </c>
      <c r="AK14" s="31">
        <v>2019</v>
      </c>
      <c r="AL14" s="162">
        <v>43924</v>
      </c>
      <c r="AM14" s="162">
        <v>47118</v>
      </c>
      <c r="AN14" s="88">
        <v>0</v>
      </c>
      <c r="AO14" s="31">
        <v>4</v>
      </c>
      <c r="AP14" s="31">
        <v>4</v>
      </c>
      <c r="AQ14" s="31">
        <v>4</v>
      </c>
      <c r="AR14" s="31">
        <v>4</v>
      </c>
      <c r="AS14" s="31">
        <v>4</v>
      </c>
      <c r="AT14" s="31">
        <v>4</v>
      </c>
      <c r="AU14" s="31">
        <v>4</v>
      </c>
      <c r="AV14" s="31">
        <v>4</v>
      </c>
      <c r="AW14" s="31">
        <v>4</v>
      </c>
      <c r="AX14" s="31">
        <f>SUM(AN14:AW14)</f>
        <v>36</v>
      </c>
      <c r="AY14" s="90"/>
      <c r="AZ14" s="90"/>
      <c r="BA14" s="90"/>
      <c r="BB14" s="31"/>
      <c r="BC14" s="90">
        <v>40</v>
      </c>
      <c r="BD14" s="90">
        <v>40</v>
      </c>
      <c r="BE14" s="90" t="s">
        <v>84</v>
      </c>
      <c r="BF14" s="31">
        <v>1131</v>
      </c>
      <c r="BG14" s="90">
        <f>BC14*0.0426+BC14</f>
        <v>41.704000000000001</v>
      </c>
      <c r="BH14" s="90">
        <v>17.487095348481269</v>
      </c>
      <c r="BI14" s="546" t="s">
        <v>84</v>
      </c>
      <c r="BJ14" s="31"/>
      <c r="BK14" s="90">
        <f>BG14*0.0426+BG14</f>
        <v>43.480590399999997</v>
      </c>
      <c r="BL14" s="90">
        <v>18.241899333913327</v>
      </c>
      <c r="BM14" s="90" t="s">
        <v>84</v>
      </c>
      <c r="BN14" s="31"/>
      <c r="BO14" s="90">
        <f>BK14*0.0426+BK14</f>
        <v>45.332863551039999</v>
      </c>
      <c r="BP14" s="90">
        <v>18.99823084094734</v>
      </c>
      <c r="BQ14" s="90" t="s">
        <v>84</v>
      </c>
      <c r="BR14" s="31"/>
      <c r="BS14" s="90">
        <f>BO14*0.0426+BO14</f>
        <v>47.264043538314304</v>
      </c>
      <c r="BT14" s="90">
        <v>19.851050799374487</v>
      </c>
      <c r="BU14" s="90" t="s">
        <v>84</v>
      </c>
      <c r="BV14" s="31"/>
      <c r="BW14" s="90">
        <f>BS14*0.0426+BS14</f>
        <v>49.277491793046494</v>
      </c>
      <c r="BX14" s="90"/>
      <c r="BY14" s="90" t="s">
        <v>84</v>
      </c>
      <c r="BZ14" s="31"/>
      <c r="CA14" s="90">
        <f>BW14*0.0426+BW14</f>
        <v>51.376712943430277</v>
      </c>
      <c r="CB14" s="90"/>
      <c r="CC14" s="90" t="s">
        <v>84</v>
      </c>
      <c r="CD14" s="31"/>
      <c r="CE14" s="90">
        <f>CA14*0.0426+CA14</f>
        <v>53.56536091482041</v>
      </c>
      <c r="CF14" s="90"/>
      <c r="CG14" s="90" t="s">
        <v>84</v>
      </c>
      <c r="CH14" s="31"/>
      <c r="CI14" s="90">
        <f>CE14*0.0426+CE14</f>
        <v>55.847245289791758</v>
      </c>
      <c r="CJ14" s="90"/>
      <c r="CK14" s="90" t="s">
        <v>84</v>
      </c>
      <c r="CL14" s="31"/>
      <c r="CM14" s="90">
        <f>SUM(CI14+CE14+CA14+BW14+BS14+BO14+BK14+BG14+BC14)</f>
        <v>427.84830843044324</v>
      </c>
      <c r="CN14" s="31" t="s">
        <v>7</v>
      </c>
      <c r="CO14" s="31" t="s">
        <v>9</v>
      </c>
      <c r="CP14" s="161" t="s">
        <v>85</v>
      </c>
      <c r="CQ14" s="83" t="s">
        <v>86</v>
      </c>
      <c r="CR14" s="83">
        <v>3387000</v>
      </c>
      <c r="CS14" s="163" t="s">
        <v>87</v>
      </c>
      <c r="CT14" s="31" t="s">
        <v>93</v>
      </c>
      <c r="CU14" s="31" t="s">
        <v>94</v>
      </c>
      <c r="CV14" s="32" t="s">
        <v>95</v>
      </c>
      <c r="CW14" s="32" t="s">
        <v>96</v>
      </c>
      <c r="CX14" s="32">
        <v>3112269609</v>
      </c>
      <c r="CY14" s="164" t="s">
        <v>97</v>
      </c>
    </row>
    <row r="15" spans="1:103" ht="28.5" customHeight="1">
      <c r="A15" s="32" t="s">
        <v>98</v>
      </c>
      <c r="B15" s="91">
        <v>0.68</v>
      </c>
      <c r="C15" s="32" t="s">
        <v>99</v>
      </c>
      <c r="D15" s="91">
        <v>0.08</v>
      </c>
      <c r="E15" s="179" t="s">
        <v>100</v>
      </c>
      <c r="F15" s="220" t="s">
        <v>101</v>
      </c>
      <c r="G15" s="31" t="s">
        <v>74</v>
      </c>
      <c r="H15" s="83" t="s">
        <v>102</v>
      </c>
      <c r="I15" s="83" t="s">
        <v>76</v>
      </c>
      <c r="J15" s="83"/>
      <c r="K15" s="301">
        <v>0.64749999999999996</v>
      </c>
      <c r="L15" s="31">
        <v>2023</v>
      </c>
      <c r="M15" s="89">
        <v>45008</v>
      </c>
      <c r="N15" s="89">
        <v>46387</v>
      </c>
      <c r="O15" s="217"/>
      <c r="P15" s="218">
        <v>0.7</v>
      </c>
      <c r="Q15" s="217"/>
      <c r="R15" s="219"/>
      <c r="S15" s="218">
        <v>0.75</v>
      </c>
      <c r="T15" s="219"/>
      <c r="U15" s="217"/>
      <c r="V15" s="219">
        <v>0.8</v>
      </c>
      <c r="W15" s="217"/>
      <c r="X15" s="219"/>
      <c r="Y15" s="219">
        <v>0.8</v>
      </c>
      <c r="Z15" s="179" t="s">
        <v>103</v>
      </c>
      <c r="AA15" s="91">
        <v>0.08</v>
      </c>
      <c r="AB15" s="220" t="s">
        <v>104</v>
      </c>
      <c r="AC15" s="220" t="s">
        <v>105</v>
      </c>
      <c r="AD15" s="540" t="s">
        <v>80</v>
      </c>
      <c r="AE15" s="544" t="s">
        <v>92</v>
      </c>
      <c r="AF15" s="545" t="s">
        <v>106</v>
      </c>
      <c r="AG15" s="543" t="s">
        <v>82</v>
      </c>
      <c r="AH15" s="543" t="s">
        <v>83</v>
      </c>
      <c r="AI15" s="83"/>
      <c r="AJ15" s="31">
        <v>0</v>
      </c>
      <c r="AK15" s="31">
        <v>2019</v>
      </c>
      <c r="AL15" s="162">
        <v>43881</v>
      </c>
      <c r="AM15" s="162">
        <v>47118</v>
      </c>
      <c r="AN15" s="31">
        <v>0</v>
      </c>
      <c r="AO15" s="31">
        <v>10</v>
      </c>
      <c r="AP15" s="31">
        <v>11</v>
      </c>
      <c r="AQ15" s="31">
        <v>10</v>
      </c>
      <c r="AR15" s="31">
        <v>10</v>
      </c>
      <c r="AS15" s="31">
        <v>11</v>
      </c>
      <c r="AT15" s="31">
        <v>10</v>
      </c>
      <c r="AU15" s="31">
        <v>10</v>
      </c>
      <c r="AV15" s="31">
        <v>11</v>
      </c>
      <c r="AW15" s="31">
        <v>10</v>
      </c>
      <c r="AX15" s="31">
        <f>SUM(AN15:AW15)</f>
        <v>93</v>
      </c>
      <c r="AY15" s="90"/>
      <c r="AZ15" s="90"/>
      <c r="BA15" s="90"/>
      <c r="BB15" s="31"/>
      <c r="BC15" s="90">
        <v>180</v>
      </c>
      <c r="BD15" s="90">
        <v>40</v>
      </c>
      <c r="BE15" s="90" t="s">
        <v>107</v>
      </c>
      <c r="BF15" s="31">
        <v>1131</v>
      </c>
      <c r="BG15" s="90">
        <v>1687</v>
      </c>
      <c r="BH15" s="90">
        <v>707.38370067350604</v>
      </c>
      <c r="BI15" s="90" t="s">
        <v>107</v>
      </c>
      <c r="BJ15" s="31"/>
      <c r="BK15" s="90">
        <v>195</v>
      </c>
      <c r="BL15" s="90">
        <v>81.810535169575331</v>
      </c>
      <c r="BM15" s="90" t="s">
        <v>107</v>
      </c>
      <c r="BN15" s="31"/>
      <c r="BO15" s="90">
        <v>203</v>
      </c>
      <c r="BP15" s="90">
        <v>85.073841769782348</v>
      </c>
      <c r="BQ15" s="90" t="s">
        <v>107</v>
      </c>
      <c r="BR15" s="31"/>
      <c r="BS15" s="90">
        <v>1752</v>
      </c>
      <c r="BT15" s="90">
        <v>735.84565341538507</v>
      </c>
      <c r="BU15" s="90" t="s">
        <v>107</v>
      </c>
      <c r="BV15" s="31"/>
      <c r="BW15" s="90">
        <v>221</v>
      </c>
      <c r="BX15" s="90"/>
      <c r="BY15" s="90" t="s">
        <v>107</v>
      </c>
      <c r="BZ15" s="31"/>
      <c r="CA15" s="90">
        <v>231</v>
      </c>
      <c r="CB15" s="90"/>
      <c r="CC15" s="90" t="s">
        <v>107</v>
      </c>
      <c r="CD15" s="31"/>
      <c r="CE15" s="90">
        <v>1841</v>
      </c>
      <c r="CF15" s="90"/>
      <c r="CG15" s="90" t="s">
        <v>107</v>
      </c>
      <c r="CH15" s="31"/>
      <c r="CI15" s="90">
        <v>251</v>
      </c>
      <c r="CJ15" s="90"/>
      <c r="CK15" s="90" t="s">
        <v>107</v>
      </c>
      <c r="CL15" s="31"/>
      <c r="CM15" s="90">
        <f>CE15+BS15+BG15+CI15+CA15+BW15+BO15+BK15+BC15</f>
        <v>6561</v>
      </c>
      <c r="CN15" s="31" t="s">
        <v>7</v>
      </c>
      <c r="CO15" s="31" t="s">
        <v>9</v>
      </c>
      <c r="CP15" s="161" t="s">
        <v>85</v>
      </c>
      <c r="CQ15" s="83" t="s">
        <v>86</v>
      </c>
      <c r="CR15" s="83">
        <v>3387000</v>
      </c>
      <c r="CS15" s="163" t="s">
        <v>87</v>
      </c>
      <c r="CT15" s="31"/>
      <c r="CU15" s="31"/>
      <c r="CV15" s="32"/>
      <c r="CW15" s="32"/>
      <c r="CX15" s="32"/>
      <c r="CY15" s="32"/>
    </row>
    <row r="16" spans="1:103" ht="165">
      <c r="A16" s="179" t="s">
        <v>108</v>
      </c>
      <c r="B16" s="165"/>
      <c r="C16" s="179" t="s">
        <v>109</v>
      </c>
      <c r="D16" s="91">
        <v>0.3</v>
      </c>
      <c r="E16" s="179" t="s">
        <v>110</v>
      </c>
      <c r="F16" s="220" t="s">
        <v>111</v>
      </c>
      <c r="G16" s="31" t="s">
        <v>74</v>
      </c>
      <c r="H16" s="83" t="s">
        <v>102</v>
      </c>
      <c r="I16" s="83" t="s">
        <v>76</v>
      </c>
      <c r="J16" s="83"/>
      <c r="K16" s="301">
        <v>0.78910000000000002</v>
      </c>
      <c r="L16" s="83">
        <v>2021</v>
      </c>
      <c r="M16" s="89">
        <v>44644</v>
      </c>
      <c r="N16" s="89">
        <v>47118</v>
      </c>
      <c r="O16" s="88"/>
      <c r="P16" s="91"/>
      <c r="Q16" s="88"/>
      <c r="R16" s="91">
        <v>-0.05</v>
      </c>
      <c r="S16" s="91"/>
      <c r="T16" s="91">
        <v>-0.1</v>
      </c>
      <c r="U16" s="91"/>
      <c r="V16" s="91">
        <v>-0.15</v>
      </c>
      <c r="W16" s="91"/>
      <c r="X16" s="91">
        <v>-0.2</v>
      </c>
      <c r="Y16" s="91">
        <v>-0.2</v>
      </c>
      <c r="Z16" s="179" t="s">
        <v>112</v>
      </c>
      <c r="AA16" s="91">
        <v>0.06</v>
      </c>
      <c r="AB16" s="220" t="s">
        <v>113</v>
      </c>
      <c r="AC16" s="220" t="s">
        <v>114</v>
      </c>
      <c r="AD16" s="540" t="s">
        <v>80</v>
      </c>
      <c r="AE16" s="544" t="s">
        <v>92</v>
      </c>
      <c r="AF16" s="542" t="s">
        <v>74</v>
      </c>
      <c r="AG16" s="543" t="s">
        <v>82</v>
      </c>
      <c r="AH16" s="543" t="s">
        <v>83</v>
      </c>
      <c r="AI16" s="83"/>
      <c r="AJ16" s="31">
        <v>0</v>
      </c>
      <c r="AK16" s="32">
        <v>2019</v>
      </c>
      <c r="AL16" s="166">
        <v>43953</v>
      </c>
      <c r="AM16" s="166">
        <v>47118</v>
      </c>
      <c r="AN16" s="31">
        <v>0</v>
      </c>
      <c r="AO16" s="31">
        <v>1</v>
      </c>
      <c r="AP16" s="31">
        <v>1</v>
      </c>
      <c r="AQ16" s="31">
        <v>1</v>
      </c>
      <c r="AR16" s="31">
        <v>1</v>
      </c>
      <c r="AS16" s="31">
        <v>1</v>
      </c>
      <c r="AT16" s="31">
        <v>1</v>
      </c>
      <c r="AU16" s="31">
        <v>1</v>
      </c>
      <c r="AV16" s="31">
        <v>1</v>
      </c>
      <c r="AW16" s="31">
        <v>1</v>
      </c>
      <c r="AX16" s="31">
        <f>SUM(AN16:AW16)</f>
        <v>9</v>
      </c>
      <c r="AY16" s="167"/>
      <c r="AZ16" s="90"/>
      <c r="BA16" s="90"/>
      <c r="BB16" s="31"/>
      <c r="BC16" s="90">
        <v>18</v>
      </c>
      <c r="BD16" s="90">
        <v>10</v>
      </c>
      <c r="BE16" s="90" t="s">
        <v>84</v>
      </c>
      <c r="BF16" s="31">
        <v>1131</v>
      </c>
      <c r="BG16" s="90">
        <f>BC16*0.0426+BC16</f>
        <v>18.7668</v>
      </c>
      <c r="BH16" s="168">
        <v>7.8691929068165702</v>
      </c>
      <c r="BI16" s="546" t="s">
        <v>84</v>
      </c>
      <c r="BJ16" s="31"/>
      <c r="BK16" s="90">
        <f t="shared" ref="BK16:BK21" si="0">BG16*0.0426+BG16</f>
        <v>19.566265680000001</v>
      </c>
      <c r="BL16" s="168">
        <v>8.2088547002609982</v>
      </c>
      <c r="BM16" s="546" t="s">
        <v>84</v>
      </c>
      <c r="BN16" s="31"/>
      <c r="BO16" s="90">
        <f t="shared" ref="BO16:BO21" si="1">BK16*0.0426+BK16</f>
        <v>20.399788597968001</v>
      </c>
      <c r="BP16" s="168">
        <v>8.5492038784263027</v>
      </c>
      <c r="BQ16" s="90" t="s">
        <v>84</v>
      </c>
      <c r="BR16" s="31"/>
      <c r="BS16" s="90">
        <f t="shared" ref="BS16:BS21" si="2">BO16*0.0426+BO16</f>
        <v>21.268819592241439</v>
      </c>
      <c r="BT16" s="168">
        <v>8.9329728597185198</v>
      </c>
      <c r="BU16" s="90" t="s">
        <v>84</v>
      </c>
      <c r="BV16" s="31"/>
      <c r="BW16" s="90">
        <f t="shared" ref="BW16:BW21" si="3">BS16*0.0426+BS16</f>
        <v>22.174871306870923</v>
      </c>
      <c r="BX16" s="168"/>
      <c r="BY16" s="90" t="s">
        <v>84</v>
      </c>
      <c r="BZ16" s="31"/>
      <c r="CA16" s="90">
        <f t="shared" ref="CA16:CA21" si="4">BW16*0.0426+BW16</f>
        <v>23.119520824543624</v>
      </c>
      <c r="CB16" s="168"/>
      <c r="CC16" s="90" t="s">
        <v>84</v>
      </c>
      <c r="CD16" s="31"/>
      <c r="CE16" s="90">
        <f t="shared" ref="CE16:CE22" si="5">CA16*0.0426+CA16</f>
        <v>24.104412411669184</v>
      </c>
      <c r="CF16" s="168"/>
      <c r="CG16" s="90" t="s">
        <v>84</v>
      </c>
      <c r="CH16" s="31"/>
      <c r="CI16" s="90">
        <f>CE16*0.0426+CE16</f>
        <v>25.131260380406292</v>
      </c>
      <c r="CJ16" s="168"/>
      <c r="CK16" s="90" t="s">
        <v>84</v>
      </c>
      <c r="CL16" s="31"/>
      <c r="CM16" s="90">
        <f>CI16+CE16+CA16+BW16+BS16+BO16+BK16+BG16+BC16+AY16</f>
        <v>192.53173879369945</v>
      </c>
      <c r="CN16" s="31" t="s">
        <v>7</v>
      </c>
      <c r="CO16" s="31" t="s">
        <v>9</v>
      </c>
      <c r="CP16" s="161" t="s">
        <v>85</v>
      </c>
      <c r="CQ16" s="83" t="s">
        <v>86</v>
      </c>
      <c r="CR16" s="83">
        <v>3387000</v>
      </c>
      <c r="CS16" s="163" t="s">
        <v>87</v>
      </c>
      <c r="CT16" s="31" t="s">
        <v>115</v>
      </c>
      <c r="CU16" s="31" t="s">
        <v>116</v>
      </c>
      <c r="CV16" s="32" t="s">
        <v>117</v>
      </c>
      <c r="CW16" s="32" t="s">
        <v>118</v>
      </c>
      <c r="CX16" s="32" t="s">
        <v>119</v>
      </c>
      <c r="CY16" s="32" t="s">
        <v>120</v>
      </c>
    </row>
    <row r="17" spans="1:103" ht="181.5">
      <c r="A17" s="179" t="s">
        <v>108</v>
      </c>
      <c r="B17" s="165"/>
      <c r="C17" s="179" t="s">
        <v>109</v>
      </c>
      <c r="D17" s="91"/>
      <c r="E17" s="179" t="s">
        <v>110</v>
      </c>
      <c r="F17" s="220" t="s">
        <v>111</v>
      </c>
      <c r="G17" s="31" t="s">
        <v>74</v>
      </c>
      <c r="H17" s="83" t="s">
        <v>102</v>
      </c>
      <c r="I17" s="83" t="s">
        <v>76</v>
      </c>
      <c r="J17" s="83"/>
      <c r="K17" s="301">
        <v>0.78910000000000002</v>
      </c>
      <c r="L17" s="83">
        <v>2021</v>
      </c>
      <c r="M17" s="89">
        <v>44644</v>
      </c>
      <c r="N17" s="89">
        <v>47118</v>
      </c>
      <c r="O17" s="88"/>
      <c r="P17" s="91"/>
      <c r="Q17" s="88"/>
      <c r="R17" s="91">
        <v>-0.05</v>
      </c>
      <c r="S17" s="91"/>
      <c r="T17" s="91">
        <v>-0.1</v>
      </c>
      <c r="U17" s="91"/>
      <c r="V17" s="91">
        <v>-0.15</v>
      </c>
      <c r="W17" s="91"/>
      <c r="X17" s="91">
        <v>-0.2</v>
      </c>
      <c r="Y17" s="91">
        <v>-0.2</v>
      </c>
      <c r="Z17" s="179" t="s">
        <v>121</v>
      </c>
      <c r="AA17" s="91">
        <v>0.06</v>
      </c>
      <c r="AB17" s="220" t="s">
        <v>122</v>
      </c>
      <c r="AC17" s="220" t="s">
        <v>123</v>
      </c>
      <c r="AD17" s="540"/>
      <c r="AE17" s="544" t="s">
        <v>124</v>
      </c>
      <c r="AF17" s="542" t="s">
        <v>74</v>
      </c>
      <c r="AG17" s="543" t="s">
        <v>82</v>
      </c>
      <c r="AH17" s="543" t="s">
        <v>83</v>
      </c>
      <c r="AI17" s="83"/>
      <c r="AJ17" s="31">
        <v>0</v>
      </c>
      <c r="AK17" s="32">
        <v>2019</v>
      </c>
      <c r="AL17" s="162">
        <v>43941</v>
      </c>
      <c r="AM17" s="166">
        <v>47118</v>
      </c>
      <c r="AN17" s="220">
        <v>0</v>
      </c>
      <c r="AO17" s="220">
        <v>100</v>
      </c>
      <c r="AP17" s="220">
        <v>100</v>
      </c>
      <c r="AQ17" s="220">
        <v>100</v>
      </c>
      <c r="AR17" s="220">
        <v>100</v>
      </c>
      <c r="AS17" s="220">
        <v>100</v>
      </c>
      <c r="AT17" s="220">
        <v>100</v>
      </c>
      <c r="AU17" s="220">
        <v>100</v>
      </c>
      <c r="AV17" s="220">
        <v>100</v>
      </c>
      <c r="AW17" s="220">
        <v>100</v>
      </c>
      <c r="AX17" s="220">
        <f>SUM(AO17:AW17)</f>
        <v>900</v>
      </c>
      <c r="AY17" s="90"/>
      <c r="AZ17" s="90"/>
      <c r="BA17" s="32"/>
      <c r="BB17" s="31"/>
      <c r="BC17" s="90"/>
      <c r="BD17" s="90"/>
      <c r="BE17" s="90"/>
      <c r="BF17" s="31"/>
      <c r="BG17" s="90">
        <v>200</v>
      </c>
      <c r="BH17" s="168">
        <v>92.249208149479173</v>
      </c>
      <c r="BI17" s="90" t="s">
        <v>107</v>
      </c>
      <c r="BJ17" s="31"/>
      <c r="BK17" s="90">
        <f t="shared" si="0"/>
        <v>208.52</v>
      </c>
      <c r="BL17" s="168">
        <v>96.231005502132476</v>
      </c>
      <c r="BM17" s="90" t="s">
        <v>107</v>
      </c>
      <c r="BN17" s="31"/>
      <c r="BO17" s="90">
        <f t="shared" si="1"/>
        <v>217.402952</v>
      </c>
      <c r="BP17" s="168">
        <v>100.22086094879184</v>
      </c>
      <c r="BQ17" s="90" t="s">
        <v>107</v>
      </c>
      <c r="BR17" s="31"/>
      <c r="BS17" s="90">
        <f t="shared" si="2"/>
        <v>226.66431775519999</v>
      </c>
      <c r="BT17" s="168">
        <v>104.71971935215777</v>
      </c>
      <c r="BU17" s="90" t="s">
        <v>107</v>
      </c>
      <c r="BV17" s="31"/>
      <c r="BW17" s="90">
        <v>275</v>
      </c>
      <c r="BX17" s="168"/>
      <c r="BY17" s="90" t="s">
        <v>107</v>
      </c>
      <c r="BZ17" s="31"/>
      <c r="CA17" s="90">
        <f t="shared" si="4"/>
        <v>286.71499999999997</v>
      </c>
      <c r="CB17" s="168"/>
      <c r="CC17" s="90" t="s">
        <v>107</v>
      </c>
      <c r="CD17" s="31"/>
      <c r="CE17" s="90">
        <f t="shared" si="5"/>
        <v>298.929059</v>
      </c>
      <c r="CF17" s="168"/>
      <c r="CG17" s="90" t="s">
        <v>107</v>
      </c>
      <c r="CH17" s="31"/>
      <c r="CI17" s="90">
        <f>CE17*0.0426+CE17</f>
        <v>311.66343691340001</v>
      </c>
      <c r="CJ17" s="168"/>
      <c r="CK17" s="90" t="s">
        <v>107</v>
      </c>
      <c r="CL17" s="31"/>
      <c r="CM17" s="90">
        <f>CI17+CE17+CA17+BW17+BS17+BO17+BK17+BG17+BC17</f>
        <v>2024.8947656685998</v>
      </c>
      <c r="CN17" s="31" t="s">
        <v>7</v>
      </c>
      <c r="CO17" s="31" t="s">
        <v>9</v>
      </c>
      <c r="CP17" s="161" t="s">
        <v>85</v>
      </c>
      <c r="CQ17" s="83" t="s">
        <v>86</v>
      </c>
      <c r="CR17" s="83">
        <v>3387000</v>
      </c>
      <c r="CS17" s="163" t="s">
        <v>87</v>
      </c>
      <c r="CT17" s="31"/>
      <c r="CU17" s="31"/>
      <c r="CV17" s="32"/>
      <c r="CW17" s="32"/>
      <c r="CX17" s="32"/>
      <c r="CY17" s="32"/>
    </row>
    <row r="18" spans="1:103" ht="181.5">
      <c r="A18" s="179" t="s">
        <v>108</v>
      </c>
      <c r="B18" s="165"/>
      <c r="C18" s="179" t="s">
        <v>109</v>
      </c>
      <c r="D18" s="91"/>
      <c r="E18" s="179" t="s">
        <v>110</v>
      </c>
      <c r="F18" s="220" t="s">
        <v>111</v>
      </c>
      <c r="G18" s="31" t="s">
        <v>74</v>
      </c>
      <c r="H18" s="83" t="s">
        <v>102</v>
      </c>
      <c r="I18" s="83" t="s">
        <v>76</v>
      </c>
      <c r="J18" s="83"/>
      <c r="K18" s="301">
        <v>0.78910000000000002</v>
      </c>
      <c r="L18" s="83">
        <v>2021</v>
      </c>
      <c r="M18" s="89">
        <v>44644</v>
      </c>
      <c r="N18" s="89">
        <v>47118</v>
      </c>
      <c r="O18" s="88"/>
      <c r="P18" s="91"/>
      <c r="Q18" s="88"/>
      <c r="R18" s="91">
        <v>-0.05</v>
      </c>
      <c r="S18" s="91"/>
      <c r="T18" s="91">
        <v>-0.1</v>
      </c>
      <c r="U18" s="91"/>
      <c r="V18" s="91">
        <v>-0.15</v>
      </c>
      <c r="W18" s="91"/>
      <c r="X18" s="91">
        <v>-0.2</v>
      </c>
      <c r="Y18" s="91">
        <v>-0.2</v>
      </c>
      <c r="Z18" s="179" t="s">
        <v>125</v>
      </c>
      <c r="AA18" s="91">
        <v>0.06</v>
      </c>
      <c r="AB18" s="220" t="s">
        <v>126</v>
      </c>
      <c r="AC18" s="220" t="s">
        <v>127</v>
      </c>
      <c r="AD18" s="540" t="s">
        <v>128</v>
      </c>
      <c r="AE18" s="544" t="s">
        <v>124</v>
      </c>
      <c r="AF18" s="542" t="s">
        <v>74</v>
      </c>
      <c r="AG18" s="543" t="s">
        <v>82</v>
      </c>
      <c r="AH18" s="543" t="s">
        <v>83</v>
      </c>
      <c r="AI18" s="83"/>
      <c r="AJ18" s="31">
        <v>0</v>
      </c>
      <c r="AK18" s="32">
        <v>2019</v>
      </c>
      <c r="AL18" s="162">
        <v>44002</v>
      </c>
      <c r="AM18" s="166">
        <v>47118</v>
      </c>
      <c r="AN18" s="31">
        <v>0</v>
      </c>
      <c r="AO18" s="31">
        <v>10</v>
      </c>
      <c r="AP18" s="31">
        <v>10</v>
      </c>
      <c r="AQ18" s="31">
        <v>10</v>
      </c>
      <c r="AR18" s="31">
        <v>10</v>
      </c>
      <c r="AS18" s="31">
        <v>10</v>
      </c>
      <c r="AT18" s="31">
        <v>10</v>
      </c>
      <c r="AU18" s="31">
        <v>10</v>
      </c>
      <c r="AV18" s="31">
        <v>10</v>
      </c>
      <c r="AW18" s="31">
        <v>10</v>
      </c>
      <c r="AX18" s="31">
        <f>SUM(AO18:AW18)</f>
        <v>90</v>
      </c>
      <c r="AY18" s="90"/>
      <c r="AZ18" s="90"/>
      <c r="BA18" s="32"/>
      <c r="BB18" s="31"/>
      <c r="BC18" s="90">
        <v>90</v>
      </c>
      <c r="BD18" s="90">
        <v>15</v>
      </c>
      <c r="BE18" s="90" t="s">
        <v>84</v>
      </c>
      <c r="BF18" s="31">
        <v>1131</v>
      </c>
      <c r="BG18" s="90">
        <f>BC18*0.0426+BC18</f>
        <v>93.834000000000003</v>
      </c>
      <c r="BH18" s="168">
        <v>39.345964534082853</v>
      </c>
      <c r="BI18" s="90" t="s">
        <v>84</v>
      </c>
      <c r="BJ18" s="31"/>
      <c r="BK18" s="90">
        <f t="shared" si="0"/>
        <v>97.831328400000004</v>
      </c>
      <c r="BL18" s="168">
        <v>41.044273501304993</v>
      </c>
      <c r="BM18" s="546" t="s">
        <v>84</v>
      </c>
      <c r="BN18" s="31"/>
      <c r="BO18" s="90">
        <f t="shared" si="1"/>
        <v>101.99894298984</v>
      </c>
      <c r="BP18" s="168">
        <v>42.746019392131515</v>
      </c>
      <c r="BQ18" s="90" t="s">
        <v>84</v>
      </c>
      <c r="BR18" s="31"/>
      <c r="BS18" s="90">
        <f t="shared" si="2"/>
        <v>106.34409796120718</v>
      </c>
      <c r="BT18" s="168">
        <v>44.664864298592597</v>
      </c>
      <c r="BU18" s="90" t="s">
        <v>84</v>
      </c>
      <c r="BV18" s="31"/>
      <c r="BW18" s="90">
        <f t="shared" si="3"/>
        <v>110.8743565343546</v>
      </c>
      <c r="BX18" s="168"/>
      <c r="BY18" s="90" t="s">
        <v>84</v>
      </c>
      <c r="BZ18" s="31"/>
      <c r="CA18" s="90">
        <f t="shared" si="4"/>
        <v>115.59760412271811</v>
      </c>
      <c r="CB18" s="168"/>
      <c r="CC18" s="90" t="s">
        <v>84</v>
      </c>
      <c r="CD18" s="31"/>
      <c r="CE18" s="90">
        <f t="shared" si="5"/>
        <v>120.5220620583459</v>
      </c>
      <c r="CF18" s="168"/>
      <c r="CG18" s="90" t="s">
        <v>84</v>
      </c>
      <c r="CH18" s="31"/>
      <c r="CI18" s="90">
        <f>CE18*0.0426+CE18</f>
        <v>125.65630190203143</v>
      </c>
      <c r="CJ18" s="168"/>
      <c r="CK18" s="90" t="s">
        <v>84</v>
      </c>
      <c r="CL18" s="31"/>
      <c r="CM18" s="90">
        <f>CI18+CE18+CA18+BW18+BS18+BO18+BK18+BG18+BC18</f>
        <v>962.65869396849712</v>
      </c>
      <c r="CN18" s="31" t="s">
        <v>7</v>
      </c>
      <c r="CO18" s="31" t="s">
        <v>9</v>
      </c>
      <c r="CP18" s="161" t="s">
        <v>85</v>
      </c>
      <c r="CQ18" s="83" t="s">
        <v>86</v>
      </c>
      <c r="CR18" s="83">
        <v>3387000</v>
      </c>
      <c r="CS18" s="163" t="s">
        <v>87</v>
      </c>
      <c r="CT18" s="31" t="s">
        <v>129</v>
      </c>
      <c r="CU18" s="31" t="s">
        <v>130</v>
      </c>
      <c r="CV18" s="32" t="s">
        <v>131</v>
      </c>
      <c r="CW18" s="32" t="s">
        <v>132</v>
      </c>
      <c r="CX18" s="169" t="s">
        <v>133</v>
      </c>
      <c r="CY18" s="170"/>
    </row>
    <row r="19" spans="1:103" ht="181.5">
      <c r="A19" s="179" t="s">
        <v>108</v>
      </c>
      <c r="B19" s="165"/>
      <c r="C19" s="179" t="s">
        <v>109</v>
      </c>
      <c r="D19" s="91"/>
      <c r="E19" s="179" t="s">
        <v>110</v>
      </c>
      <c r="F19" s="220" t="s">
        <v>111</v>
      </c>
      <c r="G19" s="31" t="s">
        <v>74</v>
      </c>
      <c r="H19" s="83" t="s">
        <v>102</v>
      </c>
      <c r="I19" s="83" t="s">
        <v>76</v>
      </c>
      <c r="J19" s="83"/>
      <c r="K19" s="301">
        <v>0.78910000000000002</v>
      </c>
      <c r="L19" s="83">
        <v>2021</v>
      </c>
      <c r="M19" s="89">
        <v>44644</v>
      </c>
      <c r="N19" s="89">
        <v>47118</v>
      </c>
      <c r="O19" s="88"/>
      <c r="P19" s="91"/>
      <c r="Q19" s="88"/>
      <c r="R19" s="91">
        <v>-0.05</v>
      </c>
      <c r="S19" s="91"/>
      <c r="T19" s="91">
        <v>-0.1</v>
      </c>
      <c r="U19" s="91"/>
      <c r="V19" s="91">
        <v>-0.15</v>
      </c>
      <c r="W19" s="91"/>
      <c r="X19" s="91">
        <v>-0.2</v>
      </c>
      <c r="Y19" s="91">
        <v>-0.2</v>
      </c>
      <c r="Z19" s="179" t="s">
        <v>134</v>
      </c>
      <c r="AA19" s="91">
        <v>0.06</v>
      </c>
      <c r="AB19" s="220" t="s">
        <v>135</v>
      </c>
      <c r="AC19" s="220" t="s">
        <v>136</v>
      </c>
      <c r="AD19" s="540" t="s">
        <v>128</v>
      </c>
      <c r="AE19" s="544" t="s">
        <v>124</v>
      </c>
      <c r="AF19" s="542" t="s">
        <v>74</v>
      </c>
      <c r="AG19" s="543" t="s">
        <v>82</v>
      </c>
      <c r="AH19" s="543" t="s">
        <v>83</v>
      </c>
      <c r="AI19" s="83"/>
      <c r="AJ19" s="31">
        <v>0</v>
      </c>
      <c r="AK19" s="32">
        <v>2019</v>
      </c>
      <c r="AL19" s="162">
        <v>44230</v>
      </c>
      <c r="AM19" s="166">
        <v>47118</v>
      </c>
      <c r="AN19" s="31">
        <v>0</v>
      </c>
      <c r="AO19" s="31">
        <v>0</v>
      </c>
      <c r="AP19" s="31">
        <v>1</v>
      </c>
      <c r="AQ19" s="31">
        <v>1</v>
      </c>
      <c r="AR19" s="31">
        <v>1</v>
      </c>
      <c r="AS19" s="31">
        <v>1</v>
      </c>
      <c r="AT19" s="31">
        <v>1</v>
      </c>
      <c r="AU19" s="31">
        <v>1</v>
      </c>
      <c r="AV19" s="31">
        <v>1</v>
      </c>
      <c r="AW19" s="31">
        <v>1</v>
      </c>
      <c r="AX19" s="31">
        <f>SUM(AN19:AW19)</f>
        <v>8</v>
      </c>
      <c r="AY19" s="167"/>
      <c r="AZ19" s="90"/>
      <c r="BA19" s="32"/>
      <c r="BB19" s="31"/>
      <c r="BC19" s="90"/>
      <c r="BD19" s="168"/>
      <c r="BE19" s="90"/>
      <c r="BF19" s="31"/>
      <c r="BG19" s="90">
        <v>20</v>
      </c>
      <c r="BH19" s="168">
        <v>8.3862916499526516</v>
      </c>
      <c r="BI19" s="90" t="s">
        <v>107</v>
      </c>
      <c r="BJ19" s="31"/>
      <c r="BK19" s="90">
        <f t="shared" si="0"/>
        <v>20.852</v>
      </c>
      <c r="BL19" s="168">
        <v>8.7482732274665889</v>
      </c>
      <c r="BM19" s="90" t="s">
        <v>107</v>
      </c>
      <c r="BN19" s="31"/>
      <c r="BO19" s="90">
        <f t="shared" si="1"/>
        <v>21.740295199999998</v>
      </c>
      <c r="BP19" s="168">
        <v>9.1109873589810757</v>
      </c>
      <c r="BQ19" s="90" t="s">
        <v>107</v>
      </c>
      <c r="BR19" s="31"/>
      <c r="BS19" s="90">
        <f t="shared" si="2"/>
        <v>22.66643177552</v>
      </c>
      <c r="BT19" s="168">
        <v>9.5199744865597964</v>
      </c>
      <c r="BU19" s="90" t="s">
        <v>107</v>
      </c>
      <c r="BV19" s="31"/>
      <c r="BW19" s="90">
        <f t="shared" si="3"/>
        <v>23.632021769157152</v>
      </c>
      <c r="BX19" s="168"/>
      <c r="BY19" s="90" t="s">
        <v>107</v>
      </c>
      <c r="BZ19" s="31"/>
      <c r="CA19" s="90">
        <f t="shared" si="4"/>
        <v>24.638745896523247</v>
      </c>
      <c r="CB19" s="168"/>
      <c r="CC19" s="90" t="s">
        <v>107</v>
      </c>
      <c r="CD19" s="31"/>
      <c r="CE19" s="90">
        <f t="shared" si="5"/>
        <v>25.688356471715139</v>
      </c>
      <c r="CF19" s="168"/>
      <c r="CG19" s="90" t="s">
        <v>107</v>
      </c>
      <c r="CH19" s="31"/>
      <c r="CI19" s="90">
        <f>CE19*0.0426+CE19</f>
        <v>26.782680457410205</v>
      </c>
      <c r="CJ19" s="168"/>
      <c r="CK19" s="90" t="s">
        <v>107</v>
      </c>
      <c r="CL19" s="31"/>
      <c r="CM19" s="90">
        <f>CI19+CE19+CA19+BW19+BS19+BO19+BK19+BG19</f>
        <v>186.00053157032573</v>
      </c>
      <c r="CN19" s="31" t="s">
        <v>7</v>
      </c>
      <c r="CO19" s="31" t="s">
        <v>9</v>
      </c>
      <c r="CP19" s="161" t="s">
        <v>85</v>
      </c>
      <c r="CQ19" s="83" t="s">
        <v>86</v>
      </c>
      <c r="CR19" s="83">
        <v>3387000</v>
      </c>
      <c r="CS19" s="163" t="s">
        <v>87</v>
      </c>
      <c r="CT19" s="31"/>
      <c r="CU19" s="31"/>
      <c r="CV19" s="32"/>
      <c r="CW19" s="32"/>
      <c r="CX19" s="32"/>
      <c r="CY19" s="32"/>
    </row>
    <row r="20" spans="1:103" ht="181.5">
      <c r="A20" s="179" t="s">
        <v>108</v>
      </c>
      <c r="B20" s="165"/>
      <c r="C20" s="179" t="s">
        <v>109</v>
      </c>
      <c r="D20" s="91"/>
      <c r="E20" s="179" t="s">
        <v>110</v>
      </c>
      <c r="F20" s="220" t="s">
        <v>111</v>
      </c>
      <c r="G20" s="31" t="s">
        <v>74</v>
      </c>
      <c r="H20" s="83" t="s">
        <v>102</v>
      </c>
      <c r="I20" s="83" t="s">
        <v>76</v>
      </c>
      <c r="J20" s="83"/>
      <c r="K20" s="301">
        <v>0.78910000000000002</v>
      </c>
      <c r="L20" s="83">
        <v>2021</v>
      </c>
      <c r="M20" s="89">
        <v>44644</v>
      </c>
      <c r="N20" s="89">
        <v>47118</v>
      </c>
      <c r="O20" s="88"/>
      <c r="P20" s="91"/>
      <c r="Q20" s="88"/>
      <c r="R20" s="91">
        <v>-0.05</v>
      </c>
      <c r="S20" s="91"/>
      <c r="T20" s="91">
        <v>-0.1</v>
      </c>
      <c r="U20" s="91"/>
      <c r="V20" s="91">
        <v>-0.15</v>
      </c>
      <c r="W20" s="91"/>
      <c r="X20" s="91">
        <v>-0.2</v>
      </c>
      <c r="Y20" s="91">
        <v>-0.2</v>
      </c>
      <c r="Z20" s="179" t="s">
        <v>137</v>
      </c>
      <c r="AA20" s="91">
        <v>0.06</v>
      </c>
      <c r="AB20" s="220" t="s">
        <v>138</v>
      </c>
      <c r="AC20" s="220" t="s">
        <v>139</v>
      </c>
      <c r="AD20" s="540" t="s">
        <v>128</v>
      </c>
      <c r="AE20" s="544" t="s">
        <v>124</v>
      </c>
      <c r="AF20" s="542" t="s">
        <v>74</v>
      </c>
      <c r="AG20" s="543" t="s">
        <v>82</v>
      </c>
      <c r="AH20" s="543" t="s">
        <v>83</v>
      </c>
      <c r="AI20" s="83"/>
      <c r="AJ20" s="31">
        <v>1</v>
      </c>
      <c r="AK20" s="32">
        <v>2019</v>
      </c>
      <c r="AL20" s="162">
        <v>44045</v>
      </c>
      <c r="AM20" s="166">
        <v>47118</v>
      </c>
      <c r="AN20" s="31">
        <v>0</v>
      </c>
      <c r="AO20" s="31">
        <v>1</v>
      </c>
      <c r="AP20" s="31">
        <v>1</v>
      </c>
      <c r="AQ20" s="31">
        <v>1</v>
      </c>
      <c r="AR20" s="31">
        <v>1</v>
      </c>
      <c r="AS20" s="31">
        <v>1</v>
      </c>
      <c r="AT20" s="31">
        <v>1</v>
      </c>
      <c r="AU20" s="31">
        <v>1</v>
      </c>
      <c r="AV20" s="31">
        <v>1</v>
      </c>
      <c r="AW20" s="31">
        <v>1</v>
      </c>
      <c r="AX20" s="31">
        <f>SUM(AN20:AW20)</f>
        <v>9</v>
      </c>
      <c r="AY20" s="167"/>
      <c r="AZ20" s="167"/>
      <c r="BA20" s="90"/>
      <c r="BB20" s="31"/>
      <c r="BC20" s="90">
        <v>150</v>
      </c>
      <c r="BD20" s="90">
        <v>56</v>
      </c>
      <c r="BE20" s="90" t="s">
        <v>107</v>
      </c>
      <c r="BF20" s="31"/>
      <c r="BG20" s="90">
        <f>BC20*0.0426+BC20</f>
        <v>156.38999999999999</v>
      </c>
      <c r="BH20" s="168">
        <v>65.576607556804746</v>
      </c>
      <c r="BI20" s="90" t="s">
        <v>107</v>
      </c>
      <c r="BJ20" s="31"/>
      <c r="BK20" s="90">
        <f t="shared" si="0"/>
        <v>163.05221399999999</v>
      </c>
      <c r="BL20" s="168">
        <v>68.407122502174985</v>
      </c>
      <c r="BM20" s="90" t="s">
        <v>107</v>
      </c>
      <c r="BN20" s="31"/>
      <c r="BO20" s="90">
        <f t="shared" si="1"/>
        <v>169.99823831639998</v>
      </c>
      <c r="BP20" s="168">
        <v>71.243365653552516</v>
      </c>
      <c r="BQ20" s="90" t="s">
        <v>107</v>
      </c>
      <c r="BR20" s="31"/>
      <c r="BS20" s="90">
        <f t="shared" si="2"/>
        <v>177.24016326867863</v>
      </c>
      <c r="BT20" s="168">
        <v>74.441440497654312</v>
      </c>
      <c r="BU20" s="90" t="s">
        <v>107</v>
      </c>
      <c r="BV20" s="31"/>
      <c r="BW20" s="90">
        <f t="shared" si="3"/>
        <v>184.79059422392433</v>
      </c>
      <c r="BX20" s="168"/>
      <c r="BY20" s="90" t="s">
        <v>107</v>
      </c>
      <c r="BZ20" s="31"/>
      <c r="CA20" s="90">
        <f t="shared" si="4"/>
        <v>192.6626735378635</v>
      </c>
      <c r="CB20" s="168"/>
      <c r="CC20" s="90" t="s">
        <v>107</v>
      </c>
      <c r="CD20" s="31"/>
      <c r="CE20" s="90">
        <f t="shared" si="5"/>
        <v>200.87010343057648</v>
      </c>
      <c r="CF20" s="168"/>
      <c r="CG20" s="90" t="s">
        <v>107</v>
      </c>
      <c r="CH20" s="31"/>
      <c r="CI20" s="90">
        <f t="shared" ref="CI20:CI22" si="6">CE20*0.0426+CE20</f>
        <v>209.42716983671903</v>
      </c>
      <c r="CJ20" s="168"/>
      <c r="CK20" s="90" t="s">
        <v>107</v>
      </c>
      <c r="CL20" s="31"/>
      <c r="CM20" s="90">
        <f>CI20+CE20+CA20+BW20+BS20+BO20+BK20+BG20+BC20+AY20</f>
        <v>1604.4311566141619</v>
      </c>
      <c r="CN20" s="31" t="s">
        <v>7</v>
      </c>
      <c r="CO20" s="31" t="s">
        <v>9</v>
      </c>
      <c r="CP20" s="161" t="s">
        <v>85</v>
      </c>
      <c r="CQ20" s="83" t="s">
        <v>86</v>
      </c>
      <c r="CR20" s="83">
        <v>3387000</v>
      </c>
      <c r="CS20" s="163" t="s">
        <v>87</v>
      </c>
      <c r="CT20" s="31"/>
      <c r="CU20" s="31"/>
      <c r="CV20" s="32"/>
      <c r="CW20" s="32"/>
      <c r="CX20" s="32"/>
      <c r="CY20" s="32"/>
    </row>
    <row r="21" spans="1:103" ht="181.5">
      <c r="A21" s="179" t="s">
        <v>108</v>
      </c>
      <c r="B21" s="165"/>
      <c r="C21" s="179" t="s">
        <v>140</v>
      </c>
      <c r="D21" s="91">
        <v>0.06</v>
      </c>
      <c r="E21" s="179" t="s">
        <v>141</v>
      </c>
      <c r="F21" s="220" t="s">
        <v>142</v>
      </c>
      <c r="G21" s="31" t="s">
        <v>74</v>
      </c>
      <c r="H21" s="31" t="s">
        <v>82</v>
      </c>
      <c r="I21" s="31" t="s">
        <v>76</v>
      </c>
      <c r="J21" s="31"/>
      <c r="K21" s="32">
        <v>171</v>
      </c>
      <c r="L21" s="31">
        <v>2021</v>
      </c>
      <c r="M21" s="162">
        <v>44230</v>
      </c>
      <c r="N21" s="89">
        <v>46752</v>
      </c>
      <c r="O21" s="224"/>
      <c r="P21" s="224"/>
      <c r="Q21" s="225">
        <v>20</v>
      </c>
      <c r="R21" s="226"/>
      <c r="S21" s="225">
        <v>20</v>
      </c>
      <c r="T21" s="224"/>
      <c r="U21" s="225">
        <v>20</v>
      </c>
      <c r="V21" s="224"/>
      <c r="W21" s="225">
        <v>20</v>
      </c>
      <c r="X21" s="224"/>
      <c r="Y21" s="227">
        <v>80</v>
      </c>
      <c r="Z21" s="179" t="s">
        <v>143</v>
      </c>
      <c r="AA21" s="91">
        <v>0.06</v>
      </c>
      <c r="AB21" s="220" t="s">
        <v>144</v>
      </c>
      <c r="AC21" s="220" t="s">
        <v>145</v>
      </c>
      <c r="AD21" s="540" t="s">
        <v>128</v>
      </c>
      <c r="AE21" s="544" t="s">
        <v>124</v>
      </c>
      <c r="AF21" s="179" t="s">
        <v>74</v>
      </c>
      <c r="AG21" s="543" t="s">
        <v>82</v>
      </c>
      <c r="AH21" s="543" t="s">
        <v>83</v>
      </c>
      <c r="AI21" s="83"/>
      <c r="AJ21" s="31">
        <v>0</v>
      </c>
      <c r="AK21" s="32">
        <v>2019</v>
      </c>
      <c r="AL21" s="162">
        <v>44002</v>
      </c>
      <c r="AM21" s="162">
        <v>47118</v>
      </c>
      <c r="AN21" s="31">
        <v>0</v>
      </c>
      <c r="AO21" s="31">
        <v>4</v>
      </c>
      <c r="AP21" s="31">
        <v>4</v>
      </c>
      <c r="AQ21" s="31">
        <v>4</v>
      </c>
      <c r="AR21" s="31">
        <v>4</v>
      </c>
      <c r="AS21" s="31">
        <v>4</v>
      </c>
      <c r="AT21" s="31">
        <v>4</v>
      </c>
      <c r="AU21" s="31">
        <v>4</v>
      </c>
      <c r="AV21" s="31">
        <v>4</v>
      </c>
      <c r="AW21" s="31">
        <v>4</v>
      </c>
      <c r="AX21" s="31">
        <f>SUM(AN21:AW21)</f>
        <v>36</v>
      </c>
      <c r="AY21" s="90"/>
      <c r="AZ21" s="90"/>
      <c r="BA21" s="90"/>
      <c r="BB21" s="31"/>
      <c r="BC21" s="90">
        <v>36</v>
      </c>
      <c r="BD21" s="90">
        <v>36</v>
      </c>
      <c r="BE21" s="90" t="s">
        <v>84</v>
      </c>
      <c r="BF21" s="31">
        <v>1131</v>
      </c>
      <c r="BG21" s="90">
        <f>BC21*0.0426+BC21</f>
        <v>37.5336</v>
      </c>
      <c r="BH21" s="168">
        <v>15.73838581363314</v>
      </c>
      <c r="BI21" s="90" t="s">
        <v>84</v>
      </c>
      <c r="BJ21" s="31"/>
      <c r="BK21" s="90">
        <f t="shared" si="0"/>
        <v>39.132531360000002</v>
      </c>
      <c r="BL21" s="168">
        <v>16.417709400521996</v>
      </c>
      <c r="BM21" s="90" t="s">
        <v>84</v>
      </c>
      <c r="BN21" s="31"/>
      <c r="BO21" s="90">
        <f t="shared" si="1"/>
        <v>40.799577195936003</v>
      </c>
      <c r="BP21" s="168">
        <v>17.098407756852605</v>
      </c>
      <c r="BQ21" s="90" t="s">
        <v>84</v>
      </c>
      <c r="BR21" s="31"/>
      <c r="BS21" s="90">
        <f t="shared" si="2"/>
        <v>42.537639184482877</v>
      </c>
      <c r="BT21" s="168">
        <v>17.86594571943704</v>
      </c>
      <c r="BU21" s="90" t="s">
        <v>84</v>
      </c>
      <c r="BV21" s="31"/>
      <c r="BW21" s="90">
        <f t="shared" si="3"/>
        <v>44.349742613741846</v>
      </c>
      <c r="BX21" s="168"/>
      <c r="BY21" s="90" t="s">
        <v>84</v>
      </c>
      <c r="BZ21" s="31"/>
      <c r="CA21" s="90">
        <f t="shared" si="4"/>
        <v>46.239041649087248</v>
      </c>
      <c r="CB21" s="168"/>
      <c r="CC21" s="90" t="s">
        <v>84</v>
      </c>
      <c r="CD21" s="31"/>
      <c r="CE21" s="90">
        <f t="shared" si="5"/>
        <v>48.208824823338368</v>
      </c>
      <c r="CF21" s="168"/>
      <c r="CG21" s="90" t="s">
        <v>84</v>
      </c>
      <c r="CH21" s="31"/>
      <c r="CI21" s="90">
        <f t="shared" si="6"/>
        <v>50.262520760812585</v>
      </c>
      <c r="CJ21" s="168"/>
      <c r="CK21" s="90" t="s">
        <v>84</v>
      </c>
      <c r="CL21" s="31"/>
      <c r="CM21" s="90">
        <f>CI21+CE21+CA21+BW21+BS21+BO21+BK21+BG21+BC21+AY21</f>
        <v>385.06347758739889</v>
      </c>
      <c r="CN21" s="31" t="s">
        <v>7</v>
      </c>
      <c r="CO21" s="31" t="s">
        <v>9</v>
      </c>
      <c r="CP21" s="161" t="s">
        <v>85</v>
      </c>
      <c r="CQ21" s="83" t="s">
        <v>86</v>
      </c>
      <c r="CR21" s="83">
        <v>3387000</v>
      </c>
      <c r="CS21" s="163" t="s">
        <v>87</v>
      </c>
      <c r="CT21" s="31" t="s">
        <v>7</v>
      </c>
      <c r="CU21" s="31" t="s">
        <v>146</v>
      </c>
      <c r="CV21" s="32" t="s">
        <v>147</v>
      </c>
      <c r="CW21" s="32" t="s">
        <v>148</v>
      </c>
      <c r="CX21" s="32" t="s">
        <v>149</v>
      </c>
      <c r="CY21" s="32" t="s">
        <v>150</v>
      </c>
    </row>
    <row r="22" spans="1:103" ht="181.5">
      <c r="A22" s="179" t="s">
        <v>98</v>
      </c>
      <c r="B22" s="165"/>
      <c r="C22" s="179" t="s">
        <v>151</v>
      </c>
      <c r="D22" s="91">
        <v>0.18</v>
      </c>
      <c r="E22" s="179" t="s">
        <v>152</v>
      </c>
      <c r="F22" s="220" t="s">
        <v>153</v>
      </c>
      <c r="G22" s="31" t="s">
        <v>74</v>
      </c>
      <c r="H22" s="83" t="s">
        <v>75</v>
      </c>
      <c r="I22" s="83" t="s">
        <v>76</v>
      </c>
      <c r="J22" s="83"/>
      <c r="K22" s="32">
        <v>0.4516</v>
      </c>
      <c r="L22" s="83">
        <v>2023</v>
      </c>
      <c r="M22" s="162">
        <v>44962</v>
      </c>
      <c r="N22" s="89">
        <v>46752</v>
      </c>
      <c r="O22" s="88"/>
      <c r="P22" s="171"/>
      <c r="Q22" s="172"/>
      <c r="R22" s="88"/>
      <c r="S22" s="172" t="s">
        <v>154</v>
      </c>
      <c r="T22" s="88"/>
      <c r="U22" s="172" t="s">
        <v>155</v>
      </c>
      <c r="V22" s="88"/>
      <c r="W22" s="172" t="s">
        <v>156</v>
      </c>
      <c r="X22" s="91"/>
      <c r="Y22" s="172" t="s">
        <v>156</v>
      </c>
      <c r="Z22" s="179" t="s">
        <v>157</v>
      </c>
      <c r="AA22" s="173">
        <v>0.08</v>
      </c>
      <c r="AB22" s="179" t="s">
        <v>158</v>
      </c>
      <c r="AC22" s="220" t="s">
        <v>159</v>
      </c>
      <c r="AD22" s="540" t="s">
        <v>128</v>
      </c>
      <c r="AE22" s="544" t="s">
        <v>124</v>
      </c>
      <c r="AF22" s="179" t="s">
        <v>74</v>
      </c>
      <c r="AG22" s="543" t="s">
        <v>102</v>
      </c>
      <c r="AH22" s="543" t="s">
        <v>83</v>
      </c>
      <c r="AI22" s="83"/>
      <c r="AJ22" s="31">
        <v>0</v>
      </c>
      <c r="AK22" s="32">
        <v>2019</v>
      </c>
      <c r="AL22" s="162">
        <v>43863</v>
      </c>
      <c r="AM22" s="162">
        <v>47118</v>
      </c>
      <c r="AN22" s="218"/>
      <c r="AO22" s="221">
        <v>0.2</v>
      </c>
      <c r="AP22" s="221">
        <v>0.5</v>
      </c>
      <c r="AQ22" s="221">
        <v>0.6</v>
      </c>
      <c r="AR22" s="221">
        <v>0.75</v>
      </c>
      <c r="AS22" s="221">
        <v>0.85</v>
      </c>
      <c r="AT22" s="221">
        <v>0.95</v>
      </c>
      <c r="AU22" s="221">
        <v>1</v>
      </c>
      <c r="AV22" s="221">
        <v>1</v>
      </c>
      <c r="AW22" s="221">
        <v>1</v>
      </c>
      <c r="AX22" s="221">
        <v>1</v>
      </c>
      <c r="AY22" s="90"/>
      <c r="AZ22" s="168"/>
      <c r="BA22" s="32"/>
      <c r="BB22" s="31"/>
      <c r="BC22" s="90"/>
      <c r="BD22" s="90"/>
      <c r="BE22" s="90"/>
      <c r="BF22" s="31"/>
      <c r="BG22" s="90">
        <v>580</v>
      </c>
      <c r="BH22" s="168">
        <v>243.20245784862689</v>
      </c>
      <c r="BI22" s="90" t="s">
        <v>107</v>
      </c>
      <c r="BJ22" s="31"/>
      <c r="BK22" s="90">
        <f>58*0.0426+58</f>
        <v>60.470799999999997</v>
      </c>
      <c r="BL22" s="168">
        <v>25.369992359653107</v>
      </c>
      <c r="BM22" s="90" t="s">
        <v>107</v>
      </c>
      <c r="BN22" s="31"/>
      <c r="BO22" s="90">
        <f>(60*0.0426+60)+(30*0.042+ 30)</f>
        <v>93.816000000000003</v>
      </c>
      <c r="BP22" s="168">
        <v>39.316687386570933</v>
      </c>
      <c r="BQ22" s="90" t="s">
        <v>107</v>
      </c>
      <c r="BR22" s="31"/>
      <c r="BS22" s="90">
        <f>62*0.0426+62</f>
        <v>64.641199999999998</v>
      </c>
      <c r="BT22" s="168">
        <v>27.149512586503764</v>
      </c>
      <c r="BU22" s="90" t="s">
        <v>107</v>
      </c>
      <c r="BV22" s="90"/>
      <c r="BW22" s="90">
        <v>102</v>
      </c>
      <c r="BX22" s="168"/>
      <c r="BY22" s="90" t="s">
        <v>107</v>
      </c>
      <c r="BZ22" s="31"/>
      <c r="CA22" s="90">
        <v>30</v>
      </c>
      <c r="CB22" s="168"/>
      <c r="CC22" s="90" t="s">
        <v>107</v>
      </c>
      <c r="CD22" s="31"/>
      <c r="CE22" s="90">
        <f t="shared" si="5"/>
        <v>31.277999999999999</v>
      </c>
      <c r="CF22" s="168"/>
      <c r="CG22" s="90" t="s">
        <v>107</v>
      </c>
      <c r="CH22" s="31"/>
      <c r="CI22" s="90">
        <f t="shared" si="6"/>
        <v>32.610442800000001</v>
      </c>
      <c r="CJ22" s="168"/>
      <c r="CK22" s="90" t="s">
        <v>107</v>
      </c>
      <c r="CL22" s="31"/>
      <c r="CM22" s="90">
        <f>CI22+CE22+CA22+BW22+BS22+BO22+BK22+BG22+BC22+AY22</f>
        <v>994.8164428</v>
      </c>
      <c r="CN22" s="31" t="s">
        <v>7</v>
      </c>
      <c r="CO22" s="31" t="s">
        <v>9</v>
      </c>
      <c r="CP22" s="161" t="s">
        <v>85</v>
      </c>
      <c r="CQ22" s="83" t="s">
        <v>86</v>
      </c>
      <c r="CR22" s="83">
        <v>3387000</v>
      </c>
      <c r="CS22" s="163" t="s">
        <v>87</v>
      </c>
      <c r="CT22" s="31"/>
      <c r="CU22" s="31"/>
      <c r="CV22" s="32"/>
      <c r="CW22" s="32"/>
      <c r="CX22" s="32"/>
      <c r="CY22" s="32"/>
    </row>
    <row r="23" spans="1:103" ht="181.5">
      <c r="A23" s="179" t="s">
        <v>98</v>
      </c>
      <c r="B23" s="165"/>
      <c r="C23" s="179" t="s">
        <v>151</v>
      </c>
      <c r="D23" s="31"/>
      <c r="E23" s="179" t="s">
        <v>152</v>
      </c>
      <c r="F23" s="220" t="s">
        <v>153</v>
      </c>
      <c r="G23" s="31" t="s">
        <v>74</v>
      </c>
      <c r="H23" s="83" t="s">
        <v>75</v>
      </c>
      <c r="I23" s="83" t="s">
        <v>76</v>
      </c>
      <c r="J23" s="83"/>
      <c r="K23" s="32">
        <v>0.4516</v>
      </c>
      <c r="L23" s="83">
        <v>2023</v>
      </c>
      <c r="M23" s="162">
        <v>44962</v>
      </c>
      <c r="N23" s="89">
        <v>46752</v>
      </c>
      <c r="O23" s="88"/>
      <c r="P23" s="91"/>
      <c r="Q23" s="172"/>
      <c r="R23" s="88"/>
      <c r="S23" s="172" t="s">
        <v>154</v>
      </c>
      <c r="T23" s="88"/>
      <c r="U23" s="172" t="s">
        <v>155</v>
      </c>
      <c r="V23" s="88"/>
      <c r="W23" s="172" t="s">
        <v>156</v>
      </c>
      <c r="X23" s="91"/>
      <c r="Y23" s="172" t="s">
        <v>156</v>
      </c>
      <c r="Z23" s="179" t="s">
        <v>160</v>
      </c>
      <c r="AA23" s="173">
        <v>0.1</v>
      </c>
      <c r="AB23" s="220" t="s">
        <v>161</v>
      </c>
      <c r="AC23" s="220" t="s">
        <v>162</v>
      </c>
      <c r="AD23" s="540" t="s">
        <v>128</v>
      </c>
      <c r="AE23" s="544" t="s">
        <v>124</v>
      </c>
      <c r="AF23" s="179" t="s">
        <v>74</v>
      </c>
      <c r="AG23" s="543" t="s">
        <v>102</v>
      </c>
      <c r="AH23" s="543" t="s">
        <v>83</v>
      </c>
      <c r="AI23" s="83"/>
      <c r="AJ23" s="31">
        <v>0</v>
      </c>
      <c r="AK23" s="32">
        <v>2018</v>
      </c>
      <c r="AL23" s="222">
        <v>43666</v>
      </c>
      <c r="AM23" s="222">
        <v>45657</v>
      </c>
      <c r="AN23" s="218">
        <v>0.02</v>
      </c>
      <c r="AO23" s="221">
        <v>0.1</v>
      </c>
      <c r="AP23" s="221">
        <v>0.7</v>
      </c>
      <c r="AQ23" s="221">
        <v>0.9</v>
      </c>
      <c r="AR23" s="221">
        <v>1</v>
      </c>
      <c r="AS23" s="221">
        <v>1</v>
      </c>
      <c r="AT23" s="221">
        <v>1</v>
      </c>
      <c r="AU23" s="221">
        <v>1</v>
      </c>
      <c r="AV23" s="221">
        <v>1</v>
      </c>
      <c r="AW23" s="221">
        <v>1</v>
      </c>
      <c r="AX23" s="221">
        <v>1</v>
      </c>
      <c r="AY23" s="90">
        <v>86</v>
      </c>
      <c r="AZ23" s="90">
        <v>0</v>
      </c>
      <c r="BA23" s="90" t="s">
        <v>84</v>
      </c>
      <c r="BB23" s="31">
        <v>1131</v>
      </c>
      <c r="BC23" s="90">
        <v>50</v>
      </c>
      <c r="BD23" s="90">
        <v>50</v>
      </c>
      <c r="BE23" s="90" t="s">
        <v>107</v>
      </c>
      <c r="BF23" s="31"/>
      <c r="BG23" s="90">
        <v>907</v>
      </c>
      <c r="BH23" s="168">
        <v>380.31832632535276</v>
      </c>
      <c r="BI23" s="90" t="s">
        <v>107</v>
      </c>
      <c r="BJ23" s="31"/>
      <c r="BK23" s="90">
        <v>182</v>
      </c>
      <c r="BL23" s="168">
        <v>76.356499491603643</v>
      </c>
      <c r="BM23" s="90" t="s">
        <v>107</v>
      </c>
      <c r="BN23" s="31"/>
      <c r="BO23" s="90">
        <v>90</v>
      </c>
      <c r="BP23" s="168">
        <v>37.717466794484778</v>
      </c>
      <c r="BQ23" s="90" t="s">
        <v>107</v>
      </c>
      <c r="BR23" s="31"/>
      <c r="BS23" s="90">
        <v>0</v>
      </c>
      <c r="BT23" s="168">
        <v>0</v>
      </c>
      <c r="BU23" s="90" t="s">
        <v>107</v>
      </c>
      <c r="BV23" s="31"/>
      <c r="BW23" s="90">
        <v>0</v>
      </c>
      <c r="BX23" s="168"/>
      <c r="BY23" s="90" t="s">
        <v>107</v>
      </c>
      <c r="BZ23" s="31"/>
      <c r="CA23" s="90">
        <v>0</v>
      </c>
      <c r="CB23" s="168"/>
      <c r="CC23" s="90" t="s">
        <v>107</v>
      </c>
      <c r="CD23" s="31"/>
      <c r="CE23" s="90">
        <v>0</v>
      </c>
      <c r="CF23" s="168"/>
      <c r="CG23" s="90" t="s">
        <v>107</v>
      </c>
      <c r="CH23" s="31"/>
      <c r="CI23" s="90">
        <v>0</v>
      </c>
      <c r="CJ23" s="168"/>
      <c r="CK23" s="90" t="s">
        <v>107</v>
      </c>
      <c r="CL23" s="31"/>
      <c r="CM23" s="90">
        <f>CI23+CE23+CA23+BW23+BS23+BO23+BC23+AZ2525+BK23+BG23+AY23</f>
        <v>1315</v>
      </c>
      <c r="CN23" s="31" t="s">
        <v>7</v>
      </c>
      <c r="CO23" s="31" t="s">
        <v>9</v>
      </c>
      <c r="CP23" s="161" t="s">
        <v>85</v>
      </c>
      <c r="CQ23" s="83" t="s">
        <v>86</v>
      </c>
      <c r="CR23" s="83">
        <v>3387000</v>
      </c>
      <c r="CS23" s="163" t="s">
        <v>87</v>
      </c>
      <c r="CT23" s="31"/>
      <c r="CU23" s="31"/>
      <c r="CV23" s="32"/>
      <c r="CW23" s="32"/>
      <c r="CX23" s="32"/>
      <c r="CY23" s="32"/>
    </row>
    <row r="24" spans="1:103" ht="181.5">
      <c r="A24" s="179" t="s">
        <v>98</v>
      </c>
      <c r="B24" s="174"/>
      <c r="C24" s="179" t="s">
        <v>163</v>
      </c>
      <c r="D24" s="173">
        <v>0.06</v>
      </c>
      <c r="E24" s="179" t="s">
        <v>164</v>
      </c>
      <c r="F24" s="179" t="s">
        <v>165</v>
      </c>
      <c r="G24" s="31" t="s">
        <v>74</v>
      </c>
      <c r="H24" s="31" t="s">
        <v>102</v>
      </c>
      <c r="I24" s="31" t="s">
        <v>76</v>
      </c>
      <c r="J24" s="31"/>
      <c r="K24" s="32">
        <v>0</v>
      </c>
      <c r="L24" s="31">
        <v>2022</v>
      </c>
      <c r="M24" s="162">
        <v>44597</v>
      </c>
      <c r="N24" s="89">
        <v>47118</v>
      </c>
      <c r="O24" s="298"/>
      <c r="P24" s="224"/>
      <c r="Q24" s="175"/>
      <c r="R24" s="175">
        <v>0.85</v>
      </c>
      <c r="S24" s="175">
        <v>0.86</v>
      </c>
      <c r="T24" s="175">
        <v>0.87</v>
      </c>
      <c r="U24" s="175">
        <v>0.88</v>
      </c>
      <c r="V24" s="175">
        <v>0.89</v>
      </c>
      <c r="W24" s="299">
        <v>0.9</v>
      </c>
      <c r="X24" s="175">
        <v>0.91</v>
      </c>
      <c r="Y24" s="175">
        <v>0.91</v>
      </c>
      <c r="Z24" s="179" t="s">
        <v>166</v>
      </c>
      <c r="AA24" s="173">
        <v>0.06</v>
      </c>
      <c r="AB24" s="220" t="s">
        <v>167</v>
      </c>
      <c r="AC24" s="220" t="s">
        <v>168</v>
      </c>
      <c r="AD24" s="540" t="s">
        <v>128</v>
      </c>
      <c r="AE24" s="544" t="s">
        <v>124</v>
      </c>
      <c r="AF24" s="179" t="s">
        <v>74</v>
      </c>
      <c r="AG24" s="543" t="s">
        <v>102</v>
      </c>
      <c r="AH24" s="543" t="s">
        <v>83</v>
      </c>
      <c r="AI24" s="83"/>
      <c r="AJ24" s="31">
        <v>0</v>
      </c>
      <c r="AK24" s="32">
        <v>2019</v>
      </c>
      <c r="AL24" s="162">
        <v>44105</v>
      </c>
      <c r="AM24" s="162">
        <v>47118</v>
      </c>
      <c r="AN24" s="91">
        <v>0</v>
      </c>
      <c r="AO24" s="173">
        <v>0.5</v>
      </c>
      <c r="AP24" s="173">
        <v>0.6</v>
      </c>
      <c r="AQ24" s="173">
        <v>0.7</v>
      </c>
      <c r="AR24" s="173">
        <v>0.75</v>
      </c>
      <c r="AS24" s="173">
        <v>0.8</v>
      </c>
      <c r="AT24" s="173">
        <v>0.85</v>
      </c>
      <c r="AU24" s="173">
        <v>0.9</v>
      </c>
      <c r="AV24" s="173">
        <v>0.95</v>
      </c>
      <c r="AW24" s="173">
        <v>1</v>
      </c>
      <c r="AX24" s="173">
        <v>1</v>
      </c>
      <c r="AY24" s="90"/>
      <c r="AZ24" s="90"/>
      <c r="BA24" s="90"/>
      <c r="BB24" s="31"/>
      <c r="BC24" s="90">
        <v>70</v>
      </c>
      <c r="BD24" s="90">
        <v>15</v>
      </c>
      <c r="BE24" s="90" t="s">
        <v>107</v>
      </c>
      <c r="BF24" s="31"/>
      <c r="BG24" s="176">
        <v>143</v>
      </c>
      <c r="BH24" s="168">
        <v>59.961985297161462</v>
      </c>
      <c r="BI24" s="90" t="s">
        <v>107</v>
      </c>
      <c r="BJ24" s="31"/>
      <c r="BK24" s="176">
        <v>149</v>
      </c>
      <c r="BL24" s="168">
        <v>62.511639693675505</v>
      </c>
      <c r="BM24" s="90" t="s">
        <v>107</v>
      </c>
      <c r="BN24" s="31"/>
      <c r="BO24" s="176">
        <v>155</v>
      </c>
      <c r="BP24" s="168">
        <v>64.95785947939045</v>
      </c>
      <c r="BQ24" s="90" t="s">
        <v>107</v>
      </c>
      <c r="BR24" s="31"/>
      <c r="BS24" s="176">
        <v>162</v>
      </c>
      <c r="BT24" s="168">
        <v>68.040522747313005</v>
      </c>
      <c r="BU24" s="90" t="s">
        <v>107</v>
      </c>
      <c r="BV24" s="31"/>
      <c r="BW24" s="176">
        <v>169</v>
      </c>
      <c r="BX24" s="168"/>
      <c r="BY24" s="90" t="s">
        <v>107</v>
      </c>
      <c r="BZ24" s="31"/>
      <c r="CA24" s="176">
        <v>176</v>
      </c>
      <c r="CB24" s="168"/>
      <c r="CC24" s="90" t="s">
        <v>107</v>
      </c>
      <c r="CD24" s="31"/>
      <c r="CE24" s="176">
        <v>183</v>
      </c>
      <c r="CF24" s="168"/>
      <c r="CG24" s="90" t="s">
        <v>107</v>
      </c>
      <c r="CH24" s="31"/>
      <c r="CI24" s="176">
        <v>191</v>
      </c>
      <c r="CJ24" s="168"/>
      <c r="CK24" s="90" t="s">
        <v>107</v>
      </c>
      <c r="CL24" s="31"/>
      <c r="CM24" s="90">
        <f>CI24+CE24+CA24+BW24+BS24+BO24+BK24+BG24+BC24</f>
        <v>1398</v>
      </c>
      <c r="CN24" s="31" t="s">
        <v>7</v>
      </c>
      <c r="CO24" s="31" t="s">
        <v>9</v>
      </c>
      <c r="CP24" s="161" t="s">
        <v>85</v>
      </c>
      <c r="CQ24" s="83" t="s">
        <v>86</v>
      </c>
      <c r="CR24" s="83">
        <v>3387002</v>
      </c>
      <c r="CS24" s="163" t="s">
        <v>87</v>
      </c>
      <c r="CT24" s="31" t="s">
        <v>169</v>
      </c>
      <c r="CU24" s="31" t="s">
        <v>170</v>
      </c>
      <c r="CV24" s="32" t="s">
        <v>171</v>
      </c>
      <c r="CW24" s="32" t="s">
        <v>172</v>
      </c>
      <c r="CX24" s="32" t="s">
        <v>173</v>
      </c>
      <c r="CY24" s="177" t="s">
        <v>174</v>
      </c>
    </row>
    <row r="25" spans="1:103" ht="198">
      <c r="A25" s="32" t="s">
        <v>175</v>
      </c>
      <c r="B25" s="91">
        <v>0.18</v>
      </c>
      <c r="C25" s="179" t="s">
        <v>176</v>
      </c>
      <c r="D25" s="91">
        <v>0.18</v>
      </c>
      <c r="E25" s="179" t="s">
        <v>177</v>
      </c>
      <c r="F25" s="220" t="s">
        <v>178</v>
      </c>
      <c r="G25" s="31" t="s">
        <v>74</v>
      </c>
      <c r="H25" s="83" t="s">
        <v>82</v>
      </c>
      <c r="I25" s="83" t="s">
        <v>76</v>
      </c>
      <c r="J25" s="83"/>
      <c r="K25" s="220">
        <v>1</v>
      </c>
      <c r="L25" s="31">
        <v>2018</v>
      </c>
      <c r="M25" s="162">
        <v>43620</v>
      </c>
      <c r="N25" s="162">
        <v>47118</v>
      </c>
      <c r="O25" s="88">
        <v>2</v>
      </c>
      <c r="P25" s="31">
        <v>4</v>
      </c>
      <c r="Q25" s="31">
        <v>4</v>
      </c>
      <c r="R25" s="31">
        <v>5</v>
      </c>
      <c r="S25" s="31">
        <v>5</v>
      </c>
      <c r="T25" s="31">
        <v>6</v>
      </c>
      <c r="U25" s="31">
        <v>6</v>
      </c>
      <c r="V25" s="31">
        <v>7</v>
      </c>
      <c r="W25" s="31">
        <v>7</v>
      </c>
      <c r="X25" s="31">
        <v>7</v>
      </c>
      <c r="Y25" s="31">
        <f>SUM(O25:X25)</f>
        <v>53</v>
      </c>
      <c r="Z25" s="179" t="s">
        <v>179</v>
      </c>
      <c r="AA25" s="173">
        <v>0.06</v>
      </c>
      <c r="AB25" s="220" t="s">
        <v>180</v>
      </c>
      <c r="AC25" s="220" t="s">
        <v>181</v>
      </c>
      <c r="AD25" s="540" t="s">
        <v>128</v>
      </c>
      <c r="AE25" s="544" t="s">
        <v>124</v>
      </c>
      <c r="AF25" s="179" t="s">
        <v>74</v>
      </c>
      <c r="AG25" s="543" t="s">
        <v>102</v>
      </c>
      <c r="AH25" s="543" t="s">
        <v>83</v>
      </c>
      <c r="AI25" s="178"/>
      <c r="AJ25" s="31">
        <v>0</v>
      </c>
      <c r="AK25" s="32">
        <v>2019</v>
      </c>
      <c r="AL25" s="162">
        <v>43986</v>
      </c>
      <c r="AM25" s="162">
        <v>47118</v>
      </c>
      <c r="AN25" s="91">
        <v>0</v>
      </c>
      <c r="AO25" s="91">
        <v>0.1</v>
      </c>
      <c r="AP25" s="91">
        <v>0.2</v>
      </c>
      <c r="AQ25" s="91">
        <v>0.3</v>
      </c>
      <c r="AR25" s="91">
        <v>0.4</v>
      </c>
      <c r="AS25" s="91">
        <v>0.5</v>
      </c>
      <c r="AT25" s="91">
        <v>0.6</v>
      </c>
      <c r="AU25" s="91">
        <v>0.7</v>
      </c>
      <c r="AV25" s="91">
        <v>0.8</v>
      </c>
      <c r="AW25" s="173">
        <v>1</v>
      </c>
      <c r="AX25" s="173">
        <v>1</v>
      </c>
      <c r="AY25" s="90"/>
      <c r="AZ25" s="90"/>
      <c r="BA25" s="90"/>
      <c r="BB25" s="31"/>
      <c r="BC25" s="90">
        <v>190</v>
      </c>
      <c r="BD25" s="90">
        <v>15</v>
      </c>
      <c r="BE25" s="90" t="s">
        <v>107</v>
      </c>
      <c r="BF25" s="31">
        <v>1131</v>
      </c>
      <c r="BG25" s="90">
        <f>BC25*0.0426+BC25</f>
        <v>198.09399999999999</v>
      </c>
      <c r="BH25" s="168">
        <v>83.063702905286021</v>
      </c>
      <c r="BI25" s="90" t="s">
        <v>107</v>
      </c>
      <c r="BJ25" s="31"/>
      <c r="BK25" s="90">
        <f>BG25*0.0426+BG25</f>
        <v>206.5328044</v>
      </c>
      <c r="BL25" s="168">
        <v>86.649021836088323</v>
      </c>
      <c r="BM25" s="90" t="s">
        <v>107</v>
      </c>
      <c r="BN25" s="31"/>
      <c r="BO25" s="90">
        <f>BK25*0.0426+BK25</f>
        <v>215.33110186744</v>
      </c>
      <c r="BP25" s="168">
        <v>90.241596494499873</v>
      </c>
      <c r="BQ25" s="90" t="s">
        <v>107</v>
      </c>
      <c r="BR25" s="31"/>
      <c r="BS25" s="90">
        <f>BO25*0.0426+BO25</f>
        <v>224.50420680699295</v>
      </c>
      <c r="BT25" s="168">
        <v>94.292491297028818</v>
      </c>
      <c r="BU25" s="90" t="s">
        <v>107</v>
      </c>
      <c r="BV25" s="31"/>
      <c r="BW25" s="90">
        <f>BS25*0.0426+BS25</f>
        <v>234.06808601697085</v>
      </c>
      <c r="BX25" s="168"/>
      <c r="BY25" s="90" t="s">
        <v>107</v>
      </c>
      <c r="BZ25" s="31"/>
      <c r="CA25" s="90">
        <f>BW25*0.0426+BW25</f>
        <v>244.0393864812938</v>
      </c>
      <c r="CB25" s="168"/>
      <c r="CC25" s="90" t="s">
        <v>107</v>
      </c>
      <c r="CD25" s="31"/>
      <c r="CE25" s="90">
        <f>CA25*0.0426+CA25</f>
        <v>254.43546434539692</v>
      </c>
      <c r="CF25" s="168"/>
      <c r="CG25" s="90" t="s">
        <v>107</v>
      </c>
      <c r="CH25" s="31"/>
      <c r="CI25" s="90">
        <f>CE25*0.0426+CE25</f>
        <v>265.2744151265108</v>
      </c>
      <c r="CJ25" s="168"/>
      <c r="CK25" s="90" t="s">
        <v>107</v>
      </c>
      <c r="CL25" s="31"/>
      <c r="CM25" s="90">
        <f>CI25+CE25+CA25+BW25+BS25+BO25+BK25+BG25+BC25+AY25</f>
        <v>2032.2794650446056</v>
      </c>
      <c r="CN25" s="31" t="s">
        <v>7</v>
      </c>
      <c r="CO25" s="31" t="s">
        <v>9</v>
      </c>
      <c r="CP25" s="161" t="s">
        <v>85</v>
      </c>
      <c r="CQ25" s="83" t="s">
        <v>86</v>
      </c>
      <c r="CR25" s="83">
        <v>3387000</v>
      </c>
      <c r="CS25" s="163" t="s">
        <v>87</v>
      </c>
      <c r="CT25" s="31"/>
      <c r="CU25" s="31"/>
      <c r="CV25" s="32"/>
      <c r="CW25" s="32"/>
      <c r="CX25" s="32"/>
      <c r="CY25" s="32"/>
    </row>
    <row r="26" spans="1:103" ht="181.5">
      <c r="A26" s="179" t="s">
        <v>175</v>
      </c>
      <c r="B26" s="165"/>
      <c r="C26" s="179" t="s">
        <v>176</v>
      </c>
      <c r="D26" s="31"/>
      <c r="E26" s="179" t="s">
        <v>182</v>
      </c>
      <c r="F26" s="220" t="s">
        <v>178</v>
      </c>
      <c r="G26" s="31" t="s">
        <v>74</v>
      </c>
      <c r="H26" s="83" t="s">
        <v>82</v>
      </c>
      <c r="I26" s="83" t="s">
        <v>76</v>
      </c>
      <c r="J26" s="83"/>
      <c r="K26" s="220">
        <v>1</v>
      </c>
      <c r="L26" s="31">
        <v>2018</v>
      </c>
      <c r="M26" s="162">
        <v>43620</v>
      </c>
      <c r="N26" s="162">
        <v>47118</v>
      </c>
      <c r="O26" s="88">
        <v>2</v>
      </c>
      <c r="P26" s="31">
        <v>4</v>
      </c>
      <c r="Q26" s="31">
        <v>4</v>
      </c>
      <c r="R26" s="31">
        <v>5</v>
      </c>
      <c r="S26" s="31">
        <v>5</v>
      </c>
      <c r="T26" s="31">
        <v>6</v>
      </c>
      <c r="U26" s="31">
        <v>6</v>
      </c>
      <c r="V26" s="31">
        <v>7</v>
      </c>
      <c r="W26" s="31">
        <v>7</v>
      </c>
      <c r="X26" s="31">
        <v>7</v>
      </c>
      <c r="Y26" s="31">
        <f>SUM(O26:X26)</f>
        <v>53</v>
      </c>
      <c r="Z26" s="179" t="s">
        <v>183</v>
      </c>
      <c r="AA26" s="173">
        <v>0.06</v>
      </c>
      <c r="AB26" s="220" t="s">
        <v>184</v>
      </c>
      <c r="AC26" s="220" t="s">
        <v>185</v>
      </c>
      <c r="AD26" s="540" t="s">
        <v>128</v>
      </c>
      <c r="AE26" s="544" t="s">
        <v>124</v>
      </c>
      <c r="AF26" s="179" t="s">
        <v>74</v>
      </c>
      <c r="AG26" s="543" t="s">
        <v>102</v>
      </c>
      <c r="AH26" s="543" t="s">
        <v>83</v>
      </c>
      <c r="AI26" s="83"/>
      <c r="AJ26" s="178">
        <v>0.5</v>
      </c>
      <c r="AK26" s="32">
        <v>2018</v>
      </c>
      <c r="AL26" s="222">
        <v>43475</v>
      </c>
      <c r="AM26" s="162">
        <v>47118</v>
      </c>
      <c r="AN26" s="173">
        <v>0.6</v>
      </c>
      <c r="AO26" s="173">
        <v>0.7</v>
      </c>
      <c r="AP26" s="173">
        <v>0.8</v>
      </c>
      <c r="AQ26" s="173">
        <v>0.9</v>
      </c>
      <c r="AR26" s="173">
        <v>1</v>
      </c>
      <c r="AS26" s="173">
        <v>1</v>
      </c>
      <c r="AT26" s="173">
        <v>1</v>
      </c>
      <c r="AU26" s="173">
        <v>1</v>
      </c>
      <c r="AV26" s="173">
        <v>1</v>
      </c>
      <c r="AW26" s="173">
        <v>1</v>
      </c>
      <c r="AX26" s="173">
        <v>1</v>
      </c>
      <c r="AY26" s="90">
        <v>210</v>
      </c>
      <c r="AZ26" s="90">
        <v>210</v>
      </c>
      <c r="BA26" s="90" t="s">
        <v>107</v>
      </c>
      <c r="BB26" s="31">
        <v>1131</v>
      </c>
      <c r="BC26" s="90">
        <v>215</v>
      </c>
      <c r="BD26" s="90">
        <v>45</v>
      </c>
      <c r="BE26" s="90" t="s">
        <v>107</v>
      </c>
      <c r="BF26" s="31">
        <v>1131</v>
      </c>
      <c r="BG26" s="90">
        <f>BC26*0.0426+BC26</f>
        <v>224.15899999999999</v>
      </c>
      <c r="BH26" s="168">
        <v>93.993137498086824</v>
      </c>
      <c r="BI26" s="90" t="s">
        <v>107</v>
      </c>
      <c r="BJ26" s="31"/>
      <c r="BK26" s="90">
        <f>BG26*0.0426+BG26</f>
        <v>233.70817339999999</v>
      </c>
      <c r="BL26" s="168">
        <v>98.050208919784154</v>
      </c>
      <c r="BM26" s="90" t="s">
        <v>107</v>
      </c>
      <c r="BN26" s="31"/>
      <c r="BO26" s="90">
        <v>65</v>
      </c>
      <c r="BP26" s="168">
        <v>27.240392684905675</v>
      </c>
      <c r="BQ26" s="90" t="s">
        <v>107</v>
      </c>
      <c r="BR26" s="31"/>
      <c r="BS26" s="90">
        <f>BO26*0.0426+BO26</f>
        <v>67.769000000000005</v>
      </c>
      <c r="BT26" s="168">
        <v>28.46319867939911</v>
      </c>
      <c r="BU26" s="90" t="s">
        <v>107</v>
      </c>
      <c r="BV26" s="31"/>
      <c r="BW26" s="90">
        <f>BS26*0.0426+BS26</f>
        <v>70.6559594</v>
      </c>
      <c r="BX26" s="168"/>
      <c r="BY26" s="90" t="s">
        <v>107</v>
      </c>
      <c r="BZ26" s="31"/>
      <c r="CA26" s="90">
        <f>BW26*0.0426+BW26</f>
        <v>73.665903270439998</v>
      </c>
      <c r="CB26" s="168"/>
      <c r="CC26" s="90" t="s">
        <v>107</v>
      </c>
      <c r="CD26" s="31"/>
      <c r="CE26" s="90">
        <f>CA26*0.0426+CA26</f>
        <v>76.80407074976074</v>
      </c>
      <c r="CF26" s="168"/>
      <c r="CG26" s="90" t="s">
        <v>107</v>
      </c>
      <c r="CH26" s="31"/>
      <c r="CI26" s="90">
        <f>CE26*0.0426+CE26</f>
        <v>80.075924163700549</v>
      </c>
      <c r="CJ26" s="168"/>
      <c r="CK26" s="90" t="s">
        <v>107</v>
      </c>
      <c r="CL26" s="31"/>
      <c r="CM26" s="90">
        <f>CI26+CE26+CA26+BW26+BS26+BO26+BK26+BG26+BC26+AY26</f>
        <v>1316.8380309839013</v>
      </c>
      <c r="CN26" s="31" t="s">
        <v>7</v>
      </c>
      <c r="CO26" s="31" t="s">
        <v>9</v>
      </c>
      <c r="CP26" s="161" t="s">
        <v>85</v>
      </c>
      <c r="CQ26" s="83" t="s">
        <v>86</v>
      </c>
      <c r="CR26" s="83">
        <v>3387000</v>
      </c>
      <c r="CS26" s="163" t="s">
        <v>87</v>
      </c>
      <c r="CT26" s="31"/>
      <c r="CU26" s="31"/>
      <c r="CV26" s="32"/>
      <c r="CW26" s="32"/>
      <c r="CX26" s="32"/>
      <c r="CY26" s="32"/>
    </row>
    <row r="27" spans="1:103" ht="181.5">
      <c r="A27" s="179" t="s">
        <v>175</v>
      </c>
      <c r="B27" s="165"/>
      <c r="C27" s="179" t="s">
        <v>176</v>
      </c>
      <c r="D27" s="31"/>
      <c r="E27" s="179" t="s">
        <v>182</v>
      </c>
      <c r="F27" s="220" t="s">
        <v>178</v>
      </c>
      <c r="G27" s="31" t="s">
        <v>74</v>
      </c>
      <c r="H27" s="83" t="s">
        <v>82</v>
      </c>
      <c r="I27" s="83" t="s">
        <v>76</v>
      </c>
      <c r="J27" s="83"/>
      <c r="K27" s="220">
        <v>1</v>
      </c>
      <c r="L27" s="31">
        <v>2018</v>
      </c>
      <c r="M27" s="162">
        <v>43620</v>
      </c>
      <c r="N27" s="162">
        <v>47118</v>
      </c>
      <c r="O27" s="88">
        <v>2</v>
      </c>
      <c r="P27" s="31">
        <v>4</v>
      </c>
      <c r="Q27" s="31">
        <v>4</v>
      </c>
      <c r="R27" s="31">
        <v>5</v>
      </c>
      <c r="S27" s="31">
        <v>5</v>
      </c>
      <c r="T27" s="31">
        <v>6</v>
      </c>
      <c r="U27" s="31">
        <v>6</v>
      </c>
      <c r="V27" s="31">
        <v>7</v>
      </c>
      <c r="W27" s="31">
        <v>7</v>
      </c>
      <c r="X27" s="31">
        <v>7</v>
      </c>
      <c r="Y27" s="31">
        <f>SUM(O27:X27)</f>
        <v>53</v>
      </c>
      <c r="Z27" s="179" t="s">
        <v>186</v>
      </c>
      <c r="AA27" s="173">
        <v>0.06</v>
      </c>
      <c r="AB27" s="220" t="s">
        <v>187</v>
      </c>
      <c r="AC27" s="220" t="s">
        <v>188</v>
      </c>
      <c r="AD27" s="540" t="s">
        <v>128</v>
      </c>
      <c r="AE27" s="544" t="s">
        <v>124</v>
      </c>
      <c r="AF27" s="179" t="s">
        <v>74</v>
      </c>
      <c r="AG27" s="543" t="s">
        <v>82</v>
      </c>
      <c r="AH27" s="543" t="s">
        <v>83</v>
      </c>
      <c r="AI27" s="161"/>
      <c r="AJ27" s="32">
        <v>0</v>
      </c>
      <c r="AK27" s="32">
        <v>2018</v>
      </c>
      <c r="AL27" s="222">
        <v>43595</v>
      </c>
      <c r="AM27" s="162">
        <v>47118</v>
      </c>
      <c r="AN27" s="32">
        <v>4</v>
      </c>
      <c r="AO27" s="32">
        <v>4</v>
      </c>
      <c r="AP27" s="32">
        <v>5</v>
      </c>
      <c r="AQ27" s="32">
        <v>5</v>
      </c>
      <c r="AR27" s="32">
        <v>5</v>
      </c>
      <c r="AS27" s="32">
        <v>6</v>
      </c>
      <c r="AT27" s="32">
        <v>6</v>
      </c>
      <c r="AU27" s="32">
        <v>6</v>
      </c>
      <c r="AV27" s="32">
        <v>6</v>
      </c>
      <c r="AW27" s="32">
        <v>6</v>
      </c>
      <c r="AX27" s="32">
        <f>SUM(AN27:AW27)</f>
        <v>53</v>
      </c>
      <c r="AY27" s="168">
        <v>40</v>
      </c>
      <c r="AZ27" s="168">
        <v>40</v>
      </c>
      <c r="BA27" s="90" t="s">
        <v>107</v>
      </c>
      <c r="BB27" s="31">
        <v>1131</v>
      </c>
      <c r="BC27" s="168">
        <f>AY27+(AY27/100*4.26)</f>
        <v>41.704000000000001</v>
      </c>
      <c r="BD27" s="168">
        <f>AZ27+(AZ27/100*4.26)</f>
        <v>41.704000000000001</v>
      </c>
      <c r="BE27" s="90" t="s">
        <v>107</v>
      </c>
      <c r="BF27" s="32">
        <v>1131</v>
      </c>
      <c r="BG27" s="168">
        <f>BC27+(BC27/100*4.26)</f>
        <v>43.480590399999997</v>
      </c>
      <c r="BH27" s="168">
        <v>18.232045610326569</v>
      </c>
      <c r="BI27" s="90" t="s">
        <v>107</v>
      </c>
      <c r="BJ27" s="32"/>
      <c r="BK27" s="168">
        <f>BG27+(BG27/100*4.26)</f>
        <v>45.332863551039999</v>
      </c>
      <c r="BL27" s="168">
        <v>19.019004245538039</v>
      </c>
      <c r="BM27" s="90" t="s">
        <v>107</v>
      </c>
      <c r="BN27" s="32"/>
      <c r="BO27" s="168">
        <f>BK27+(BK27/100*4.26)</f>
        <v>47.264043538314304</v>
      </c>
      <c r="BP27" s="168">
        <v>19.807555474771696</v>
      </c>
      <c r="BQ27" s="90" t="s">
        <v>107</v>
      </c>
      <c r="BR27" s="32"/>
      <c r="BS27" s="168">
        <f>BO27+(BO27/100*4.26)</f>
        <v>49.277491793046494</v>
      </c>
      <c r="BT27" s="168">
        <v>20.696705563427841</v>
      </c>
      <c r="BU27" s="90" t="s">
        <v>107</v>
      </c>
      <c r="BV27" s="32"/>
      <c r="BW27" s="168">
        <f>BS27+(BS27/100*4.26)</f>
        <v>51.376712943430277</v>
      </c>
      <c r="BX27" s="168"/>
      <c r="BY27" s="90" t="s">
        <v>107</v>
      </c>
      <c r="BZ27" s="32"/>
      <c r="CA27" s="168">
        <f>BW27+(BW27/100*4.26)</f>
        <v>53.56536091482041</v>
      </c>
      <c r="CB27" s="168"/>
      <c r="CC27" s="90" t="s">
        <v>107</v>
      </c>
      <c r="CD27" s="32"/>
      <c r="CE27" s="168">
        <f>CA27*0.0426+CA27</f>
        <v>55.847245289791758</v>
      </c>
      <c r="CF27" s="168"/>
      <c r="CG27" s="90" t="s">
        <v>107</v>
      </c>
      <c r="CH27" s="32"/>
      <c r="CI27" s="168">
        <f>CE27*0.0426+CE27</f>
        <v>58.226337939136883</v>
      </c>
      <c r="CJ27" s="168"/>
      <c r="CK27" s="90" t="s">
        <v>107</v>
      </c>
      <c r="CL27" s="32"/>
      <c r="CM27" s="168">
        <f>CI27+CE27+CA27+BW27+BS27+BO27+BK27+BG27+BC27+AY27</f>
        <v>486.07464636958014</v>
      </c>
      <c r="CN27" s="31" t="s">
        <v>7</v>
      </c>
      <c r="CO27" s="31" t="s">
        <v>9</v>
      </c>
      <c r="CP27" s="161" t="s">
        <v>85</v>
      </c>
      <c r="CQ27" s="83" t="s">
        <v>86</v>
      </c>
      <c r="CR27" s="83">
        <v>3387000</v>
      </c>
      <c r="CS27" s="163" t="s">
        <v>87</v>
      </c>
      <c r="CT27" s="31" t="s">
        <v>7</v>
      </c>
      <c r="CU27" s="31" t="s">
        <v>9</v>
      </c>
      <c r="CV27" s="161" t="s">
        <v>189</v>
      </c>
      <c r="CW27" s="83" t="s">
        <v>190</v>
      </c>
      <c r="CX27" s="163" t="s">
        <v>191</v>
      </c>
      <c r="CY27" s="177" t="s">
        <v>192</v>
      </c>
    </row>
    <row r="28" spans="1:103">
      <c r="A28" s="3" t="s">
        <v>193</v>
      </c>
      <c r="B28" s="94"/>
      <c r="D28" s="94"/>
      <c r="AA28" s="94">
        <f>SUM(AA13:AA27)</f>
        <v>1.0000000000000002</v>
      </c>
      <c r="AY28" s="93">
        <f>SUM(AY13:AY27)</f>
        <v>336</v>
      </c>
      <c r="BC28" s="93">
        <f>SUM(BC13:BC27)</f>
        <v>1110.704</v>
      </c>
      <c r="BD28" s="93">
        <f>SUM(BD13:BD27)</f>
        <v>393.70400000000001</v>
      </c>
      <c r="BG28" s="93">
        <f>SUM(BG13:BG27)</f>
        <v>4391.9619904000001</v>
      </c>
      <c r="BH28" s="93">
        <f>SUM(BH13:BH27)</f>
        <v>1849.9999999999998</v>
      </c>
      <c r="BK28" s="93">
        <f>SUM(BK13:BK27)</f>
        <v>1707.2261711910401</v>
      </c>
      <c r="BL28" s="93">
        <f>SUM(BL13:BL27)</f>
        <v>724.99999999999989</v>
      </c>
      <c r="BO28" s="93">
        <f>SUM(BO13:BO27)</f>
        <v>1531.6514084169382</v>
      </c>
      <c r="BP28" s="93">
        <f>SUM(BP13:BP27)</f>
        <v>651.00000000000023</v>
      </c>
      <c r="BS28" s="93">
        <f>SUM(BS13:BS27)</f>
        <v>3010.6435968155001</v>
      </c>
      <c r="BT28" s="93">
        <f>SUM(BT13:BT27)</f>
        <v>1273.9999999999998</v>
      </c>
      <c r="BW28" s="93">
        <f>SUM(BW13:BW27)</f>
        <v>1606.6454812282684</v>
      </c>
      <c r="CA28" s="93">
        <f>SUM(CA13:CA27)</f>
        <v>1599.1293787285927</v>
      </c>
      <c r="CE28" s="93">
        <f>SUM(CE13:CE27)</f>
        <v>3266.9140902624308</v>
      </c>
      <c r="CI28" s="93">
        <f>SUM(CI13:CI27)</f>
        <v>1737.8622305076103</v>
      </c>
      <c r="CL28" s="93"/>
      <c r="CM28" s="93">
        <f>SUM(CM13:CM27)</f>
        <v>20298.738347550378</v>
      </c>
    </row>
    <row r="29" spans="1:103">
      <c r="BN29" s="93">
        <f>BC28+BG28+BK28+BO28</f>
        <v>8741.5435700079779</v>
      </c>
    </row>
    <row r="30" spans="1:103">
      <c r="BC30" s="93"/>
      <c r="BG30" s="93"/>
      <c r="BN30" s="93">
        <f>BT28+BP28+BL28+BH28+BD28</f>
        <v>4893.7039999999997</v>
      </c>
      <c r="BO30" s="93"/>
      <c r="CM30" s="93"/>
    </row>
    <row r="31" spans="1:103">
      <c r="BC31" s="93"/>
    </row>
    <row r="32" spans="1:103">
      <c r="BG32" s="93"/>
    </row>
  </sheetData>
  <autoFilter ref="A11:CY30" xr:uid="{00000000-0009-0000-0000-000000000000}">
    <filterColumn colId="10" showButton="0"/>
    <filterColumn colId="12"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35" showButton="0"/>
    <filterColumn colId="37"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50" showButton="0"/>
    <filterColumn colId="51" showButton="0"/>
    <filterColumn colId="52" showButton="0"/>
    <filterColumn colId="54" showButton="0"/>
    <filterColumn colId="55" showButton="0"/>
    <filterColumn colId="56" showButton="0"/>
    <filterColumn colId="58" showButton="0"/>
    <filterColumn colId="59" showButton="0"/>
    <filterColumn colId="60" showButton="0"/>
    <filterColumn colId="62" showButton="0"/>
    <filterColumn colId="63" showButton="0"/>
    <filterColumn colId="64" showButton="0"/>
    <filterColumn colId="66" showButton="0"/>
    <filterColumn colId="67" showButton="0"/>
    <filterColumn colId="68" showButton="0"/>
    <filterColumn colId="70" showButton="0"/>
    <filterColumn colId="71" showButton="0"/>
    <filterColumn colId="72" showButton="0"/>
    <filterColumn colId="74" showButton="0"/>
    <filterColumn colId="75" showButton="0"/>
    <filterColumn colId="76" showButton="0"/>
    <filterColumn colId="78" showButton="0"/>
    <filterColumn colId="79" showButton="0"/>
    <filterColumn colId="80" showButton="0"/>
    <filterColumn colId="82" showButton="0"/>
    <filterColumn colId="83" showButton="0"/>
    <filterColumn colId="84" showButton="0"/>
    <filterColumn colId="86" showButton="0"/>
    <filterColumn colId="87" showButton="0"/>
    <filterColumn colId="88" showButton="0"/>
  </autoFilter>
  <mergeCells count="75">
    <mergeCell ref="AX10:AX12"/>
    <mergeCell ref="C11:C12"/>
    <mergeCell ref="Z11:Z12"/>
    <mergeCell ref="Z10:AK10"/>
    <mergeCell ref="AA11:AA12"/>
    <mergeCell ref="Y11:Y12"/>
    <mergeCell ref="AJ11:AK11"/>
    <mergeCell ref="AI11:AI12"/>
    <mergeCell ref="AE11:AE12"/>
    <mergeCell ref="AL10:AM11"/>
    <mergeCell ref="AF11:AF12"/>
    <mergeCell ref="J11:J12"/>
    <mergeCell ref="B10:B12"/>
    <mergeCell ref="AD11:AD12"/>
    <mergeCell ref="H11:H12"/>
    <mergeCell ref="C10:Y10"/>
    <mergeCell ref="K11:L11"/>
    <mergeCell ref="CN11:CN12"/>
    <mergeCell ref="CS11:CS12"/>
    <mergeCell ref="A3:C3"/>
    <mergeCell ref="CN8:CY8"/>
    <mergeCell ref="D6:CY6"/>
    <mergeCell ref="D5:CY5"/>
    <mergeCell ref="D4:CY4"/>
    <mergeCell ref="D3:CY3"/>
    <mergeCell ref="BD8:CL8"/>
    <mergeCell ref="X8:Z8"/>
    <mergeCell ref="AD8:AF8"/>
    <mergeCell ref="AO8:AX8"/>
    <mergeCell ref="AY8:BB8"/>
    <mergeCell ref="A10:A12"/>
    <mergeCell ref="AB11:AB12"/>
    <mergeCell ref="AC11:AC12"/>
    <mergeCell ref="CO11:CO12"/>
    <mergeCell ref="CM11:CM12"/>
    <mergeCell ref="CX11:CX12"/>
    <mergeCell ref="B7:E7"/>
    <mergeCell ref="B8:D8"/>
    <mergeCell ref="F8:J8"/>
    <mergeCell ref="AG11:AG12"/>
    <mergeCell ref="E11:E12"/>
    <mergeCell ref="F11:F12"/>
    <mergeCell ref="D11:D12"/>
    <mergeCell ref="G11:G12"/>
    <mergeCell ref="I11:I12"/>
    <mergeCell ref="O11:X11"/>
    <mergeCell ref="AH11:AH12"/>
    <mergeCell ref="CN10:CS10"/>
    <mergeCell ref="AN10:AW11"/>
    <mergeCell ref="BS11:BV11"/>
    <mergeCell ref="BW11:BZ11"/>
    <mergeCell ref="CA11:CD11"/>
    <mergeCell ref="CE11:CH11"/>
    <mergeCell ref="CI11:CL11"/>
    <mergeCell ref="AY11:BB11"/>
    <mergeCell ref="BC11:BF11"/>
    <mergeCell ref="BG11:BJ11"/>
    <mergeCell ref="BK11:BN11"/>
    <mergeCell ref="BO11:BR11"/>
    <mergeCell ref="A2:CY2"/>
    <mergeCell ref="A1:CY1"/>
    <mergeCell ref="G7:I7"/>
    <mergeCell ref="J7:CY7"/>
    <mergeCell ref="CT11:CT12"/>
    <mergeCell ref="CU11:CU12"/>
    <mergeCell ref="CV11:CV12"/>
    <mergeCell ref="CW11:CW12"/>
    <mergeCell ref="A9:CY9"/>
    <mergeCell ref="CY11:CY12"/>
    <mergeCell ref="CT10:CY10"/>
    <mergeCell ref="CR11:CR12"/>
    <mergeCell ref="M11:N11"/>
    <mergeCell ref="CP11:CP12"/>
    <mergeCell ref="CQ11:CQ12"/>
    <mergeCell ref="AY10:CL10"/>
  </mergeCells>
  <dataValidations xWindow="645" yWindow="544" count="70">
    <dataValidation allowBlank="1" showInputMessage="1" showErrorMessage="1" prompt="Escriba los objetivos específicos de la política._x000a__x000a_Tenga en cuenta que estos objetivos están ligados a las estrategias, ejes temáticos o líneas de acción definidos en la estructura programática de la política." sqref="A10:A12" xr:uid="{00000000-0002-0000-0000-000000000000}"/>
    <dataValidation allowBlank="1" showInputMessage="1" showErrorMessage="1" prompt="Defina la ponderación de cada objetivo de acuerdo a su nivel de importancia para el cumplimiento del objetivo general._x000a_Esta ponderación debe ser la sumatoria de la importancia relativa de los indicadores de resultado." sqref="B10:B12" xr:uid="{00000000-0002-0000-0000-000001000000}"/>
    <dataValidation allowBlank="1" showInputMessage="1" showErrorMessage="1" prompt="Escriba el nombre del indicador. _x000a_Debe evidenciar con precisión la propiedad a medir, y debe guardar coherencia con la fórmula de cálculo._x000a_Se pueden establecer más de un indicador de resultado." sqref="E11:E12" xr:uid="{00000000-0002-0000-0000-000002000000}"/>
    <dataValidation allowBlank="1" showInputMessage="1" showErrorMessage="1" prompt="Escriba la fórmula de cálculo del indicador. _x000a_Variables usadas para la medición del indicador, debe ser explicita la unidad de medida." sqref="F11:F12 AC11:AC12" xr:uid="{00000000-0002-0000-0000-000003000000}"/>
    <dataValidation allowBlank="1" showInputMessage="1" showErrorMessage="1" prompt="La ponderación de cada indicador estará definida de acuerdo a su nivel de importancia para el cumplimiento del objetivo general y como sumatoria de la ponderación otorgada a los indicadores de producto." sqref="D11:D12" xr:uid="{00000000-0002-0000-0000-000004000000}"/>
    <dataValidation allowBlank="1" showInputMessage="1" showErrorMessage="1" prompt="Marco de referencia cuantitativo de la situación actual que se pretende modificar._x000a_Debe estar expresada en la misma unidad de medida de la meta. Todos los indicadores que se van a medir deben tener línea base." sqref="AJ11:AK11 K11:L11" xr:uid="{00000000-0002-0000-0000-000005000000}"/>
    <dataValidation allowBlank="1" showInputMessage="1" showErrorMessage="1" prompt="Escriba el valor de la meta para cada vigencia de forma acumulada._x000a__x000a_Elimine o adicione columnas de acuerdo al tiempo de ejecución de la política pública._x000a__x000a_Tenga en cuenta las fechas de inicio y finalización." sqref="AN10" xr:uid="{00000000-0002-0000-0000-000006000000}"/>
    <dataValidation allowBlank="1" showInputMessage="1" showErrorMessage="1" prompt="Totalice la meta de resultado a alcanzar al final de la vigencia de la política pública. Tenga en cuenta el tipo de anualización determinado." sqref="Y11:Y12" xr:uid="{00000000-0002-0000-0000-000007000000}"/>
    <dataValidation allowBlank="1" showInputMessage="1" showErrorMessage="1" prompt="Escriba el nombre del indicador. _x000a_Debe evidenciar con precisión la propiedad a medir, y debe guardar coherencia con la fórmula._x000a_Solo se puede tener un indicador por producto o acción." sqref="AB11:AB12" xr:uid="{00000000-0002-0000-0000-000008000000}"/>
    <dataValidation allowBlank="1" showInputMessage="1" showErrorMessage="1" prompt="Formato DD/MM/AAAA_x000a_Escriba la fecha de inicio de ejecución del producto._x000a_" sqref="AL12" xr:uid="{00000000-0002-0000-0000-000009000000}"/>
    <dataValidation allowBlank="1" showInputMessage="1" showErrorMessage="1" prompt="Formato DD/MM/AAAA_x000a_Escriba la fecha de finalización de ejecución del producto._x000a__x000a_" sqref="AM12" xr:uid="{00000000-0002-0000-0000-00000A000000}"/>
    <dataValidation allowBlank="1" showInputMessage="1" showErrorMessage="1" prompt="Cifras en millones de pesos.  Corresponde al valor con el que se cuenta y se asigna a la implementación de la acción. _x000a_No necesariamente corresponderá al costo." sqref="BD12 BH12 BL12 BP12 BT12 BX12 CB12 CF12 CJ12" xr:uid="{00000000-0002-0000-0000-00000B000000}"/>
    <dataValidation allowBlank="1" showInputMessage="1" showErrorMessage="1" prompt="Seleccione de la lista desplegable, la entidad responsable de la ejecución del producto o acción." sqref="CN11:CO12" xr:uid="{00000000-0002-0000-0000-00000C000000}"/>
    <dataValidation allowBlank="1" showInputMessage="1" showErrorMessage="1" prompt="Escriba la Dirección, Subdirección, Grupo o Unidad responsable de la ejecución del producto o acción._x000a_Utilice nombres completos." sqref="CP11:CP12" xr:uid="{00000000-0002-0000-0000-00000D000000}"/>
    <dataValidation allowBlank="1" showInputMessage="1" showErrorMessage="1" prompt="Escriba el nombre completo de la persona responsable de la ejecución del producto." sqref="CQ11:CR12" xr:uid="{00000000-0002-0000-0000-00000E000000}"/>
    <dataValidation allowBlank="1" showInputMessage="1" showErrorMessage="1" prompt="Escriba el numero telefónico, número de extensión, correo electrónico de la persona de contacto relacionada en la columna anterior." sqref="CS11:CS12" xr:uid="{00000000-0002-0000-0000-00000F000000}"/>
    <dataValidation allowBlank="1" showInputMessage="1" showErrorMessage="1" prompt="Escriba el nombre de la Política Pública._x000a_Use mayúscula sostenida." sqref="A2" xr:uid="{00000000-0002-0000-0000-000010000000}"/>
    <dataValidation allowBlank="1" showInputMessage="1" showErrorMessage="1" prompt="Formato DD/MM/AAAA._x000a_Si es política pública vigente coloque la fecha de aprobación del acto administrativo._x000a_En caso que sean documentos CONPES D.C., la Secretaría Técnica coloca la fecha de aprobación." sqref="A4" xr:uid="{00000000-0002-0000-0000-000011000000}"/>
    <dataValidation allowBlank="1" showInputMessage="1" showErrorMessage="1" prompt="Formato DD/MM/AAAA._x000a_Esta casilla se utiliza en caso de modificación del plan de acción. Difiere de la casilla Fecha de corte de seguimiento." sqref="A5" xr:uid="{00000000-0002-0000-0000-000012000000}"/>
    <dataValidation allowBlank="1" showInputMessage="1" showErrorMessage="1" prompt="Formato DD/MM/AAAA_x000a_Reportar los avances de las acciones de la política y el cumplimiento de sus objetivos, de acuerdo a los cortes establecidos por el CONPES, diciembre y junio de cada año." sqref="A6" xr:uid="{00000000-0002-0000-0000-000013000000}"/>
    <dataValidation allowBlank="1" showInputMessage="1" showErrorMessage="1" prompt="Seleccione de la lista. Identifique los sectores corresponsables, utilice una columna para cada sector con su respectiva entidad." sqref="A8 AM8 O8:W8" xr:uid="{00000000-0002-0000-0000-000014000000}"/>
    <dataValidation allowBlank="1" showInputMessage="1" showErrorMessage="1" prompt="Seleccione de la lista desplegable la entidad al que corresponde el documento CONPES D.C." sqref="E8 BC8 AC8 BG8 BK8 BO8 BS8 BW8 CA8 CE8 CI8" xr:uid="{00000000-0002-0000-0000-000015000000}"/>
    <dataValidation allowBlank="1" showInputMessage="1" showErrorMessage="1" prompt="Seleccione de la lista desplegable el sector líder de la política pública._x000a_" sqref="A7" xr:uid="{00000000-0002-0000-0000-000016000000}"/>
    <dataValidation allowBlank="1" showInputMessage="1" showErrorMessage="1" prompt="Seleccione de la lista desplegable la entidad líder de la política pública." sqref="F7" xr:uid="{00000000-0002-0000-0000-000017000000}"/>
    <dataValidation type="date" allowBlank="1" showInputMessage="1" showErrorMessage="1" sqref="B4:C6" xr:uid="{00000000-0002-0000-0000-000018000000}">
      <formula1>36526</formula1>
      <formula2>55153</formula2>
    </dataValidation>
    <dataValidation allowBlank="1" showInputMessage="1" showErrorMessage="1" prompt="Es la interpretación cuantitativa del objetivo de la intervención pública. _x000a_Escriba el valor de la meta para cada vigencia de forma acumulada._x000a_Elimine o adicione columnas de acuerdo al tiempo de ejecución de la política pública." sqref="O11:X11" xr:uid="{00000000-0002-0000-0000-000019000000}"/>
    <dataValidation allowBlank="1" showInputMessage="1" showErrorMessage="1" prompt="Defina el Resultado que quiere alcanzar a través de la medición." sqref="C11:C12" xr:uid="{00000000-0002-0000-0000-00001A000000}"/>
    <dataValidation type="custom" allowBlank="1" showInputMessage="1" showErrorMessage="1" sqref="AC27 AB13:AB21 AB23:AB27 Z13:Z27 C13:C27" xr:uid="{00000000-0002-0000-0000-00001B000000}">
      <formula1>ISTEXT(C13)</formula1>
    </dataValidation>
    <dataValidation allowBlank="1" showInputMessage="1" showErrorMessage="1" prompt="Defina el Producto que quiere alcanzar a través de la medición." sqref="Z11:Z12" xr:uid="{00000000-0002-0000-0000-00001C000000}"/>
    <dataValidation allowBlank="1" showInputMessage="1" showErrorMessage="1" prompt="Aplica para documentos de política aprobados por el CONPES D.C." sqref="A3:C3" xr:uid="{00000000-0002-0000-0000-00001D000000}"/>
    <dataValidation allowBlank="1" showInputMessage="1" showErrorMessage="1" prompt="Seleccione de la lista desplegable._x000a_Fórmula a través de la cual se acumulan los avances, de tal forma que sea posible determinar el avance del indicador. _x000a__x000a_" sqref="AG11:AG12 H11:H12" xr:uid="{00000000-0002-0000-0000-00001E000000}"/>
    <dataValidation allowBlank="1" showInputMessage="1" showErrorMessage="1" prompt="Revisar si este indicador corresponde a un indicador del PDD. Tomarlo del listado de indicadores del plan que se encuentra en la caja de herramientas._x000a__x000a_" sqref="I11:I12 AH11:AH12" xr:uid="{00000000-0002-0000-0000-00001F000000}"/>
    <dataValidation allowBlank="1" showInputMessage="1" showErrorMessage="1" prompt="Cifras en millones de pesos. Corresponde al valor de implementar la acción._x000a_Cifras en millones de pesos." sqref="AY12 BC12 BG12 BK12 BO12 BS12 BW12 CA12 CE12 CI12" xr:uid="{00000000-0002-0000-0000-000020000000}"/>
    <dataValidation allowBlank="1" showInputMessage="1" showErrorMessage="1" prompt="Cifras en millones de pesos. Corresponde al valor con el que se cuenta y se asigna a la implementación de la acción. _x000a_No necesariamente corresponderá al costo." sqref="AZ12" xr:uid="{00000000-0002-0000-0000-000021000000}"/>
    <dataValidation allowBlank="1" showInputMessage="1" showErrorMessage="1" prompt="Totalice la meta de producto a alcanzar al final de la vigencia de la política pública. Tenga en cuenta el tipo de anualización determinado." sqref="AX10:AX12" xr:uid="{00000000-0002-0000-0000-000022000000}"/>
    <dataValidation allowBlank="1" showInputMessage="1" showErrorMessage="1" prompt="Indique los sectores separados por ; que son corresponsables en el cumplimiento del producto (indicador)" sqref="CT11:CT12" xr:uid="{00000000-0002-0000-0000-000023000000}"/>
    <dataValidation allowBlank="1" showInputMessage="1" showErrorMessage="1" prompt="Indique las entidades que son corresponsables con el cumplimiento del producto (indicador), separándolas con un ;" sqref="CU11:CU12" xr:uid="{00000000-0002-0000-0000-000024000000}"/>
    <dataValidation allowBlank="1" showInputMessage="1" showErrorMessage="1" prompt="Escriba la Dirección, Subdirección, Grupo o Unidad corresponsables de la ejecución del producto._x000a_Utilice nombres completos no abreviaciones." sqref="CV11:CV12" xr:uid="{00000000-0002-0000-0000-000025000000}"/>
    <dataValidation allowBlank="1" showInputMessage="1" showErrorMessage="1" prompt="Escriba el nombre completo de la persona corresponsable de la ejecución del producto, separados por ;." sqref="CW11:CW12" xr:uid="{00000000-0002-0000-0000-000026000000}"/>
    <dataValidation allowBlank="1" showInputMessage="1" showErrorMessage="1" prompt="Escriba el teléfono de contacto de las personas responsables de la ejecución del producto, separados por ;." sqref="CX11:CX12" xr:uid="{00000000-0002-0000-0000-000027000000}"/>
    <dataValidation allowBlank="1" showInputMessage="1" showErrorMessage="1" prompt="Escriba los correos electrónicos de las personas corresponsables de contacto relacionadas en la columna anterior." sqref="CY11:CY12" xr:uid="{00000000-0002-0000-0000-000028000000}"/>
    <dataValidation allowBlank="1" showInputMessage="1" showErrorMessage="1" prompt="Determine si el indicador responde a un enfoque (Derechos Humanos, Género, Diferencial, Poblacional, Ambiental y Territorial). Si responde a más de enfoque separelos por (;)" sqref="AF11:AF12" xr:uid="{00000000-0002-0000-0000-000029000000}"/>
    <dataValidation type="custom" allowBlank="1" showInputMessage="1" showErrorMessage="1" prompt="Escriba el Objetivo general de la política pública." sqref="A9" xr:uid="{00000000-0002-0000-0000-00002A000000}">
      <formula1>ISTEXT(A9)</formula1>
    </dataValidation>
    <dataValidation allowBlank="1" showInputMessage="1" showErrorMessage="1" prompt="Identifique el ODS a que le apunta el indicador de producto. Seleccione de la lista desplegable." sqref="AD11:AD12" xr:uid="{00000000-0002-0000-0000-00002B000000}"/>
    <dataValidation allowBlank="1" showInputMessage="1" showErrorMessage="1" prompt="Identifique la meta ODS a que le apunta el indicador de producto. Seleccione de la lista desplegable." sqref="AE11:AE12" xr:uid="{00000000-0002-0000-0000-00002C000000}"/>
    <dataValidation allowBlank="1" showInputMessage="1" showErrorMessage="1" prompt="Determine si el indicador responde a un enfoque (Derechos Humanos, Género, Diferencial, Poblacional, Ambiental y Territorial). Si responde a más de enfoque separelos por ;" sqref="G11:G12" xr:uid="{00000000-0002-0000-0000-00002D000000}"/>
    <dataValidation type="list" allowBlank="1" showInputMessage="1" showErrorMessage="1" sqref="G7:I7" xr:uid="{00000000-0002-0000-0000-00002E000000}">
      <formula1>INDIRECT($B$7)</formula1>
    </dataValidation>
    <dataValidation type="list" allowBlank="1" showInputMessage="1" showErrorMessage="1" sqref="F8:L8" xr:uid="{00000000-0002-0000-0000-00002F000000}">
      <formula1>INDIRECT($B$8)</formula1>
    </dataValidation>
    <dataValidation type="list" allowBlank="1" showInputMessage="1" showErrorMessage="1" prompt="Seleccione de la lista desplegable la entidad al que corresponde el documento CONPES D.C." sqref="AD8:AF8" xr:uid="{00000000-0002-0000-0000-000030000000}">
      <formula1>INDIRECT($X$8)</formula1>
    </dataValidation>
    <dataValidation allowBlank="1" showInputMessage="1" showErrorMessage="1" prompt="Identifique la fuente de financiación (Funcionamiento, Inversión, Cooperaciòn, Crédito, etc. )" sqref="BA12 BE12 BI12 BM12 BQ12 BU12 BY12 CC12 CG12 CK12" xr:uid="{00000000-0002-0000-0000-000031000000}"/>
    <dataValidation allowBlank="1" showInputMessage="1" showErrorMessage="1" prompt="Si la fuente de financiación es inversión, identifique el código del proyecto." sqref="BB12 BF12 BJ12 BN12 BR12 BV12 BZ12 CD12 CH12 CL12" xr:uid="{00000000-0002-0000-0000-000032000000}"/>
    <dataValidation allowBlank="1" showInputMessage="1" showErrorMessage="1" prompt="Si corresponde a un indicador del PDD, identifique el código de la meta el cual se encuentra en el listado de indicadores del plan que se encuentra en la caja de herramientas._x000a__x000a_" sqref="AI11:AI12 J11:J12" xr:uid="{00000000-0002-0000-0000-000033000000}"/>
    <dataValidation allowBlank="1" showInputMessage="1" showErrorMessage="1" prompt="Formato DD/MM/AAAA_x000a_Escriba la fecha de inicio de ejecución del resultado._x000a_" sqref="M12" xr:uid="{00000000-0002-0000-0000-000034000000}"/>
    <dataValidation allowBlank="1" showInputMessage="1" showErrorMessage="1" prompt="Formato DD/MM/AAAA_x000a_Escriba la fecha de finalización de ejecución del resultado._x000a__x000a_" sqref="N12" xr:uid="{00000000-0002-0000-0000-000035000000}"/>
    <dataValidation allowBlank="1" showInputMessage="1" showErrorMessage="1" prompt="Período que tomará lograr el resultado o producto." sqref="M11:N11 AL10" xr:uid="{00000000-0002-0000-0000-000036000000}"/>
    <dataValidation type="list" allowBlank="1" showInputMessage="1" showErrorMessage="1" sqref="AE13 CO13:CO27 CU13:CU27" xr:uid="{00000000-0002-0000-0000-000037000000}">
      <formula1>INDIRECT(AD13)</formula1>
    </dataValidation>
    <dataValidation type="list" allowBlank="1" showInputMessage="1" showErrorMessage="1" sqref="BD8:BF8 BH8:BJ8 BL8:BN8 BP8:BR8 BT8:BV8 BX8:BZ8 CB8:CD8 CF8:CH8 CJ8:CM8" xr:uid="{00000000-0002-0000-0000-000038000000}">
      <formula1>INDIRECT($AO$8)</formula1>
    </dataValidation>
    <dataValidation allowBlank="1" showInputMessage="1" showErrorMessage="1" prompt="Cifras en millones de pesos" sqref="AY10:CM10" xr:uid="{00000000-0002-0000-0000-000039000000}"/>
    <dataValidation type="date" allowBlank="1" showInputMessage="1" showErrorMessage="1" sqref="M25:N27 AL13:AM27" xr:uid="{00000000-0002-0000-0000-00003A000000}">
      <formula1>36526</formula1>
      <formula2>58806</formula2>
    </dataValidation>
    <dataValidation type="whole" allowBlank="1" showInputMessage="1" showErrorMessage="1" sqref="B26:B27 B16:B24" xr:uid="{00000000-0002-0000-0000-00003B000000}">
      <formula1>1</formula1>
      <formula2>100</formula2>
    </dataValidation>
    <dataValidation type="custom" allowBlank="1" showInputMessage="1" showErrorMessage="1" error="La celda debe contener solo texto" sqref="AB22 CV27 F24 CP13:CP27 E13:E27" xr:uid="{00000000-0002-0000-0000-00003C000000}">
      <formula1>ISTEXT(E13)</formula1>
    </dataValidation>
    <dataValidation type="whole" allowBlank="1" showInputMessage="1" showErrorMessage="1" sqref="L25:L27 AK13:AK27 M21:M24" xr:uid="{00000000-0002-0000-0000-00003D000000}">
      <formula1>2000</formula1>
      <formula2>500000000</formula2>
    </dataValidation>
    <dataValidation type="whole" allowBlank="1" showInputMessage="1" showErrorMessage="1" sqref="AJ13:AJ25 AJ27 K25:K27" xr:uid="{00000000-0002-0000-0000-00003E000000}">
      <formula1>0</formula1>
      <formula2>500000000</formula2>
    </dataValidation>
    <dataValidation allowBlank="1" showInputMessage="1" sqref="BM13:BM27 BQ13:BQ27 CC13:CC27 BU13:BU27 BI13:BI27 BY13:BY27 CG13:CG27 CK13:CK27 BE13:BE27 BA13:BA27" xr:uid="{00000000-0002-0000-0000-00003F000000}"/>
    <dataValidation type="list" allowBlank="1" showInputMessage="1" showErrorMessage="1" sqref="X8:Z8 AO8:AX8" xr:uid="{00000000-0002-0000-0000-000040000000}">
      <formula1>$I$4:$I$15</formula1>
    </dataValidation>
    <dataValidation type="custom" allowBlank="1" showInputMessage="1" showErrorMessage="1" error="La celda es de solo texto" sqref="A13:A27" xr:uid="{00000000-0002-0000-0000-000041000000}">
      <formula1>ISTEXT(A13)</formula1>
    </dataValidation>
    <dataValidation type="list" allowBlank="1" showInputMessage="1" showErrorMessage="1" sqref="AE14:AE27" xr:uid="{00000000-0002-0000-0000-000042000000}">
      <formula1>INDIRECT($AD14)</formula1>
    </dataValidation>
    <dataValidation type="list" allowBlank="1" showInputMessage="1" showErrorMessage="1" sqref="H13:H14 CT13:CT27 AD13:AD27 I13:I27 AG27 AG13:AG20 AG22:AG24 B7:E7 B8:D8 CN13:CN27 H22:H23" xr:uid="{00000000-0002-0000-0000-000043000000}">
      <formula1>#REF!</formula1>
    </dataValidation>
    <dataValidation type="list" allowBlank="1" showInputMessage="1" showErrorMessage="1" sqref="H25:H27 G13:G27 H15:H21" xr:uid="{00000000-0002-0000-0000-000044000000}"/>
    <dataValidation type="list" allowBlank="1" showInputMessage="1" showErrorMessage="1" sqref="AF21:AG21 AG25:AG26 AF22:AF27" xr:uid="{00000000-0002-0000-0000-000045000000}"/>
  </dataValidations>
  <hyperlinks>
    <hyperlink ref="CS13" r:id="rId1" xr:uid="{00000000-0004-0000-0000-000000000000}"/>
    <hyperlink ref="CS14" r:id="rId2" xr:uid="{00000000-0004-0000-0000-000001000000}"/>
    <hyperlink ref="CS15" r:id="rId3" xr:uid="{00000000-0004-0000-0000-000002000000}"/>
    <hyperlink ref="CS16" r:id="rId4" xr:uid="{00000000-0004-0000-0000-000003000000}"/>
    <hyperlink ref="CS17" r:id="rId5" xr:uid="{00000000-0004-0000-0000-000004000000}"/>
    <hyperlink ref="CS18" r:id="rId6" xr:uid="{00000000-0004-0000-0000-000005000000}"/>
    <hyperlink ref="CS19" r:id="rId7" xr:uid="{00000000-0004-0000-0000-000006000000}"/>
    <hyperlink ref="CS21" r:id="rId8" xr:uid="{00000000-0004-0000-0000-000007000000}"/>
    <hyperlink ref="CS22" r:id="rId9" xr:uid="{00000000-0004-0000-0000-000008000000}"/>
    <hyperlink ref="CS23" r:id="rId10" xr:uid="{00000000-0004-0000-0000-000009000000}"/>
    <hyperlink ref="CS25" r:id="rId11" xr:uid="{00000000-0004-0000-0000-00000A000000}"/>
    <hyperlink ref="CS26" r:id="rId12" xr:uid="{00000000-0004-0000-0000-00000B000000}"/>
    <hyperlink ref="CS20" r:id="rId13" xr:uid="{00000000-0004-0000-0000-00000C000000}"/>
    <hyperlink ref="CS27" r:id="rId14" xr:uid="{00000000-0004-0000-0000-00000D000000}"/>
    <hyperlink ref="CY27" r:id="rId15" xr:uid="{00000000-0004-0000-0000-00000E000000}"/>
    <hyperlink ref="CY14" r:id="rId16" xr:uid="{00000000-0004-0000-0000-00000F000000}"/>
    <hyperlink ref="CS24" r:id="rId17" xr:uid="{00000000-0004-0000-0000-000010000000}"/>
    <hyperlink ref="CY24" r:id="rId18" xr:uid="{00000000-0004-0000-0000-000011000000}"/>
    <hyperlink ref="CY21" r:id="rId19" display="mailto:escuela@participacionbogota.gov.co" xr:uid="{00000000-0004-0000-0000-000012000000}"/>
  </hyperlinks>
  <pageMargins left="0.7" right="0.7" top="0.75" bottom="0.75" header="0.3" footer="0.3"/>
  <pageSetup paperSize="9" orientation="portrait" horizontalDpi="1200" verticalDpi="1200"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M62"/>
  <sheetViews>
    <sheetView zoomScale="85" zoomScaleNormal="85" workbookViewId="0">
      <selection activeCell="B1" sqref="B1"/>
    </sheetView>
  </sheetViews>
  <sheetFormatPr baseColWidth="10" defaultColWidth="11.42578125" defaultRowHeight="15.75"/>
  <cols>
    <col min="1" max="1" width="25.140625" style="4" customWidth="1"/>
    <col min="2" max="2" width="39.140625" style="28" customWidth="1"/>
    <col min="3" max="16384" width="11.42578125" style="4"/>
  </cols>
  <sheetData>
    <row r="1" spans="1:13" ht="16.5" thickBot="1">
      <c r="A1" s="34"/>
      <c r="B1" s="35" t="s">
        <v>356</v>
      </c>
      <c r="C1" s="36"/>
      <c r="D1" s="36"/>
      <c r="E1" s="36"/>
      <c r="F1" s="36"/>
      <c r="G1" s="36"/>
      <c r="H1" s="36"/>
      <c r="I1" s="36"/>
      <c r="J1" s="36"/>
      <c r="K1" s="36"/>
      <c r="L1" s="36"/>
      <c r="M1" s="37"/>
    </row>
    <row r="2" spans="1:13" ht="41.25" customHeight="1">
      <c r="A2" s="459" t="s">
        <v>195</v>
      </c>
      <c r="B2" s="148" t="s">
        <v>196</v>
      </c>
      <c r="C2" s="478" t="s">
        <v>126</v>
      </c>
      <c r="D2" s="479"/>
      <c r="E2" s="479"/>
      <c r="F2" s="479"/>
      <c r="G2" s="479"/>
      <c r="H2" s="479"/>
      <c r="I2" s="479"/>
      <c r="J2" s="479"/>
      <c r="K2" s="479"/>
      <c r="L2" s="479"/>
      <c r="M2" s="480"/>
    </row>
    <row r="3" spans="1:13" ht="31.5">
      <c r="A3" s="460"/>
      <c r="B3" s="103" t="s">
        <v>291</v>
      </c>
      <c r="C3" s="481" t="s">
        <v>328</v>
      </c>
      <c r="D3" s="482"/>
      <c r="E3" s="482"/>
      <c r="F3" s="482"/>
      <c r="G3" s="482"/>
      <c r="H3" s="482"/>
      <c r="I3" s="482"/>
      <c r="J3" s="482"/>
      <c r="K3" s="482"/>
      <c r="L3" s="482"/>
      <c r="M3" s="483"/>
    </row>
    <row r="4" spans="1:13" ht="94.5" customHeight="1">
      <c r="A4" s="460"/>
      <c r="B4" s="195" t="s">
        <v>33</v>
      </c>
      <c r="C4" s="157" t="s">
        <v>83</v>
      </c>
      <c r="D4" s="436" t="s">
        <v>34</v>
      </c>
      <c r="E4" s="437"/>
      <c r="F4" s="484" t="s">
        <v>293</v>
      </c>
      <c r="G4" s="485"/>
      <c r="H4" s="485"/>
      <c r="I4" s="485"/>
      <c r="J4" s="485"/>
      <c r="K4" s="485"/>
      <c r="L4" s="485"/>
      <c r="M4" s="486"/>
    </row>
    <row r="5" spans="1:13">
      <c r="A5" s="460"/>
      <c r="B5" s="86" t="s">
        <v>202</v>
      </c>
      <c r="C5" s="429" t="s">
        <v>294</v>
      </c>
      <c r="D5" s="430"/>
      <c r="E5" s="430"/>
      <c r="F5" s="430"/>
      <c r="G5" s="430"/>
      <c r="H5" s="430"/>
      <c r="I5" s="430"/>
      <c r="J5" s="430"/>
      <c r="K5" s="430"/>
      <c r="L5" s="430"/>
      <c r="M5" s="431"/>
    </row>
    <row r="6" spans="1:13">
      <c r="A6" s="460"/>
      <c r="B6" s="195" t="s">
        <v>203</v>
      </c>
      <c r="C6" s="429" t="s">
        <v>295</v>
      </c>
      <c r="D6" s="430"/>
      <c r="E6" s="430"/>
      <c r="F6" s="430"/>
      <c r="G6" s="430"/>
      <c r="H6" s="430"/>
      <c r="I6" s="430"/>
      <c r="J6" s="430"/>
      <c r="K6" s="430"/>
      <c r="L6" s="430"/>
      <c r="M6" s="431"/>
    </row>
    <row r="7" spans="1:13">
      <c r="A7" s="460"/>
      <c r="B7" s="103" t="s">
        <v>204</v>
      </c>
      <c r="C7" s="438" t="s">
        <v>7</v>
      </c>
      <c r="D7" s="439"/>
      <c r="E7" s="73"/>
      <c r="F7" s="73"/>
      <c r="G7" s="74"/>
      <c r="H7" s="41" t="s">
        <v>46</v>
      </c>
      <c r="I7" s="440" t="s">
        <v>296</v>
      </c>
      <c r="J7" s="439"/>
      <c r="K7" s="439"/>
      <c r="L7" s="439"/>
      <c r="M7" s="441"/>
    </row>
    <row r="8" spans="1:13">
      <c r="A8" s="460"/>
      <c r="B8" s="453" t="s">
        <v>205</v>
      </c>
      <c r="C8" s="463" t="s">
        <v>357</v>
      </c>
      <c r="D8" s="476"/>
      <c r="E8" s="207"/>
      <c r="F8" s="207"/>
      <c r="G8" s="207"/>
      <c r="H8" s="207"/>
      <c r="I8" s="207"/>
      <c r="J8" s="207"/>
      <c r="K8" s="207"/>
      <c r="L8" s="75"/>
      <c r="M8" s="76"/>
    </row>
    <row r="9" spans="1:13">
      <c r="A9" s="460"/>
      <c r="B9" s="454"/>
      <c r="C9" s="445"/>
      <c r="D9" s="446"/>
      <c r="E9" s="118"/>
      <c r="F9" s="446"/>
      <c r="G9" s="446"/>
      <c r="H9" s="118"/>
      <c r="I9" s="446"/>
      <c r="J9" s="446"/>
      <c r="K9" s="118"/>
      <c r="L9" s="121"/>
      <c r="M9" s="70"/>
    </row>
    <row r="10" spans="1:13">
      <c r="A10" s="460"/>
      <c r="B10" s="456"/>
      <c r="C10" s="445" t="s">
        <v>206</v>
      </c>
      <c r="D10" s="446"/>
      <c r="E10" s="201"/>
      <c r="F10" s="446" t="s">
        <v>206</v>
      </c>
      <c r="G10" s="446"/>
      <c r="H10" s="201"/>
      <c r="I10" s="446" t="s">
        <v>206</v>
      </c>
      <c r="J10" s="446"/>
      <c r="K10" s="201"/>
      <c r="L10" s="77"/>
      <c r="M10" s="78"/>
    </row>
    <row r="11" spans="1:13" ht="58.5" customHeight="1">
      <c r="A11" s="460"/>
      <c r="B11" s="103" t="s">
        <v>207</v>
      </c>
      <c r="C11" s="448" t="s">
        <v>358</v>
      </c>
      <c r="D11" s="449"/>
      <c r="E11" s="449"/>
      <c r="F11" s="449"/>
      <c r="G11" s="449"/>
      <c r="H11" s="449"/>
      <c r="I11" s="449"/>
      <c r="J11" s="449"/>
      <c r="K11" s="449"/>
      <c r="L11" s="449"/>
      <c r="M11" s="450"/>
    </row>
    <row r="12" spans="1:13" ht="31.5">
      <c r="A12" s="460"/>
      <c r="B12" s="103" t="s">
        <v>298</v>
      </c>
      <c r="C12" s="376" t="s">
        <v>330</v>
      </c>
      <c r="D12" s="377"/>
      <c r="E12" s="377"/>
      <c r="F12" s="377"/>
      <c r="G12" s="377"/>
      <c r="H12" s="377"/>
      <c r="I12" s="377"/>
      <c r="J12" s="377"/>
      <c r="K12" s="377"/>
      <c r="L12" s="377"/>
      <c r="M12" s="80"/>
    </row>
    <row r="13" spans="1:13" ht="96.75" customHeight="1">
      <c r="A13" s="460"/>
      <c r="B13" s="103" t="s">
        <v>300</v>
      </c>
      <c r="C13" s="376" t="s">
        <v>359</v>
      </c>
      <c r="D13" s="377"/>
      <c r="E13" s="377"/>
      <c r="F13" s="377"/>
      <c r="G13" s="377"/>
      <c r="H13" s="377"/>
      <c r="I13" s="377"/>
      <c r="J13" s="377"/>
      <c r="K13" s="377"/>
      <c r="L13" s="377"/>
      <c r="M13" s="378"/>
    </row>
    <row r="14" spans="1:13" ht="44.25" customHeight="1">
      <c r="A14" s="460"/>
      <c r="B14" s="453" t="s">
        <v>302</v>
      </c>
      <c r="C14" s="4" t="s">
        <v>128</v>
      </c>
      <c r="D14" s="191"/>
      <c r="E14" s="57" t="s">
        <v>303</v>
      </c>
      <c r="F14" s="442" t="s">
        <v>124</v>
      </c>
      <c r="G14" s="443"/>
      <c r="H14" s="443"/>
      <c r="I14" s="443"/>
      <c r="J14" s="443"/>
      <c r="K14" s="443"/>
      <c r="L14" s="443"/>
      <c r="M14" s="444"/>
    </row>
    <row r="15" spans="1:13">
      <c r="A15" s="460"/>
      <c r="B15" s="454"/>
      <c r="C15" s="451"/>
      <c r="D15" s="388"/>
      <c r="E15" s="388"/>
      <c r="F15" s="388"/>
      <c r="G15" s="388"/>
      <c r="H15" s="388"/>
      <c r="I15" s="388"/>
      <c r="J15" s="388"/>
      <c r="K15" s="388"/>
      <c r="L15" s="388"/>
      <c r="M15" s="452"/>
    </row>
    <row r="16" spans="1:13">
      <c r="A16" s="461" t="s">
        <v>209</v>
      </c>
      <c r="B16" s="103" t="s">
        <v>31</v>
      </c>
      <c r="C16" s="451" t="s">
        <v>304</v>
      </c>
      <c r="D16" s="388"/>
      <c r="E16" s="388"/>
      <c r="F16" s="388"/>
      <c r="G16" s="388"/>
      <c r="H16" s="388"/>
      <c r="I16" s="388"/>
      <c r="J16" s="388"/>
      <c r="K16" s="388"/>
      <c r="L16" s="388"/>
      <c r="M16" s="452"/>
    </row>
    <row r="17" spans="1:13" ht="36.75" customHeight="1">
      <c r="A17" s="462"/>
      <c r="B17" s="103" t="s">
        <v>211</v>
      </c>
      <c r="C17" s="451" t="s">
        <v>127</v>
      </c>
      <c r="D17" s="388"/>
      <c r="E17" s="388"/>
      <c r="F17" s="388"/>
      <c r="G17" s="388"/>
      <c r="H17" s="388"/>
      <c r="I17" s="388"/>
      <c r="J17" s="388"/>
      <c r="K17" s="388"/>
      <c r="L17" s="388"/>
      <c r="M17" s="452"/>
    </row>
    <row r="18" spans="1:13" ht="8.25" customHeight="1">
      <c r="A18" s="462"/>
      <c r="B18" s="453" t="s">
        <v>212</v>
      </c>
      <c r="C18" s="81"/>
      <c r="D18" s="5"/>
      <c r="E18" s="5"/>
      <c r="F18" s="5"/>
      <c r="G18" s="5"/>
      <c r="H18" s="5"/>
      <c r="I18" s="5"/>
      <c r="J18" s="5"/>
      <c r="K18" s="5"/>
      <c r="L18" s="5"/>
      <c r="M18" s="6"/>
    </row>
    <row r="19" spans="1:13" ht="9" customHeight="1">
      <c r="A19" s="462"/>
      <c r="B19" s="454"/>
      <c r="C19" s="44"/>
      <c r="D19" s="7"/>
      <c r="E19" s="126"/>
      <c r="F19" s="7"/>
      <c r="G19" s="126"/>
      <c r="H19" s="7"/>
      <c r="I19" s="126"/>
      <c r="J19" s="7"/>
      <c r="K19" s="126"/>
      <c r="L19" s="126"/>
      <c r="M19" s="8"/>
    </row>
    <row r="20" spans="1:13">
      <c r="A20" s="462"/>
      <c r="B20" s="454"/>
      <c r="C20" s="45" t="s">
        <v>213</v>
      </c>
      <c r="D20" s="9"/>
      <c r="E20" s="10" t="s">
        <v>214</v>
      </c>
      <c r="F20" s="9"/>
      <c r="G20" s="10" t="s">
        <v>215</v>
      </c>
      <c r="H20" s="9"/>
      <c r="I20" s="10" t="s">
        <v>216</v>
      </c>
      <c r="J20" s="84"/>
      <c r="K20" s="10"/>
      <c r="L20" s="10"/>
      <c r="M20" s="189"/>
    </row>
    <row r="21" spans="1:13">
      <c r="A21" s="462"/>
      <c r="B21" s="454"/>
      <c r="C21" s="45" t="s">
        <v>218</v>
      </c>
      <c r="D21" s="11"/>
      <c r="E21" s="10" t="s">
        <v>219</v>
      </c>
      <c r="F21" s="12"/>
      <c r="G21" s="10" t="s">
        <v>220</v>
      </c>
      <c r="H21" s="12"/>
      <c r="I21" s="10"/>
      <c r="J21" s="188"/>
      <c r="K21" s="10"/>
      <c r="L21" s="10"/>
      <c r="M21" s="189"/>
    </row>
    <row r="22" spans="1:13">
      <c r="A22" s="462"/>
      <c r="B22" s="454"/>
      <c r="C22" s="45" t="s">
        <v>224</v>
      </c>
      <c r="D22" s="11"/>
      <c r="E22" s="10" t="s">
        <v>225</v>
      </c>
      <c r="F22" s="11"/>
      <c r="G22" s="10"/>
      <c r="H22" s="188"/>
      <c r="I22" s="10"/>
      <c r="J22" s="188"/>
      <c r="K22" s="10"/>
      <c r="L22" s="10"/>
      <c r="M22" s="189"/>
    </row>
    <row r="23" spans="1:13">
      <c r="A23" s="462"/>
      <c r="B23" s="454"/>
      <c r="C23" s="45" t="s">
        <v>226</v>
      </c>
      <c r="D23" s="12" t="s">
        <v>222</v>
      </c>
      <c r="E23" s="10" t="s">
        <v>227</v>
      </c>
      <c r="F23" s="487" t="s">
        <v>360</v>
      </c>
      <c r="G23" s="487"/>
      <c r="H23" s="487"/>
      <c r="I23" s="208"/>
      <c r="J23" s="208"/>
      <c r="K23" s="208"/>
      <c r="L23" s="208"/>
      <c r="M23" s="82"/>
    </row>
    <row r="24" spans="1:13" ht="9.75" customHeight="1">
      <c r="A24" s="462"/>
      <c r="B24" s="456"/>
      <c r="C24" s="46"/>
      <c r="D24" s="13"/>
      <c r="E24" s="13"/>
      <c r="F24" s="13"/>
      <c r="G24" s="13"/>
      <c r="H24" s="13"/>
      <c r="I24" s="13"/>
      <c r="J24" s="13"/>
      <c r="K24" s="13"/>
      <c r="L24" s="13"/>
      <c r="M24" s="14"/>
    </row>
    <row r="25" spans="1:13">
      <c r="A25" s="462"/>
      <c r="B25" s="453" t="s">
        <v>228</v>
      </c>
      <c r="C25" s="47"/>
      <c r="D25" s="15"/>
      <c r="E25" s="15"/>
      <c r="F25" s="15"/>
      <c r="G25" s="15"/>
      <c r="H25" s="15"/>
      <c r="I25" s="15"/>
      <c r="J25" s="15"/>
      <c r="K25" s="15"/>
      <c r="L25" s="75"/>
      <c r="M25" s="76"/>
    </row>
    <row r="26" spans="1:13">
      <c r="A26" s="462"/>
      <c r="B26" s="454"/>
      <c r="C26" s="45" t="s">
        <v>229</v>
      </c>
      <c r="D26" s="12"/>
      <c r="E26" s="213"/>
      <c r="F26" s="10" t="s">
        <v>230</v>
      </c>
      <c r="G26" s="11"/>
      <c r="H26" s="213"/>
      <c r="I26" s="10" t="s">
        <v>231</v>
      </c>
      <c r="J26" s="11" t="s">
        <v>222</v>
      </c>
      <c r="K26" s="213"/>
      <c r="L26" s="121"/>
      <c r="M26" s="70"/>
    </row>
    <row r="27" spans="1:13">
      <c r="A27" s="462"/>
      <c r="B27" s="454"/>
      <c r="C27" s="45" t="s">
        <v>234</v>
      </c>
      <c r="D27" s="16"/>
      <c r="E27" s="121"/>
      <c r="F27" s="10" t="s">
        <v>235</v>
      </c>
      <c r="G27" s="12"/>
      <c r="H27" s="121"/>
      <c r="I27" s="119"/>
      <c r="J27" s="121"/>
      <c r="K27" s="118"/>
      <c r="L27" s="121"/>
      <c r="M27" s="70"/>
    </row>
    <row r="28" spans="1:13">
      <c r="A28" s="462"/>
      <c r="B28" s="456"/>
      <c r="C28" s="48"/>
      <c r="D28" s="17"/>
      <c r="E28" s="17"/>
      <c r="F28" s="17"/>
      <c r="G28" s="17"/>
      <c r="H28" s="17"/>
      <c r="I28" s="17"/>
      <c r="J28" s="17"/>
      <c r="K28" s="17"/>
      <c r="L28" s="77"/>
      <c r="M28" s="78"/>
    </row>
    <row r="29" spans="1:13">
      <c r="A29" s="462"/>
      <c r="B29" s="87" t="s">
        <v>237</v>
      </c>
      <c r="C29" s="49"/>
      <c r="D29" s="33"/>
      <c r="E29" s="33"/>
      <c r="F29" s="33"/>
      <c r="G29" s="33"/>
      <c r="H29" s="33"/>
      <c r="I29" s="33"/>
      <c r="J29" s="33"/>
      <c r="K29" s="33"/>
      <c r="L29" s="33"/>
      <c r="M29" s="50"/>
    </row>
    <row r="30" spans="1:13">
      <c r="A30" s="462"/>
      <c r="B30" s="87"/>
      <c r="C30" s="51" t="s">
        <v>238</v>
      </c>
      <c r="D30" s="18">
        <v>0</v>
      </c>
      <c r="E30" s="213"/>
      <c r="F30" s="19" t="s">
        <v>240</v>
      </c>
      <c r="G30" s="12">
        <v>2019</v>
      </c>
      <c r="H30" s="213"/>
      <c r="I30" s="19" t="s">
        <v>241</v>
      </c>
      <c r="J30" s="190"/>
      <c r="K30" s="191"/>
      <c r="L30" s="192"/>
      <c r="M30" s="214"/>
    </row>
    <row r="31" spans="1:13">
      <c r="A31" s="462"/>
      <c r="B31" s="86"/>
      <c r="C31" s="46"/>
      <c r="D31" s="13"/>
      <c r="E31" s="13"/>
      <c r="F31" s="13"/>
      <c r="G31" s="13"/>
      <c r="H31" s="13"/>
      <c r="I31" s="13"/>
      <c r="J31" s="13"/>
      <c r="K31" s="13"/>
      <c r="L31" s="13"/>
      <c r="M31" s="14"/>
    </row>
    <row r="32" spans="1:13">
      <c r="A32" s="462"/>
      <c r="B32" s="453" t="s">
        <v>243</v>
      </c>
      <c r="C32" s="52"/>
      <c r="D32" s="20"/>
      <c r="E32" s="20"/>
      <c r="F32" s="20"/>
      <c r="G32" s="20"/>
      <c r="H32" s="20"/>
      <c r="I32" s="20"/>
      <c r="J32" s="20"/>
      <c r="K32" s="20"/>
      <c r="L32" s="75"/>
      <c r="M32" s="76"/>
    </row>
    <row r="33" spans="1:13">
      <c r="A33" s="462"/>
      <c r="B33" s="454"/>
      <c r="C33" s="212" t="s">
        <v>244</v>
      </c>
      <c r="D33" s="21">
        <v>2020</v>
      </c>
      <c r="E33" s="116"/>
      <c r="F33" s="213" t="s">
        <v>245</v>
      </c>
      <c r="G33" s="22" t="s">
        <v>246</v>
      </c>
      <c r="H33" s="116"/>
      <c r="I33" s="19"/>
      <c r="J33" s="116"/>
      <c r="K33" s="116"/>
      <c r="L33" s="121"/>
      <c r="M33" s="70"/>
    </row>
    <row r="34" spans="1:13">
      <c r="A34" s="462"/>
      <c r="B34" s="456"/>
      <c r="C34" s="46"/>
      <c r="D34" s="23"/>
      <c r="E34" s="24"/>
      <c r="F34" s="13"/>
      <c r="G34" s="24"/>
      <c r="H34" s="24"/>
      <c r="I34" s="25"/>
      <c r="J34" s="24"/>
      <c r="K34" s="24"/>
      <c r="L34" s="77"/>
      <c r="M34" s="78"/>
    </row>
    <row r="35" spans="1:13">
      <c r="A35" s="462"/>
      <c r="B35" s="453" t="s">
        <v>247</v>
      </c>
      <c r="C35" s="53"/>
      <c r="D35" s="95"/>
      <c r="E35" s="95"/>
      <c r="F35" s="95"/>
      <c r="G35" s="95"/>
      <c r="H35" s="95"/>
      <c r="I35" s="95"/>
      <c r="J35" s="95"/>
      <c r="K35" s="95"/>
      <c r="L35" s="95"/>
      <c r="M35" s="54"/>
    </row>
    <row r="36" spans="1:13">
      <c r="A36" s="462"/>
      <c r="B36" s="454"/>
      <c r="C36" s="55"/>
      <c r="D36" s="113" t="s">
        <v>248</v>
      </c>
      <c r="E36" s="113"/>
      <c r="F36" s="113" t="s">
        <v>249</v>
      </c>
      <c r="G36" s="113"/>
      <c r="H36" s="156" t="s">
        <v>250</v>
      </c>
      <c r="I36" s="156"/>
      <c r="J36" s="156" t="s">
        <v>251</v>
      </c>
      <c r="K36" s="113"/>
      <c r="L36" s="113" t="s">
        <v>252</v>
      </c>
      <c r="M36" s="26"/>
    </row>
    <row r="37" spans="1:13">
      <c r="A37" s="462"/>
      <c r="B37" s="454"/>
      <c r="C37" s="55"/>
      <c r="D37" s="209">
        <v>0</v>
      </c>
      <c r="E37" s="1"/>
      <c r="F37" s="209">
        <v>10</v>
      </c>
      <c r="G37" s="1"/>
      <c r="H37" s="209">
        <v>10</v>
      </c>
      <c r="I37" s="1"/>
      <c r="J37" s="209">
        <v>10</v>
      </c>
      <c r="K37" s="1"/>
      <c r="L37" s="209">
        <v>10</v>
      </c>
      <c r="M37" s="197"/>
    </row>
    <row r="38" spans="1:13">
      <c r="A38" s="462"/>
      <c r="B38" s="454"/>
      <c r="C38" s="55"/>
      <c r="D38" s="113" t="s">
        <v>253</v>
      </c>
      <c r="E38" s="113"/>
      <c r="F38" s="113" t="s">
        <v>254</v>
      </c>
      <c r="G38" s="113"/>
      <c r="H38" s="114" t="s">
        <v>255</v>
      </c>
      <c r="I38" s="114"/>
      <c r="J38" s="114" t="s">
        <v>256</v>
      </c>
      <c r="K38" s="113"/>
      <c r="L38" s="113" t="s">
        <v>257</v>
      </c>
      <c r="M38" s="8"/>
    </row>
    <row r="39" spans="1:13">
      <c r="A39" s="462"/>
      <c r="B39" s="454"/>
      <c r="C39" s="55"/>
      <c r="D39" s="209">
        <v>10</v>
      </c>
      <c r="E39" s="1"/>
      <c r="F39" s="209">
        <v>10</v>
      </c>
      <c r="G39" s="1"/>
      <c r="H39" s="209">
        <v>10</v>
      </c>
      <c r="I39" s="1"/>
      <c r="J39" s="209">
        <v>10</v>
      </c>
      <c r="K39" s="1"/>
      <c r="L39" s="209">
        <v>10</v>
      </c>
      <c r="M39" s="197"/>
    </row>
    <row r="40" spans="1:13">
      <c r="A40" s="462"/>
      <c r="B40" s="454"/>
      <c r="C40" s="55"/>
      <c r="D40" s="113" t="s">
        <v>258</v>
      </c>
      <c r="E40" s="113"/>
      <c r="F40" s="113" t="s">
        <v>259</v>
      </c>
      <c r="G40" s="113"/>
      <c r="H40" s="114" t="s">
        <v>260</v>
      </c>
      <c r="I40" s="114"/>
      <c r="J40" s="114" t="s">
        <v>261</v>
      </c>
      <c r="K40" s="113"/>
      <c r="L40" s="113" t="s">
        <v>262</v>
      </c>
      <c r="M40" s="8"/>
    </row>
    <row r="41" spans="1:13">
      <c r="A41" s="462"/>
      <c r="B41" s="454"/>
      <c r="C41" s="55"/>
      <c r="D41" s="198"/>
      <c r="E41" s="1"/>
      <c r="F41" s="198"/>
      <c r="G41" s="1"/>
      <c r="H41" s="198"/>
      <c r="I41" s="1"/>
      <c r="J41" s="198"/>
      <c r="K41" s="1"/>
      <c r="L41" s="198"/>
      <c r="M41" s="197"/>
    </row>
    <row r="42" spans="1:13">
      <c r="A42" s="462"/>
      <c r="B42" s="454"/>
      <c r="C42" s="55"/>
      <c r="D42" s="2" t="s">
        <v>262</v>
      </c>
      <c r="E42" s="196"/>
      <c r="F42" s="2" t="s">
        <v>263</v>
      </c>
      <c r="G42" s="196"/>
      <c r="H42" s="2"/>
      <c r="I42" s="196"/>
      <c r="J42" s="2"/>
      <c r="K42" s="196"/>
      <c r="L42" s="2"/>
      <c r="M42" s="197"/>
    </row>
    <row r="43" spans="1:13">
      <c r="A43" s="462"/>
      <c r="B43" s="454"/>
      <c r="C43" s="55"/>
      <c r="D43" s="198"/>
      <c r="E43" s="1"/>
      <c r="F43" s="457">
        <v>90</v>
      </c>
      <c r="G43" s="458"/>
      <c r="H43" s="383"/>
      <c r="I43" s="383"/>
      <c r="J43" s="2"/>
      <c r="K43" s="196"/>
      <c r="L43" s="2"/>
      <c r="M43" s="197"/>
    </row>
    <row r="44" spans="1:13">
      <c r="A44" s="462"/>
      <c r="B44" s="454"/>
      <c r="C44" s="56"/>
      <c r="D44" s="2"/>
      <c r="E44" s="196"/>
      <c r="F44" s="2"/>
      <c r="G44" s="196"/>
      <c r="H44" s="96"/>
      <c r="I44" s="42"/>
      <c r="J44" s="96"/>
      <c r="K44" s="42"/>
      <c r="L44" s="96"/>
      <c r="M44" s="43"/>
    </row>
    <row r="45" spans="1:13" ht="18" customHeight="1">
      <c r="A45" s="462"/>
      <c r="B45" s="453" t="s">
        <v>264</v>
      </c>
      <c r="C45" s="47"/>
      <c r="D45" s="15"/>
      <c r="E45" s="15"/>
      <c r="F45" s="15"/>
      <c r="G45" s="15"/>
      <c r="H45" s="15"/>
      <c r="I45" s="15"/>
      <c r="J45" s="15"/>
      <c r="K45" s="15"/>
      <c r="L45" s="121"/>
      <c r="M45" s="70"/>
    </row>
    <row r="46" spans="1:13">
      <c r="A46" s="462"/>
      <c r="B46" s="454"/>
      <c r="C46" s="71"/>
      <c r="D46" s="109" t="s">
        <v>265</v>
      </c>
      <c r="E46" s="27" t="s">
        <v>76</v>
      </c>
      <c r="F46" s="447" t="s">
        <v>266</v>
      </c>
      <c r="G46" s="401"/>
      <c r="H46" s="401"/>
      <c r="I46" s="401"/>
      <c r="J46" s="401"/>
      <c r="K46" s="205" t="s">
        <v>306</v>
      </c>
      <c r="L46" s="432"/>
      <c r="M46" s="433"/>
    </row>
    <row r="47" spans="1:13">
      <c r="A47" s="462"/>
      <c r="B47" s="454"/>
      <c r="C47" s="71"/>
      <c r="D47" s="72"/>
      <c r="E47" s="11" t="s">
        <v>222</v>
      </c>
      <c r="F47" s="447"/>
      <c r="G47" s="401"/>
      <c r="H47" s="401"/>
      <c r="I47" s="401"/>
      <c r="J47" s="401"/>
      <c r="K47" s="121"/>
      <c r="L47" s="434"/>
      <c r="M47" s="435"/>
    </row>
    <row r="48" spans="1:13">
      <c r="A48" s="462"/>
      <c r="B48" s="456"/>
      <c r="C48" s="155"/>
      <c r="D48" s="77"/>
      <c r="E48" s="77"/>
      <c r="F48" s="77"/>
      <c r="G48" s="77"/>
      <c r="H48" s="77"/>
      <c r="I48" s="77"/>
      <c r="J48" s="77"/>
      <c r="K48" s="77"/>
      <c r="L48" s="121"/>
      <c r="M48" s="70"/>
    </row>
    <row r="49" spans="1:13" ht="36.75" customHeight="1">
      <c r="A49" s="462"/>
      <c r="B49" s="103" t="s">
        <v>267</v>
      </c>
      <c r="C49" s="429" t="s">
        <v>361</v>
      </c>
      <c r="D49" s="430"/>
      <c r="E49" s="430"/>
      <c r="F49" s="430"/>
      <c r="G49" s="430"/>
      <c r="H49" s="430"/>
      <c r="I49" s="430"/>
      <c r="J49" s="430"/>
      <c r="K49" s="430"/>
      <c r="L49" s="430"/>
      <c r="M49" s="431"/>
    </row>
    <row r="50" spans="1:13">
      <c r="A50" s="462"/>
      <c r="B50" s="103" t="s">
        <v>269</v>
      </c>
      <c r="C50" s="429" t="s">
        <v>362</v>
      </c>
      <c r="D50" s="430"/>
      <c r="E50" s="430"/>
      <c r="F50" s="430"/>
      <c r="G50" s="430"/>
      <c r="H50" s="430"/>
      <c r="I50" s="430"/>
      <c r="J50" s="430"/>
      <c r="K50" s="430"/>
      <c r="L50" s="430"/>
      <c r="M50" s="431"/>
    </row>
    <row r="51" spans="1:13">
      <c r="A51" s="462"/>
      <c r="B51" s="103" t="s">
        <v>271</v>
      </c>
      <c r="C51" s="183" t="s">
        <v>309</v>
      </c>
      <c r="D51" s="184"/>
      <c r="E51" s="184"/>
      <c r="F51" s="184"/>
      <c r="G51" s="184"/>
      <c r="H51" s="184"/>
      <c r="I51" s="184"/>
      <c r="J51" s="184"/>
      <c r="K51" s="184"/>
      <c r="L51" s="184"/>
      <c r="M51" s="185"/>
    </row>
    <row r="52" spans="1:13">
      <c r="A52" s="462"/>
      <c r="B52" s="103" t="s">
        <v>273</v>
      </c>
      <c r="C52" s="204">
        <v>44237</v>
      </c>
      <c r="D52" s="184"/>
      <c r="E52" s="184"/>
      <c r="F52" s="184"/>
      <c r="G52" s="184"/>
      <c r="H52" s="184"/>
      <c r="I52" s="184"/>
      <c r="J52" s="184"/>
      <c r="K52" s="184"/>
      <c r="L52" s="184"/>
      <c r="M52" s="185"/>
    </row>
    <row r="53" spans="1:13" ht="15.75" customHeight="1">
      <c r="A53" s="420" t="s">
        <v>274</v>
      </c>
      <c r="B53" s="101" t="s">
        <v>275</v>
      </c>
      <c r="C53" s="403" t="s">
        <v>86</v>
      </c>
      <c r="D53" s="403"/>
      <c r="E53" s="403"/>
      <c r="F53" s="403"/>
      <c r="G53" s="403"/>
      <c r="H53" s="403"/>
      <c r="I53" s="403"/>
      <c r="J53" s="403"/>
      <c r="K53" s="403"/>
      <c r="L53" s="403"/>
      <c r="M53" s="404"/>
    </row>
    <row r="54" spans="1:13">
      <c r="A54" s="421"/>
      <c r="B54" s="101" t="s">
        <v>277</v>
      </c>
      <c r="C54" s="403" t="s">
        <v>310</v>
      </c>
      <c r="D54" s="403"/>
      <c r="E54" s="403"/>
      <c r="F54" s="403"/>
      <c r="G54" s="403"/>
      <c r="H54" s="403"/>
      <c r="I54" s="403"/>
      <c r="J54" s="403"/>
      <c r="K54" s="403"/>
      <c r="L54" s="403"/>
      <c r="M54" s="404"/>
    </row>
    <row r="55" spans="1:13">
      <c r="A55" s="421"/>
      <c r="B55" s="101" t="s">
        <v>279</v>
      </c>
      <c r="C55" s="403" t="s">
        <v>9</v>
      </c>
      <c r="D55" s="403"/>
      <c r="E55" s="403"/>
      <c r="F55" s="403"/>
      <c r="G55" s="403"/>
      <c r="H55" s="403"/>
      <c r="I55" s="403"/>
      <c r="J55" s="403"/>
      <c r="K55" s="403"/>
      <c r="L55" s="403"/>
      <c r="M55" s="404"/>
    </row>
    <row r="56" spans="1:13" ht="15.75" customHeight="1">
      <c r="A56" s="421"/>
      <c r="B56" s="102" t="s">
        <v>281</v>
      </c>
      <c r="C56" s="403" t="s">
        <v>85</v>
      </c>
      <c r="D56" s="403"/>
      <c r="E56" s="403"/>
      <c r="F56" s="403"/>
      <c r="G56" s="403"/>
      <c r="H56" s="403"/>
      <c r="I56" s="403"/>
      <c r="J56" s="403"/>
      <c r="K56" s="403"/>
      <c r="L56" s="403"/>
      <c r="M56" s="404"/>
    </row>
    <row r="57" spans="1:13" ht="15.75" customHeight="1">
      <c r="A57" s="421"/>
      <c r="B57" s="101" t="s">
        <v>282</v>
      </c>
      <c r="C57" s="402" t="s">
        <v>87</v>
      </c>
      <c r="D57" s="403"/>
      <c r="E57" s="403"/>
      <c r="F57" s="403"/>
      <c r="G57" s="403"/>
      <c r="H57" s="403"/>
      <c r="I57" s="403"/>
      <c r="J57" s="403"/>
      <c r="K57" s="403"/>
      <c r="L57" s="403"/>
      <c r="M57" s="404"/>
    </row>
    <row r="58" spans="1:13" ht="16.5" thickBot="1">
      <c r="A58" s="422"/>
      <c r="B58" s="101" t="s">
        <v>283</v>
      </c>
      <c r="C58" s="403">
        <v>3387000</v>
      </c>
      <c r="D58" s="403"/>
      <c r="E58" s="403"/>
      <c r="F58" s="403"/>
      <c r="G58" s="403"/>
      <c r="H58" s="403"/>
      <c r="I58" s="403"/>
      <c r="J58" s="403"/>
      <c r="K58" s="403"/>
      <c r="L58" s="403"/>
      <c r="M58" s="404"/>
    </row>
    <row r="59" spans="1:13" ht="15.75" customHeight="1">
      <c r="A59" s="420" t="s">
        <v>284</v>
      </c>
      <c r="B59" s="100" t="s">
        <v>285</v>
      </c>
      <c r="C59" s="403" t="s">
        <v>286</v>
      </c>
      <c r="D59" s="403"/>
      <c r="E59" s="403"/>
      <c r="F59" s="403"/>
      <c r="G59" s="403"/>
      <c r="H59" s="403"/>
      <c r="I59" s="403"/>
      <c r="J59" s="403"/>
      <c r="K59" s="403"/>
      <c r="L59" s="403"/>
      <c r="M59" s="404"/>
    </row>
    <row r="60" spans="1:13" ht="30" customHeight="1">
      <c r="A60" s="421"/>
      <c r="B60" s="100" t="s">
        <v>287</v>
      </c>
      <c r="C60" s="403" t="s">
        <v>311</v>
      </c>
      <c r="D60" s="403"/>
      <c r="E60" s="403"/>
      <c r="F60" s="403"/>
      <c r="G60" s="403"/>
      <c r="H60" s="403"/>
      <c r="I60" s="403"/>
      <c r="J60" s="403"/>
      <c r="K60" s="403"/>
      <c r="L60" s="403"/>
      <c r="M60" s="404"/>
    </row>
    <row r="61" spans="1:13" ht="30" customHeight="1" thickBot="1">
      <c r="A61" s="421"/>
      <c r="B61" s="99" t="s">
        <v>46</v>
      </c>
      <c r="C61" s="403" t="s">
        <v>312</v>
      </c>
      <c r="D61" s="403"/>
      <c r="E61" s="403"/>
      <c r="F61" s="403"/>
      <c r="G61" s="403"/>
      <c r="H61" s="403"/>
      <c r="I61" s="403"/>
      <c r="J61" s="403"/>
      <c r="K61" s="403"/>
      <c r="L61" s="403"/>
      <c r="M61" s="404"/>
    </row>
    <row r="62" spans="1:13" ht="16.5" thickBot="1">
      <c r="A62" s="85" t="s">
        <v>289</v>
      </c>
      <c r="B62" s="97"/>
      <c r="C62" s="455"/>
      <c r="D62" s="418"/>
      <c r="E62" s="418"/>
      <c r="F62" s="418"/>
      <c r="G62" s="418"/>
      <c r="H62" s="418"/>
      <c r="I62" s="418"/>
      <c r="J62" s="418"/>
      <c r="K62" s="418"/>
      <c r="L62" s="418"/>
      <c r="M62" s="419"/>
    </row>
  </sheetData>
  <mergeCells count="50">
    <mergeCell ref="A59:A61"/>
    <mergeCell ref="C59:M59"/>
    <mergeCell ref="C60:M60"/>
    <mergeCell ref="C61:M61"/>
    <mergeCell ref="F46:F47"/>
    <mergeCell ref="G46:J47"/>
    <mergeCell ref="C49:M49"/>
    <mergeCell ref="C50:M50"/>
    <mergeCell ref="A53:A58"/>
    <mergeCell ref="C53:M53"/>
    <mergeCell ref="C54:M54"/>
    <mergeCell ref="C55:M55"/>
    <mergeCell ref="B35:B44"/>
    <mergeCell ref="F43:G43"/>
    <mergeCell ref="C62:M62"/>
    <mergeCell ref="F23:H23"/>
    <mergeCell ref="C57:M57"/>
    <mergeCell ref="C58:M58"/>
    <mergeCell ref="I9:J9"/>
    <mergeCell ref="C10:D10"/>
    <mergeCell ref="C56:M56"/>
    <mergeCell ref="A16:A52"/>
    <mergeCell ref="C16:M16"/>
    <mergeCell ref="B45:B48"/>
    <mergeCell ref="C11:M11"/>
    <mergeCell ref="C12:L12"/>
    <mergeCell ref="C13:M13"/>
    <mergeCell ref="B14:B15"/>
    <mergeCell ref="F14:M14"/>
    <mergeCell ref="C15:M15"/>
    <mergeCell ref="C17:M17"/>
    <mergeCell ref="B18:B24"/>
    <mergeCell ref="B25:B28"/>
    <mergeCell ref="B32:B34"/>
    <mergeCell ref="F10:G10"/>
    <mergeCell ref="I10:J10"/>
    <mergeCell ref="H43:I43"/>
    <mergeCell ref="L46:M47"/>
    <mergeCell ref="A2:A15"/>
    <mergeCell ref="C2:M2"/>
    <mergeCell ref="C3:M3"/>
    <mergeCell ref="D4:E4"/>
    <mergeCell ref="F4:M4"/>
    <mergeCell ref="C5:M5"/>
    <mergeCell ref="C6:M6"/>
    <mergeCell ref="C7:D7"/>
    <mergeCell ref="I7:M7"/>
    <mergeCell ref="B8:B10"/>
    <mergeCell ref="C8:D9"/>
    <mergeCell ref="F9:G9"/>
  </mergeCells>
  <dataValidations count="8">
    <dataValidation type="list" allowBlank="1" showInputMessage="1" showErrorMessage="1" sqref="F14" xr:uid="{00000000-0002-0000-0900-000000000000}">
      <formula1>INDIRECT(E14)</formula1>
    </dataValidation>
    <dataValidation allowBlank="1" showInputMessage="1" showErrorMessage="1" prompt="Seleccione de la lista desplegable" sqref="B4 B7 H7" xr:uid="{00000000-0002-0000-0900-000001000000}"/>
    <dataValidation allowBlank="1" showInputMessage="1" showErrorMessage="1" prompt="Incluir una ficha por cada indicador, ya sea de producto o de resultado" sqref="B1" xr:uid="{00000000-0002-0000-0900-000002000000}"/>
    <dataValidation allowBlank="1" showInputMessage="1" showErrorMessage="1" prompt="Identifique el ODS a que le apunta el indicador de producto. Seleccione de la lista desplegable._x000a_" sqref="B14:B15" xr:uid="{00000000-0002-0000-0900-000003000000}"/>
    <dataValidation allowBlank="1" showInputMessage="1" showErrorMessage="1" prompt="Identifique la meta ODS a que le apunta el indicador de producto. Seleccione de la lista desplegable." sqref="E14" xr:uid="{00000000-0002-0000-0900-000004000000}"/>
    <dataValidation allowBlank="1" showInputMessage="1" showErrorMessage="1" prompt="Determine si el indicador responde a un enfoque (Derechos Humanos, Género, Diferencial, Poblacional, Ambiental y Territorial). Si responde a más de enfoque separelos por ;" sqref="B16" xr:uid="{00000000-0002-0000-0900-000005000000}"/>
    <dataValidation allowBlank="1" showInputMessage="1" showErrorMessage="1" prompt="Si corresponde a un indicador del PDD, identifique el código de la meta el cual se encuentra en el listado de indicadores del plan que se encuentra en la caja de herramientas._x000a__x000a_" sqref="D4" xr:uid="{00000000-0002-0000-0900-000006000000}"/>
    <dataValidation type="list" allowBlank="1" showInputMessage="1" showErrorMessage="1" sqref="I7:M7" xr:uid="{00000000-0002-0000-0900-000007000000}">
      <formula1>INDIRECT($C$7)</formula1>
    </dataValidation>
  </dataValidations>
  <hyperlinks>
    <hyperlink ref="C57" r:id="rId1" xr:uid="{00000000-0004-0000-0900-000000000000}"/>
  </hyperlinks>
  <pageMargins left="0.7" right="0.7" top="0.75" bottom="0.75" header="0.3" footer="0.3"/>
  <pageSetup paperSize="9" orientation="portrait" horizontalDpi="1200" verticalDpi="120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M62"/>
  <sheetViews>
    <sheetView topLeftCell="A30" zoomScale="85" zoomScaleNormal="85" workbookViewId="0">
      <selection activeCell="F46" sqref="F46:F47"/>
    </sheetView>
  </sheetViews>
  <sheetFormatPr baseColWidth="10" defaultColWidth="11.42578125" defaultRowHeight="15.75"/>
  <cols>
    <col min="1" max="1" width="25.140625" style="4" customWidth="1"/>
    <col min="2" max="2" width="39.140625" style="28" customWidth="1"/>
    <col min="3" max="16384" width="11.42578125" style="4"/>
  </cols>
  <sheetData>
    <row r="1" spans="1:13" ht="16.5" thickBot="1">
      <c r="A1" s="34"/>
      <c r="B1" s="35" t="s">
        <v>363</v>
      </c>
      <c r="C1" s="36"/>
      <c r="D1" s="36"/>
      <c r="E1" s="36"/>
      <c r="F1" s="36"/>
      <c r="G1" s="36"/>
      <c r="H1" s="36"/>
      <c r="I1" s="36"/>
      <c r="J1" s="36"/>
      <c r="K1" s="36"/>
      <c r="L1" s="36"/>
      <c r="M1" s="37"/>
    </row>
    <row r="2" spans="1:13" ht="41.25" customHeight="1">
      <c r="A2" s="459" t="s">
        <v>195</v>
      </c>
      <c r="B2" s="148" t="s">
        <v>196</v>
      </c>
      <c r="C2" s="478" t="s">
        <v>135</v>
      </c>
      <c r="D2" s="479"/>
      <c r="E2" s="479"/>
      <c r="F2" s="479"/>
      <c r="G2" s="479"/>
      <c r="H2" s="479"/>
      <c r="I2" s="479"/>
      <c r="J2" s="479"/>
      <c r="K2" s="479"/>
      <c r="L2" s="479"/>
      <c r="M2" s="480"/>
    </row>
    <row r="3" spans="1:13" ht="31.5">
      <c r="A3" s="460"/>
      <c r="B3" s="103" t="s">
        <v>291</v>
      </c>
      <c r="C3" s="481" t="s">
        <v>328</v>
      </c>
      <c r="D3" s="482"/>
      <c r="E3" s="482"/>
      <c r="F3" s="482"/>
      <c r="G3" s="482"/>
      <c r="H3" s="482"/>
      <c r="I3" s="482"/>
      <c r="J3" s="482"/>
      <c r="K3" s="482"/>
      <c r="L3" s="482"/>
      <c r="M3" s="483"/>
    </row>
    <row r="4" spans="1:13" ht="94.5" customHeight="1">
      <c r="A4" s="460"/>
      <c r="B4" s="195" t="s">
        <v>33</v>
      </c>
      <c r="C4" s="157" t="s">
        <v>83</v>
      </c>
      <c r="D4" s="436" t="s">
        <v>34</v>
      </c>
      <c r="E4" s="437"/>
      <c r="F4" s="484" t="s">
        <v>293</v>
      </c>
      <c r="G4" s="485"/>
      <c r="H4" s="485"/>
      <c r="I4" s="485"/>
      <c r="J4" s="485"/>
      <c r="K4" s="485"/>
      <c r="L4" s="485"/>
      <c r="M4" s="486"/>
    </row>
    <row r="5" spans="1:13">
      <c r="A5" s="460"/>
      <c r="B5" s="86" t="s">
        <v>202</v>
      </c>
      <c r="C5" s="429" t="s">
        <v>294</v>
      </c>
      <c r="D5" s="430"/>
      <c r="E5" s="430"/>
      <c r="F5" s="430"/>
      <c r="G5" s="430"/>
      <c r="H5" s="430"/>
      <c r="I5" s="430"/>
      <c r="J5" s="430"/>
      <c r="K5" s="430"/>
      <c r="L5" s="430"/>
      <c r="M5" s="431"/>
    </row>
    <row r="6" spans="1:13">
      <c r="A6" s="460"/>
      <c r="B6" s="195" t="s">
        <v>203</v>
      </c>
      <c r="C6" s="429" t="s">
        <v>295</v>
      </c>
      <c r="D6" s="430"/>
      <c r="E6" s="430"/>
      <c r="F6" s="430"/>
      <c r="G6" s="430"/>
      <c r="H6" s="430"/>
      <c r="I6" s="430"/>
      <c r="J6" s="430"/>
      <c r="K6" s="430"/>
      <c r="L6" s="430"/>
      <c r="M6" s="431"/>
    </row>
    <row r="7" spans="1:13">
      <c r="A7" s="460"/>
      <c r="B7" s="103" t="s">
        <v>204</v>
      </c>
      <c r="C7" s="438" t="s">
        <v>7</v>
      </c>
      <c r="D7" s="439"/>
      <c r="E7" s="73"/>
      <c r="F7" s="73"/>
      <c r="G7" s="74"/>
      <c r="H7" s="41" t="s">
        <v>46</v>
      </c>
      <c r="I7" s="440" t="s">
        <v>296</v>
      </c>
      <c r="J7" s="439"/>
      <c r="K7" s="439"/>
      <c r="L7" s="439"/>
      <c r="M7" s="441"/>
    </row>
    <row r="8" spans="1:13">
      <c r="A8" s="460"/>
      <c r="B8" s="453" t="s">
        <v>205</v>
      </c>
      <c r="C8" s="463"/>
      <c r="D8" s="476"/>
      <c r="E8" s="207"/>
      <c r="F8" s="207"/>
      <c r="G8" s="207"/>
      <c r="H8" s="207"/>
      <c r="I8" s="207"/>
      <c r="J8" s="207"/>
      <c r="K8" s="207"/>
      <c r="L8" s="75"/>
      <c r="M8" s="76"/>
    </row>
    <row r="9" spans="1:13">
      <c r="A9" s="460"/>
      <c r="B9" s="454"/>
      <c r="C9" s="445"/>
      <c r="D9" s="446"/>
      <c r="E9" s="118"/>
      <c r="F9" s="446"/>
      <c r="G9" s="446"/>
      <c r="H9" s="118"/>
      <c r="I9" s="446"/>
      <c r="J9" s="446"/>
      <c r="K9" s="118"/>
      <c r="L9" s="121"/>
      <c r="M9" s="70"/>
    </row>
    <row r="10" spans="1:13">
      <c r="A10" s="460"/>
      <c r="B10" s="456"/>
      <c r="C10" s="445" t="s">
        <v>206</v>
      </c>
      <c r="D10" s="446"/>
      <c r="E10" s="201"/>
      <c r="F10" s="446" t="s">
        <v>206</v>
      </c>
      <c r="G10" s="446"/>
      <c r="H10" s="201"/>
      <c r="I10" s="446" t="s">
        <v>206</v>
      </c>
      <c r="J10" s="446"/>
      <c r="K10" s="201"/>
      <c r="L10" s="77"/>
      <c r="M10" s="78"/>
    </row>
    <row r="11" spans="1:13" ht="84" customHeight="1">
      <c r="A11" s="460"/>
      <c r="B11" s="103" t="s">
        <v>207</v>
      </c>
      <c r="C11" s="448" t="s">
        <v>364</v>
      </c>
      <c r="D11" s="449"/>
      <c r="E11" s="449"/>
      <c r="F11" s="449"/>
      <c r="G11" s="449"/>
      <c r="H11" s="449"/>
      <c r="I11" s="449"/>
      <c r="J11" s="449"/>
      <c r="K11" s="449"/>
      <c r="L11" s="449"/>
      <c r="M11" s="450"/>
    </row>
    <row r="12" spans="1:13" ht="31.5">
      <c r="A12" s="460"/>
      <c r="B12" s="103" t="s">
        <v>298</v>
      </c>
      <c r="C12" s="376" t="s">
        <v>330</v>
      </c>
      <c r="D12" s="377"/>
      <c r="E12" s="377"/>
      <c r="F12" s="377"/>
      <c r="G12" s="377"/>
      <c r="H12" s="377"/>
      <c r="I12" s="377"/>
      <c r="J12" s="377"/>
      <c r="K12" s="377"/>
      <c r="L12" s="377"/>
      <c r="M12" s="80"/>
    </row>
    <row r="13" spans="1:13" ht="121.5" customHeight="1">
      <c r="A13" s="460"/>
      <c r="B13" s="103" t="s">
        <v>300</v>
      </c>
      <c r="C13" s="376" t="s">
        <v>365</v>
      </c>
      <c r="D13" s="377"/>
      <c r="E13" s="377"/>
      <c r="F13" s="377"/>
      <c r="G13" s="377"/>
      <c r="H13" s="377"/>
      <c r="I13" s="377"/>
      <c r="J13" s="377"/>
      <c r="K13" s="377"/>
      <c r="L13" s="377"/>
      <c r="M13" s="378"/>
    </row>
    <row r="14" spans="1:13" ht="44.25" customHeight="1">
      <c r="A14" s="460"/>
      <c r="B14" s="453" t="s">
        <v>302</v>
      </c>
      <c r="C14" s="4" t="s">
        <v>128</v>
      </c>
      <c r="D14" s="191"/>
      <c r="E14" s="57" t="s">
        <v>303</v>
      </c>
      <c r="F14" s="442" t="s">
        <v>124</v>
      </c>
      <c r="G14" s="443"/>
      <c r="H14" s="443"/>
      <c r="I14" s="443"/>
      <c r="J14" s="443"/>
      <c r="K14" s="443"/>
      <c r="L14" s="443"/>
      <c r="M14" s="444"/>
    </row>
    <row r="15" spans="1:13">
      <c r="A15" s="460"/>
      <c r="B15" s="454"/>
      <c r="C15" s="451"/>
      <c r="D15" s="388"/>
      <c r="E15" s="388"/>
      <c r="F15" s="388"/>
      <c r="G15" s="388"/>
      <c r="H15" s="388"/>
      <c r="I15" s="388"/>
      <c r="J15" s="388"/>
      <c r="K15" s="388"/>
      <c r="L15" s="388"/>
      <c r="M15" s="452"/>
    </row>
    <row r="16" spans="1:13">
      <c r="A16" s="461" t="s">
        <v>209</v>
      </c>
      <c r="B16" s="103" t="s">
        <v>31</v>
      </c>
      <c r="C16" s="451" t="s">
        <v>304</v>
      </c>
      <c r="D16" s="388"/>
      <c r="E16" s="388"/>
      <c r="F16" s="388"/>
      <c r="G16" s="388"/>
      <c r="H16" s="388"/>
      <c r="I16" s="388"/>
      <c r="J16" s="388"/>
      <c r="K16" s="388"/>
      <c r="L16" s="388"/>
      <c r="M16" s="452"/>
    </row>
    <row r="17" spans="1:13" ht="36.75" customHeight="1">
      <c r="A17" s="462"/>
      <c r="B17" s="103" t="s">
        <v>211</v>
      </c>
      <c r="C17" s="451" t="s">
        <v>136</v>
      </c>
      <c r="D17" s="388"/>
      <c r="E17" s="388"/>
      <c r="F17" s="388"/>
      <c r="G17" s="388"/>
      <c r="H17" s="388"/>
      <c r="I17" s="388"/>
      <c r="J17" s="388"/>
      <c r="K17" s="388"/>
      <c r="L17" s="388"/>
      <c r="M17" s="452"/>
    </row>
    <row r="18" spans="1:13" ht="8.25" customHeight="1">
      <c r="A18" s="462"/>
      <c r="B18" s="453" t="s">
        <v>212</v>
      </c>
      <c r="C18" s="81"/>
      <c r="D18" s="5"/>
      <c r="E18" s="5"/>
      <c r="F18" s="5"/>
      <c r="G18" s="5"/>
      <c r="H18" s="5"/>
      <c r="I18" s="5"/>
      <c r="J18" s="5"/>
      <c r="K18" s="5"/>
      <c r="L18" s="5"/>
      <c r="M18" s="6"/>
    </row>
    <row r="19" spans="1:13" ht="9" customHeight="1">
      <c r="A19" s="462"/>
      <c r="B19" s="454"/>
      <c r="C19" s="44"/>
      <c r="D19" s="7"/>
      <c r="E19" s="126"/>
      <c r="F19" s="7"/>
      <c r="G19" s="126"/>
      <c r="H19" s="7"/>
      <c r="I19" s="126"/>
      <c r="J19" s="7"/>
      <c r="K19" s="126"/>
      <c r="L19" s="126"/>
      <c r="M19" s="8"/>
    </row>
    <row r="20" spans="1:13">
      <c r="A20" s="462"/>
      <c r="B20" s="454"/>
      <c r="C20" s="45" t="s">
        <v>213</v>
      </c>
      <c r="D20" s="9"/>
      <c r="E20" s="10" t="s">
        <v>214</v>
      </c>
      <c r="F20" s="9"/>
      <c r="G20" s="10" t="s">
        <v>215</v>
      </c>
      <c r="H20" s="9"/>
      <c r="I20" s="10" t="s">
        <v>216</v>
      </c>
      <c r="J20" s="84"/>
      <c r="K20" s="10"/>
      <c r="L20" s="10"/>
      <c r="M20" s="189"/>
    </row>
    <row r="21" spans="1:13">
      <c r="A21" s="462"/>
      <c r="B21" s="454"/>
      <c r="C21" s="45" t="s">
        <v>218</v>
      </c>
      <c r="D21" s="11"/>
      <c r="E21" s="10" t="s">
        <v>219</v>
      </c>
      <c r="F21" s="12"/>
      <c r="G21" s="10" t="s">
        <v>220</v>
      </c>
      <c r="H21" s="12"/>
      <c r="I21" s="10"/>
      <c r="J21" s="188"/>
      <c r="K21" s="10"/>
      <c r="L21" s="10"/>
      <c r="M21" s="189"/>
    </row>
    <row r="22" spans="1:13">
      <c r="A22" s="462"/>
      <c r="B22" s="454"/>
      <c r="C22" s="45" t="s">
        <v>224</v>
      </c>
      <c r="D22" s="11"/>
      <c r="E22" s="10" t="s">
        <v>225</v>
      </c>
      <c r="F22" s="11"/>
      <c r="G22" s="10"/>
      <c r="H22" s="188"/>
      <c r="I22" s="10"/>
      <c r="J22" s="188"/>
      <c r="K22" s="10"/>
      <c r="L22" s="10"/>
      <c r="M22" s="189"/>
    </row>
    <row r="23" spans="1:13">
      <c r="A23" s="462"/>
      <c r="B23" s="454"/>
      <c r="C23" s="45" t="s">
        <v>226</v>
      </c>
      <c r="D23" s="12" t="s">
        <v>222</v>
      </c>
      <c r="E23" s="10" t="s">
        <v>227</v>
      </c>
      <c r="F23" s="487" t="s">
        <v>333</v>
      </c>
      <c r="G23" s="487"/>
      <c r="H23" s="487"/>
      <c r="I23" s="208"/>
      <c r="J23" s="208"/>
      <c r="K23" s="208"/>
      <c r="L23" s="208"/>
      <c r="M23" s="82"/>
    </row>
    <row r="24" spans="1:13" ht="9.75" customHeight="1">
      <c r="A24" s="462"/>
      <c r="B24" s="456"/>
      <c r="C24" s="46"/>
      <c r="D24" s="13"/>
      <c r="E24" s="13"/>
      <c r="F24" s="13"/>
      <c r="G24" s="13"/>
      <c r="H24" s="13"/>
      <c r="I24" s="13"/>
      <c r="J24" s="13"/>
      <c r="K24" s="13"/>
      <c r="L24" s="13"/>
      <c r="M24" s="14"/>
    </row>
    <row r="25" spans="1:13">
      <c r="A25" s="462"/>
      <c r="B25" s="453" t="s">
        <v>228</v>
      </c>
      <c r="C25" s="47"/>
      <c r="D25" s="15"/>
      <c r="E25" s="15"/>
      <c r="F25" s="15"/>
      <c r="G25" s="15"/>
      <c r="H25" s="15"/>
      <c r="I25" s="15"/>
      <c r="J25" s="15"/>
      <c r="K25" s="15"/>
      <c r="L25" s="75"/>
      <c r="M25" s="76"/>
    </row>
    <row r="26" spans="1:13">
      <c r="A26" s="462"/>
      <c r="B26" s="454"/>
      <c r="C26" s="45" t="s">
        <v>229</v>
      </c>
      <c r="D26" s="12"/>
      <c r="E26" s="213"/>
      <c r="F26" s="10" t="s">
        <v>230</v>
      </c>
      <c r="G26" s="11"/>
      <c r="H26" s="213"/>
      <c r="I26" s="10" t="s">
        <v>231</v>
      </c>
      <c r="J26" s="11" t="s">
        <v>222</v>
      </c>
      <c r="K26" s="213"/>
      <c r="L26" s="121"/>
      <c r="M26" s="70"/>
    </row>
    <row r="27" spans="1:13">
      <c r="A27" s="462"/>
      <c r="B27" s="454"/>
      <c r="C27" s="45" t="s">
        <v>234</v>
      </c>
      <c r="D27" s="16"/>
      <c r="E27" s="121"/>
      <c r="F27" s="10" t="s">
        <v>235</v>
      </c>
      <c r="G27" s="12"/>
      <c r="H27" s="121"/>
      <c r="I27" s="119"/>
      <c r="J27" s="121"/>
      <c r="K27" s="118"/>
      <c r="L27" s="121"/>
      <c r="M27" s="70"/>
    </row>
    <row r="28" spans="1:13">
      <c r="A28" s="462"/>
      <c r="B28" s="456"/>
      <c r="C28" s="48"/>
      <c r="D28" s="17"/>
      <c r="E28" s="17"/>
      <c r="F28" s="17"/>
      <c r="G28" s="17"/>
      <c r="H28" s="17"/>
      <c r="I28" s="17"/>
      <c r="J28" s="17"/>
      <c r="K28" s="17"/>
      <c r="L28" s="77"/>
      <c r="M28" s="78"/>
    </row>
    <row r="29" spans="1:13">
      <c r="A29" s="462"/>
      <c r="B29" s="87" t="s">
        <v>237</v>
      </c>
      <c r="C29" s="49"/>
      <c r="D29" s="33"/>
      <c r="E29" s="33"/>
      <c r="F29" s="33"/>
      <c r="G29" s="33"/>
      <c r="H29" s="33"/>
      <c r="I29" s="33"/>
      <c r="J29" s="33"/>
      <c r="K29" s="33"/>
      <c r="L29" s="33"/>
      <c r="M29" s="50"/>
    </row>
    <row r="30" spans="1:13">
      <c r="A30" s="462"/>
      <c r="B30" s="87"/>
      <c r="C30" s="51" t="s">
        <v>238</v>
      </c>
      <c r="D30" s="18">
        <v>0</v>
      </c>
      <c r="E30" s="213"/>
      <c r="F30" s="19" t="s">
        <v>240</v>
      </c>
      <c r="G30" s="12">
        <v>2019</v>
      </c>
      <c r="H30" s="213"/>
      <c r="I30" s="19" t="s">
        <v>241</v>
      </c>
      <c r="J30" s="190"/>
      <c r="K30" s="191"/>
      <c r="L30" s="192"/>
      <c r="M30" s="214"/>
    </row>
    <row r="31" spans="1:13">
      <c r="A31" s="462"/>
      <c r="B31" s="86"/>
      <c r="C31" s="46"/>
      <c r="D31" s="13"/>
      <c r="E31" s="13"/>
      <c r="F31" s="13"/>
      <c r="G31" s="13"/>
      <c r="H31" s="13"/>
      <c r="I31" s="13"/>
      <c r="J31" s="13"/>
      <c r="K31" s="13"/>
      <c r="L31" s="13"/>
      <c r="M31" s="14"/>
    </row>
    <row r="32" spans="1:13">
      <c r="A32" s="462"/>
      <c r="B32" s="453" t="s">
        <v>243</v>
      </c>
      <c r="C32" s="52"/>
      <c r="D32" s="20"/>
      <c r="E32" s="20"/>
      <c r="F32" s="20"/>
      <c r="G32" s="20"/>
      <c r="H32" s="20"/>
      <c r="I32" s="20"/>
      <c r="J32" s="20"/>
      <c r="K32" s="20"/>
      <c r="L32" s="75"/>
      <c r="M32" s="76"/>
    </row>
    <row r="33" spans="1:13">
      <c r="A33" s="462"/>
      <c r="B33" s="454"/>
      <c r="C33" s="212" t="s">
        <v>244</v>
      </c>
      <c r="D33" s="21">
        <v>2021</v>
      </c>
      <c r="E33" s="116"/>
      <c r="F33" s="213" t="s">
        <v>245</v>
      </c>
      <c r="G33" s="22" t="s">
        <v>246</v>
      </c>
      <c r="H33" s="116"/>
      <c r="I33" s="19"/>
      <c r="J33" s="116"/>
      <c r="K33" s="116"/>
      <c r="L33" s="121"/>
      <c r="M33" s="70"/>
    </row>
    <row r="34" spans="1:13">
      <c r="A34" s="462"/>
      <c r="B34" s="456"/>
      <c r="C34" s="46"/>
      <c r="D34" s="23"/>
      <c r="E34" s="24"/>
      <c r="F34" s="13"/>
      <c r="G34" s="24"/>
      <c r="H34" s="24"/>
      <c r="I34" s="25"/>
      <c r="J34" s="24"/>
      <c r="K34" s="24"/>
      <c r="L34" s="77"/>
      <c r="M34" s="78"/>
    </row>
    <row r="35" spans="1:13">
      <c r="A35" s="462"/>
      <c r="B35" s="453" t="s">
        <v>247</v>
      </c>
      <c r="C35" s="53"/>
      <c r="D35" s="95"/>
      <c r="E35" s="95"/>
      <c r="F35" s="95"/>
      <c r="G35" s="95"/>
      <c r="H35" s="95"/>
      <c r="I35" s="95"/>
      <c r="J35" s="95"/>
      <c r="K35" s="95"/>
      <c r="L35" s="95"/>
      <c r="M35" s="54"/>
    </row>
    <row r="36" spans="1:13">
      <c r="A36" s="462"/>
      <c r="B36" s="454"/>
      <c r="C36" s="55"/>
      <c r="D36" s="113" t="s">
        <v>248</v>
      </c>
      <c r="E36" s="113"/>
      <c r="F36" s="113" t="s">
        <v>249</v>
      </c>
      <c r="G36" s="113"/>
      <c r="H36" s="156" t="s">
        <v>250</v>
      </c>
      <c r="I36" s="156"/>
      <c r="J36" s="156" t="s">
        <v>251</v>
      </c>
      <c r="K36" s="113"/>
      <c r="L36" s="113" t="s">
        <v>252</v>
      </c>
      <c r="M36" s="26"/>
    </row>
    <row r="37" spans="1:13">
      <c r="A37" s="462"/>
      <c r="B37" s="454"/>
      <c r="C37" s="55"/>
      <c r="D37" s="209">
        <v>0</v>
      </c>
      <c r="E37" s="1"/>
      <c r="F37" s="488" t="s">
        <v>366</v>
      </c>
      <c r="G37" s="489"/>
      <c r="H37" s="209">
        <v>1</v>
      </c>
      <c r="I37" s="1"/>
      <c r="J37" s="209">
        <v>1</v>
      </c>
      <c r="K37" s="1"/>
      <c r="L37" s="209">
        <v>1</v>
      </c>
      <c r="M37" s="197"/>
    </row>
    <row r="38" spans="1:13">
      <c r="A38" s="462"/>
      <c r="B38" s="454"/>
      <c r="C38" s="55"/>
      <c r="D38" s="113" t="s">
        <v>253</v>
      </c>
      <c r="E38" s="113"/>
      <c r="F38" s="113" t="s">
        <v>254</v>
      </c>
      <c r="G38" s="113"/>
      <c r="H38" s="114" t="s">
        <v>255</v>
      </c>
      <c r="I38" s="114"/>
      <c r="J38" s="114" t="s">
        <v>256</v>
      </c>
      <c r="K38" s="113"/>
      <c r="L38" s="113" t="s">
        <v>257</v>
      </c>
      <c r="M38" s="8"/>
    </row>
    <row r="39" spans="1:13">
      <c r="A39" s="462"/>
      <c r="B39" s="454"/>
      <c r="C39" s="55"/>
      <c r="D39" s="209">
        <v>1</v>
      </c>
      <c r="E39" s="1"/>
      <c r="F39" s="209">
        <v>1</v>
      </c>
      <c r="G39" s="1"/>
      <c r="H39" s="209">
        <v>1</v>
      </c>
      <c r="I39" s="1"/>
      <c r="J39" s="209">
        <v>1</v>
      </c>
      <c r="K39" s="1"/>
      <c r="L39" s="209">
        <v>1</v>
      </c>
      <c r="M39" s="197"/>
    </row>
    <row r="40" spans="1:13">
      <c r="A40" s="462"/>
      <c r="B40" s="454"/>
      <c r="C40" s="55"/>
      <c r="D40" s="113" t="s">
        <v>258</v>
      </c>
      <c r="E40" s="113"/>
      <c r="F40" s="113" t="s">
        <v>259</v>
      </c>
      <c r="G40" s="113"/>
      <c r="H40" s="114" t="s">
        <v>260</v>
      </c>
      <c r="I40" s="114"/>
      <c r="J40" s="114" t="s">
        <v>261</v>
      </c>
      <c r="K40" s="113"/>
      <c r="L40" s="113" t="s">
        <v>262</v>
      </c>
      <c r="M40" s="8"/>
    </row>
    <row r="41" spans="1:13">
      <c r="A41" s="462"/>
      <c r="B41" s="454"/>
      <c r="C41" s="55"/>
      <c r="D41" s="198"/>
      <c r="E41" s="1"/>
      <c r="F41" s="198"/>
      <c r="G41" s="1"/>
      <c r="H41" s="198"/>
      <c r="I41" s="1"/>
      <c r="J41" s="198"/>
      <c r="K41" s="1"/>
      <c r="L41" s="198"/>
      <c r="M41" s="197"/>
    </row>
    <row r="42" spans="1:13">
      <c r="A42" s="462"/>
      <c r="B42" s="454"/>
      <c r="C42" s="55"/>
      <c r="D42" s="2" t="s">
        <v>262</v>
      </c>
      <c r="E42" s="196"/>
      <c r="F42" s="2" t="s">
        <v>263</v>
      </c>
      <c r="G42" s="196"/>
      <c r="H42" s="2"/>
      <c r="I42" s="196"/>
      <c r="J42" s="2"/>
      <c r="K42" s="196"/>
      <c r="L42" s="2"/>
      <c r="M42" s="197"/>
    </row>
    <row r="43" spans="1:13">
      <c r="A43" s="462"/>
      <c r="B43" s="454"/>
      <c r="C43" s="55"/>
      <c r="D43" s="198"/>
      <c r="E43" s="1"/>
      <c r="F43" s="457">
        <v>8</v>
      </c>
      <c r="G43" s="458"/>
      <c r="H43" s="383"/>
      <c r="I43" s="383"/>
      <c r="J43" s="2"/>
      <c r="K43" s="196"/>
      <c r="L43" s="2"/>
      <c r="M43" s="197"/>
    </row>
    <row r="44" spans="1:13">
      <c r="A44" s="462"/>
      <c r="B44" s="454"/>
      <c r="C44" s="56"/>
      <c r="D44" s="2"/>
      <c r="E44" s="196"/>
      <c r="F44" s="2"/>
      <c r="G44" s="196"/>
      <c r="H44" s="96"/>
      <c r="I44" s="42"/>
      <c r="J44" s="96"/>
      <c r="K44" s="42"/>
      <c r="L44" s="96"/>
      <c r="M44" s="43"/>
    </row>
    <row r="45" spans="1:13" ht="18" customHeight="1">
      <c r="A45" s="462"/>
      <c r="B45" s="453" t="s">
        <v>264</v>
      </c>
      <c r="C45" s="47"/>
      <c r="D45" s="15"/>
      <c r="E45" s="15"/>
      <c r="F45" s="15"/>
      <c r="G45" s="15"/>
      <c r="H45" s="15"/>
      <c r="I45" s="15"/>
      <c r="J45" s="15"/>
      <c r="K45" s="15"/>
      <c r="L45" s="121"/>
      <c r="M45" s="70"/>
    </row>
    <row r="46" spans="1:13">
      <c r="A46" s="462"/>
      <c r="B46" s="454"/>
      <c r="C46" s="71"/>
      <c r="D46" s="109" t="s">
        <v>265</v>
      </c>
      <c r="E46" s="27" t="s">
        <v>76</v>
      </c>
      <c r="F46" s="447" t="s">
        <v>266</v>
      </c>
      <c r="G46" s="401"/>
      <c r="H46" s="401"/>
      <c r="I46" s="401"/>
      <c r="J46" s="401"/>
      <c r="K46" s="205" t="s">
        <v>306</v>
      </c>
      <c r="L46" s="432"/>
      <c r="M46" s="433"/>
    </row>
    <row r="47" spans="1:13">
      <c r="A47" s="462"/>
      <c r="B47" s="454"/>
      <c r="C47" s="71"/>
      <c r="D47" s="72"/>
      <c r="E47" s="11" t="s">
        <v>222</v>
      </c>
      <c r="F47" s="447"/>
      <c r="G47" s="401"/>
      <c r="H47" s="401"/>
      <c r="I47" s="401"/>
      <c r="J47" s="401"/>
      <c r="K47" s="121"/>
      <c r="L47" s="434"/>
      <c r="M47" s="435"/>
    </row>
    <row r="48" spans="1:13">
      <c r="A48" s="462"/>
      <c r="B48" s="456"/>
      <c r="C48" s="155"/>
      <c r="D48" s="77"/>
      <c r="E48" s="77"/>
      <c r="F48" s="77"/>
      <c r="G48" s="77"/>
      <c r="H48" s="77"/>
      <c r="I48" s="77"/>
      <c r="J48" s="77"/>
      <c r="K48" s="77"/>
      <c r="L48" s="121"/>
      <c r="M48" s="70"/>
    </row>
    <row r="49" spans="1:13" ht="48" customHeight="1">
      <c r="A49" s="462"/>
      <c r="B49" s="103" t="s">
        <v>267</v>
      </c>
      <c r="C49" s="429" t="s">
        <v>367</v>
      </c>
      <c r="D49" s="430"/>
      <c r="E49" s="430"/>
      <c r="F49" s="430"/>
      <c r="G49" s="430"/>
      <c r="H49" s="430"/>
      <c r="I49" s="430"/>
      <c r="J49" s="430"/>
      <c r="K49" s="430"/>
      <c r="L49" s="430"/>
      <c r="M49" s="431"/>
    </row>
    <row r="50" spans="1:13">
      <c r="A50" s="462"/>
      <c r="B50" s="103" t="s">
        <v>269</v>
      </c>
      <c r="C50" s="429" t="s">
        <v>308</v>
      </c>
      <c r="D50" s="430"/>
      <c r="E50" s="430"/>
      <c r="F50" s="430"/>
      <c r="G50" s="430"/>
      <c r="H50" s="430"/>
      <c r="I50" s="430"/>
      <c r="J50" s="430"/>
      <c r="K50" s="430"/>
      <c r="L50" s="430"/>
      <c r="M50" s="431"/>
    </row>
    <row r="51" spans="1:13">
      <c r="A51" s="462"/>
      <c r="B51" s="103" t="s">
        <v>271</v>
      </c>
      <c r="C51" s="183" t="s">
        <v>309</v>
      </c>
      <c r="D51" s="184"/>
      <c r="E51" s="184"/>
      <c r="F51" s="184"/>
      <c r="G51" s="184"/>
      <c r="H51" s="184"/>
      <c r="I51" s="184"/>
      <c r="J51" s="184"/>
      <c r="K51" s="184"/>
      <c r="L51" s="184"/>
      <c r="M51" s="185"/>
    </row>
    <row r="52" spans="1:13">
      <c r="A52" s="462"/>
      <c r="B52" s="103" t="s">
        <v>273</v>
      </c>
      <c r="C52" s="204">
        <v>44576</v>
      </c>
      <c r="D52" s="184"/>
      <c r="E52" s="184"/>
      <c r="F52" s="184"/>
      <c r="G52" s="184"/>
      <c r="H52" s="184"/>
      <c r="I52" s="184"/>
      <c r="J52" s="184"/>
      <c r="K52" s="184"/>
      <c r="L52" s="184"/>
      <c r="M52" s="185"/>
    </row>
    <row r="53" spans="1:13" ht="15.75" customHeight="1">
      <c r="A53" s="420" t="s">
        <v>274</v>
      </c>
      <c r="B53" s="101" t="s">
        <v>275</v>
      </c>
      <c r="C53" s="403" t="s">
        <v>86</v>
      </c>
      <c r="D53" s="403"/>
      <c r="E53" s="403"/>
      <c r="F53" s="403"/>
      <c r="G53" s="403"/>
      <c r="H53" s="403"/>
      <c r="I53" s="403"/>
      <c r="J53" s="403"/>
      <c r="K53" s="403"/>
      <c r="L53" s="403"/>
      <c r="M53" s="404"/>
    </row>
    <row r="54" spans="1:13">
      <c r="A54" s="421"/>
      <c r="B54" s="101" t="s">
        <v>277</v>
      </c>
      <c r="C54" s="403" t="s">
        <v>310</v>
      </c>
      <c r="D54" s="403"/>
      <c r="E54" s="403"/>
      <c r="F54" s="403"/>
      <c r="G54" s="403"/>
      <c r="H54" s="403"/>
      <c r="I54" s="403"/>
      <c r="J54" s="403"/>
      <c r="K54" s="403"/>
      <c r="L54" s="403"/>
      <c r="M54" s="404"/>
    </row>
    <row r="55" spans="1:13">
      <c r="A55" s="421"/>
      <c r="B55" s="101" t="s">
        <v>279</v>
      </c>
      <c r="C55" s="403" t="s">
        <v>9</v>
      </c>
      <c r="D55" s="403"/>
      <c r="E55" s="403"/>
      <c r="F55" s="403"/>
      <c r="G55" s="403"/>
      <c r="H55" s="403"/>
      <c r="I55" s="403"/>
      <c r="J55" s="403"/>
      <c r="K55" s="403"/>
      <c r="L55" s="403"/>
      <c r="M55" s="404"/>
    </row>
    <row r="56" spans="1:13" ht="15.75" customHeight="1">
      <c r="A56" s="421"/>
      <c r="B56" s="102" t="s">
        <v>281</v>
      </c>
      <c r="C56" s="403" t="s">
        <v>85</v>
      </c>
      <c r="D56" s="403"/>
      <c r="E56" s="403"/>
      <c r="F56" s="403"/>
      <c r="G56" s="403"/>
      <c r="H56" s="403"/>
      <c r="I56" s="403"/>
      <c r="J56" s="403"/>
      <c r="K56" s="403"/>
      <c r="L56" s="403"/>
      <c r="M56" s="404"/>
    </row>
    <row r="57" spans="1:13" ht="15.75" customHeight="1">
      <c r="A57" s="421"/>
      <c r="B57" s="101" t="s">
        <v>282</v>
      </c>
      <c r="C57" s="402" t="s">
        <v>87</v>
      </c>
      <c r="D57" s="403"/>
      <c r="E57" s="403"/>
      <c r="F57" s="403"/>
      <c r="G57" s="403"/>
      <c r="H57" s="403"/>
      <c r="I57" s="403"/>
      <c r="J57" s="403"/>
      <c r="K57" s="403"/>
      <c r="L57" s="403"/>
      <c r="M57" s="404"/>
    </row>
    <row r="58" spans="1:13" ht="16.5" thickBot="1">
      <c r="A58" s="422"/>
      <c r="B58" s="101" t="s">
        <v>283</v>
      </c>
      <c r="C58" s="403">
        <v>3387000</v>
      </c>
      <c r="D58" s="403"/>
      <c r="E58" s="403"/>
      <c r="F58" s="403"/>
      <c r="G58" s="403"/>
      <c r="H58" s="403"/>
      <c r="I58" s="403"/>
      <c r="J58" s="403"/>
      <c r="K58" s="403"/>
      <c r="L58" s="403"/>
      <c r="M58" s="404"/>
    </row>
    <row r="59" spans="1:13" ht="15.75" customHeight="1">
      <c r="A59" s="420" t="s">
        <v>284</v>
      </c>
      <c r="B59" s="100" t="s">
        <v>285</v>
      </c>
      <c r="C59" s="403" t="s">
        <v>286</v>
      </c>
      <c r="D59" s="403"/>
      <c r="E59" s="403"/>
      <c r="F59" s="403"/>
      <c r="G59" s="403"/>
      <c r="H59" s="403"/>
      <c r="I59" s="403"/>
      <c r="J59" s="403"/>
      <c r="K59" s="403"/>
      <c r="L59" s="403"/>
      <c r="M59" s="404"/>
    </row>
    <row r="60" spans="1:13" ht="30" customHeight="1">
      <c r="A60" s="421"/>
      <c r="B60" s="100" t="s">
        <v>287</v>
      </c>
      <c r="C60" s="403" t="s">
        <v>311</v>
      </c>
      <c r="D60" s="403"/>
      <c r="E60" s="403"/>
      <c r="F60" s="403"/>
      <c r="G60" s="403"/>
      <c r="H60" s="403"/>
      <c r="I60" s="403"/>
      <c r="J60" s="403"/>
      <c r="K60" s="403"/>
      <c r="L60" s="403"/>
      <c r="M60" s="404"/>
    </row>
    <row r="61" spans="1:13" ht="30" customHeight="1" thickBot="1">
      <c r="A61" s="421"/>
      <c r="B61" s="99" t="s">
        <v>46</v>
      </c>
      <c r="C61" s="403" t="s">
        <v>312</v>
      </c>
      <c r="D61" s="403"/>
      <c r="E61" s="403"/>
      <c r="F61" s="403"/>
      <c r="G61" s="403"/>
      <c r="H61" s="403"/>
      <c r="I61" s="403"/>
      <c r="J61" s="403"/>
      <c r="K61" s="403"/>
      <c r="L61" s="403"/>
      <c r="M61" s="404"/>
    </row>
    <row r="62" spans="1:13" ht="16.5" thickBot="1">
      <c r="A62" s="85" t="s">
        <v>289</v>
      </c>
      <c r="B62" s="97"/>
      <c r="C62" s="455"/>
      <c r="D62" s="418"/>
      <c r="E62" s="418"/>
      <c r="F62" s="418"/>
      <c r="G62" s="418"/>
      <c r="H62" s="418"/>
      <c r="I62" s="418"/>
      <c r="J62" s="418"/>
      <c r="K62" s="418"/>
      <c r="L62" s="418"/>
      <c r="M62" s="419"/>
    </row>
  </sheetData>
  <mergeCells count="51">
    <mergeCell ref="A53:A58"/>
    <mergeCell ref="C53:M53"/>
    <mergeCell ref="C54:M54"/>
    <mergeCell ref="C55:M55"/>
    <mergeCell ref="C56:M56"/>
    <mergeCell ref="A59:A61"/>
    <mergeCell ref="C59:M59"/>
    <mergeCell ref="C60:M60"/>
    <mergeCell ref="C61:M61"/>
    <mergeCell ref="C62:M62"/>
    <mergeCell ref="B45:B48"/>
    <mergeCell ref="F46:F47"/>
    <mergeCell ref="G46:J47"/>
    <mergeCell ref="C57:M57"/>
    <mergeCell ref="C58:M58"/>
    <mergeCell ref="C50:M50"/>
    <mergeCell ref="L46:M47"/>
    <mergeCell ref="C49:M49"/>
    <mergeCell ref="C11:M11"/>
    <mergeCell ref="C12:L12"/>
    <mergeCell ref="C13:M13"/>
    <mergeCell ref="F43:G43"/>
    <mergeCell ref="H43:I43"/>
    <mergeCell ref="C16:M16"/>
    <mergeCell ref="C17:M17"/>
    <mergeCell ref="F23:H23"/>
    <mergeCell ref="B14:B15"/>
    <mergeCell ref="F14:M14"/>
    <mergeCell ref="C15:M15"/>
    <mergeCell ref="F37:G37"/>
    <mergeCell ref="A2:A15"/>
    <mergeCell ref="C2:M2"/>
    <mergeCell ref="C3:M3"/>
    <mergeCell ref="D4:E4"/>
    <mergeCell ref="F4:M4"/>
    <mergeCell ref="C5:M5"/>
    <mergeCell ref="B35:B44"/>
    <mergeCell ref="A16:A52"/>
    <mergeCell ref="B18:B24"/>
    <mergeCell ref="B25:B28"/>
    <mergeCell ref="B32:B34"/>
    <mergeCell ref="C6:M6"/>
    <mergeCell ref="C7:D7"/>
    <mergeCell ref="I7:M7"/>
    <mergeCell ref="B8:B10"/>
    <mergeCell ref="C8:D9"/>
    <mergeCell ref="F9:G9"/>
    <mergeCell ref="I9:J9"/>
    <mergeCell ref="C10:D10"/>
    <mergeCell ref="F10:G10"/>
    <mergeCell ref="I10:J10"/>
  </mergeCells>
  <dataValidations count="8">
    <dataValidation type="list" allowBlank="1" showInputMessage="1" showErrorMessage="1" sqref="I7:M7" xr:uid="{00000000-0002-0000-0A00-000000000000}">
      <formula1>INDIRECT($C$7)</formula1>
    </dataValidation>
    <dataValidation allowBlank="1" showInputMessage="1" showErrorMessage="1" prompt="Si corresponde a un indicador del PDD, identifique el código de la meta el cual se encuentra en el listado de indicadores del plan que se encuentra en la caja de herramientas._x000a__x000a_" sqref="D4" xr:uid="{00000000-0002-0000-0A00-000001000000}"/>
    <dataValidation allowBlank="1" showInputMessage="1" showErrorMessage="1" prompt="Determine si el indicador responde a un enfoque (Derechos Humanos, Género, Diferencial, Poblacional, Ambiental y Territorial). Si responde a más de enfoque separelos por ;" sqref="B16" xr:uid="{00000000-0002-0000-0A00-000002000000}"/>
    <dataValidation allowBlank="1" showInputMessage="1" showErrorMessage="1" prompt="Identifique la meta ODS a que le apunta el indicador de producto. Seleccione de la lista desplegable." sqref="E14" xr:uid="{00000000-0002-0000-0A00-000003000000}"/>
    <dataValidation allowBlank="1" showInputMessage="1" showErrorMessage="1" prompt="Identifique el ODS a que le apunta el indicador de producto. Seleccione de la lista desplegable._x000a_" sqref="B14:B15" xr:uid="{00000000-0002-0000-0A00-000004000000}"/>
    <dataValidation allowBlank="1" showInputMessage="1" showErrorMessage="1" prompt="Incluir una ficha por cada indicador, ya sea de producto o de resultado" sqref="B1" xr:uid="{00000000-0002-0000-0A00-000005000000}"/>
    <dataValidation allowBlank="1" showInputMessage="1" showErrorMessage="1" prompt="Seleccione de la lista desplegable" sqref="B4 B7 H7" xr:uid="{00000000-0002-0000-0A00-000006000000}"/>
    <dataValidation type="list" allowBlank="1" showInputMessage="1" showErrorMessage="1" sqref="F14" xr:uid="{00000000-0002-0000-0A00-000007000000}">
      <formula1>INDIRECT(E14)</formula1>
    </dataValidation>
  </dataValidations>
  <hyperlinks>
    <hyperlink ref="C57" r:id="rId1" xr:uid="{00000000-0004-0000-0A00-000000000000}"/>
  </hyperlinks>
  <pageMargins left="0.7" right="0.7" top="0.75" bottom="0.75" header="0.3" footer="0.3"/>
  <pageSetup paperSize="9" orientation="portrait" horizontalDpi="1200" verticalDpi="12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M62"/>
  <sheetViews>
    <sheetView topLeftCell="A13" zoomScale="85" zoomScaleNormal="85" workbookViewId="0">
      <selection activeCell="C17" sqref="C17:M17"/>
    </sheetView>
  </sheetViews>
  <sheetFormatPr baseColWidth="10" defaultColWidth="11.42578125" defaultRowHeight="15.75"/>
  <cols>
    <col min="1" max="1" width="25.140625" style="4" customWidth="1"/>
    <col min="2" max="2" width="39.140625" style="28" customWidth="1"/>
    <col min="3" max="16384" width="11.42578125" style="4"/>
  </cols>
  <sheetData>
    <row r="1" spans="1:13" ht="16.5" thickBot="1">
      <c r="A1" s="34"/>
      <c r="B1" s="35" t="s">
        <v>368</v>
      </c>
      <c r="C1" s="36"/>
      <c r="D1" s="36"/>
      <c r="E1" s="36"/>
      <c r="F1" s="36"/>
      <c r="G1" s="36"/>
      <c r="H1" s="36"/>
      <c r="I1" s="36"/>
      <c r="J1" s="36"/>
      <c r="K1" s="36"/>
      <c r="L1" s="36"/>
      <c r="M1" s="37"/>
    </row>
    <row r="2" spans="1:13" ht="41.25" customHeight="1">
      <c r="A2" s="459" t="s">
        <v>195</v>
      </c>
      <c r="B2" s="148" t="s">
        <v>196</v>
      </c>
      <c r="C2" s="478" t="s">
        <v>138</v>
      </c>
      <c r="D2" s="479"/>
      <c r="E2" s="479"/>
      <c r="F2" s="479"/>
      <c r="G2" s="479"/>
      <c r="H2" s="479"/>
      <c r="I2" s="479"/>
      <c r="J2" s="479"/>
      <c r="K2" s="479"/>
      <c r="L2" s="479"/>
      <c r="M2" s="480"/>
    </row>
    <row r="3" spans="1:13" ht="31.5">
      <c r="A3" s="460"/>
      <c r="B3" s="103" t="s">
        <v>291</v>
      </c>
      <c r="C3" s="481" t="s">
        <v>328</v>
      </c>
      <c r="D3" s="482"/>
      <c r="E3" s="482"/>
      <c r="F3" s="482"/>
      <c r="G3" s="482"/>
      <c r="H3" s="482"/>
      <c r="I3" s="482"/>
      <c r="J3" s="482"/>
      <c r="K3" s="482"/>
      <c r="L3" s="482"/>
      <c r="M3" s="483"/>
    </row>
    <row r="4" spans="1:13" ht="94.5" customHeight="1">
      <c r="A4" s="460"/>
      <c r="B4" s="195" t="s">
        <v>33</v>
      </c>
      <c r="C4" s="157" t="s">
        <v>83</v>
      </c>
      <c r="D4" s="436" t="s">
        <v>34</v>
      </c>
      <c r="E4" s="437"/>
      <c r="F4" s="484" t="s">
        <v>293</v>
      </c>
      <c r="G4" s="485"/>
      <c r="H4" s="485"/>
      <c r="I4" s="485"/>
      <c r="J4" s="485"/>
      <c r="K4" s="485"/>
      <c r="L4" s="485"/>
      <c r="M4" s="486"/>
    </row>
    <row r="5" spans="1:13">
      <c r="A5" s="460"/>
      <c r="B5" s="86" t="s">
        <v>202</v>
      </c>
      <c r="C5" s="429" t="s">
        <v>294</v>
      </c>
      <c r="D5" s="430"/>
      <c r="E5" s="430"/>
      <c r="F5" s="430"/>
      <c r="G5" s="430"/>
      <c r="H5" s="430"/>
      <c r="I5" s="430"/>
      <c r="J5" s="430"/>
      <c r="K5" s="430"/>
      <c r="L5" s="430"/>
      <c r="M5" s="431"/>
    </row>
    <row r="6" spans="1:13">
      <c r="A6" s="460"/>
      <c r="B6" s="195" t="s">
        <v>203</v>
      </c>
      <c r="C6" s="429" t="s">
        <v>295</v>
      </c>
      <c r="D6" s="430"/>
      <c r="E6" s="430"/>
      <c r="F6" s="430"/>
      <c r="G6" s="430"/>
      <c r="H6" s="430"/>
      <c r="I6" s="430"/>
      <c r="J6" s="430"/>
      <c r="K6" s="430"/>
      <c r="L6" s="430"/>
      <c r="M6" s="431"/>
    </row>
    <row r="7" spans="1:13">
      <c r="A7" s="460"/>
      <c r="B7" s="103" t="s">
        <v>204</v>
      </c>
      <c r="C7" s="438" t="s">
        <v>7</v>
      </c>
      <c r="D7" s="439"/>
      <c r="E7" s="73"/>
      <c r="F7" s="73"/>
      <c r="G7" s="74"/>
      <c r="H7" s="41" t="s">
        <v>46</v>
      </c>
      <c r="I7" s="440" t="s">
        <v>296</v>
      </c>
      <c r="J7" s="439"/>
      <c r="K7" s="439"/>
      <c r="L7" s="439"/>
      <c r="M7" s="441"/>
    </row>
    <row r="8" spans="1:13">
      <c r="A8" s="460"/>
      <c r="B8" s="453" t="s">
        <v>205</v>
      </c>
      <c r="C8" s="463"/>
      <c r="D8" s="476"/>
      <c r="E8" s="207"/>
      <c r="F8" s="207"/>
      <c r="G8" s="207"/>
      <c r="H8" s="207"/>
      <c r="I8" s="207"/>
      <c r="J8" s="207"/>
      <c r="K8" s="207"/>
      <c r="L8" s="75"/>
      <c r="M8" s="76"/>
    </row>
    <row r="9" spans="1:13">
      <c r="A9" s="460"/>
      <c r="B9" s="454"/>
      <c r="C9" s="445"/>
      <c r="D9" s="446"/>
      <c r="E9" s="118"/>
      <c r="F9" s="446"/>
      <c r="G9" s="446"/>
      <c r="H9" s="118"/>
      <c r="I9" s="446"/>
      <c r="J9" s="446"/>
      <c r="K9" s="118"/>
      <c r="L9" s="121"/>
      <c r="M9" s="70"/>
    </row>
    <row r="10" spans="1:13">
      <c r="A10" s="460"/>
      <c r="B10" s="456"/>
      <c r="C10" s="445" t="s">
        <v>206</v>
      </c>
      <c r="D10" s="446"/>
      <c r="E10" s="201"/>
      <c r="F10" s="446" t="s">
        <v>206</v>
      </c>
      <c r="G10" s="446"/>
      <c r="H10" s="201"/>
      <c r="I10" s="446" t="s">
        <v>206</v>
      </c>
      <c r="J10" s="446"/>
      <c r="K10" s="201"/>
      <c r="L10" s="77"/>
      <c r="M10" s="78"/>
    </row>
    <row r="11" spans="1:13" ht="61.5" customHeight="1">
      <c r="A11" s="460"/>
      <c r="B11" s="103" t="s">
        <v>207</v>
      </c>
      <c r="C11" s="448" t="s">
        <v>369</v>
      </c>
      <c r="D11" s="449"/>
      <c r="E11" s="449"/>
      <c r="F11" s="449"/>
      <c r="G11" s="449"/>
      <c r="H11" s="449"/>
      <c r="I11" s="449"/>
      <c r="J11" s="449"/>
      <c r="K11" s="449"/>
      <c r="L11" s="449"/>
      <c r="M11" s="450"/>
    </row>
    <row r="12" spans="1:13" ht="31.5">
      <c r="A12" s="460"/>
      <c r="B12" s="103" t="s">
        <v>298</v>
      </c>
      <c r="C12" s="376" t="s">
        <v>330</v>
      </c>
      <c r="D12" s="377"/>
      <c r="E12" s="377"/>
      <c r="F12" s="377"/>
      <c r="G12" s="377"/>
      <c r="H12" s="377"/>
      <c r="I12" s="377"/>
      <c r="J12" s="377"/>
      <c r="K12" s="377"/>
      <c r="L12" s="377"/>
      <c r="M12" s="80"/>
    </row>
    <row r="13" spans="1:13" ht="96.75" customHeight="1">
      <c r="A13" s="460"/>
      <c r="B13" s="103" t="s">
        <v>300</v>
      </c>
      <c r="C13" s="376" t="s">
        <v>370</v>
      </c>
      <c r="D13" s="377"/>
      <c r="E13" s="377"/>
      <c r="F13" s="377"/>
      <c r="G13" s="377"/>
      <c r="H13" s="377"/>
      <c r="I13" s="377"/>
      <c r="J13" s="377"/>
      <c r="K13" s="377"/>
      <c r="L13" s="377"/>
      <c r="M13" s="378"/>
    </row>
    <row r="14" spans="1:13" ht="44.25" customHeight="1">
      <c r="A14" s="460"/>
      <c r="B14" s="453" t="s">
        <v>302</v>
      </c>
      <c r="C14" s="4" t="s">
        <v>128</v>
      </c>
      <c r="D14" s="191"/>
      <c r="E14" s="57" t="s">
        <v>303</v>
      </c>
      <c r="F14" s="442" t="s">
        <v>124</v>
      </c>
      <c r="G14" s="443"/>
      <c r="H14" s="443"/>
      <c r="I14" s="443"/>
      <c r="J14" s="443"/>
      <c r="K14" s="443"/>
      <c r="L14" s="443"/>
      <c r="M14" s="444"/>
    </row>
    <row r="15" spans="1:13">
      <c r="A15" s="460"/>
      <c r="B15" s="454"/>
      <c r="C15" s="451"/>
      <c r="D15" s="388"/>
      <c r="E15" s="388"/>
      <c r="F15" s="388"/>
      <c r="G15" s="388"/>
      <c r="H15" s="388"/>
      <c r="I15" s="388"/>
      <c r="J15" s="388"/>
      <c r="K15" s="388"/>
      <c r="L15" s="388"/>
      <c r="M15" s="452"/>
    </row>
    <row r="16" spans="1:13">
      <c r="A16" s="461" t="s">
        <v>209</v>
      </c>
      <c r="B16" s="103" t="s">
        <v>31</v>
      </c>
      <c r="C16" s="451" t="s">
        <v>304</v>
      </c>
      <c r="D16" s="388"/>
      <c r="E16" s="388"/>
      <c r="F16" s="388"/>
      <c r="G16" s="388"/>
      <c r="H16" s="388"/>
      <c r="I16" s="388"/>
      <c r="J16" s="388"/>
      <c r="K16" s="388"/>
      <c r="L16" s="388"/>
      <c r="M16" s="452"/>
    </row>
    <row r="17" spans="1:13" ht="36.75" customHeight="1">
      <c r="A17" s="462"/>
      <c r="B17" s="103" t="s">
        <v>211</v>
      </c>
      <c r="C17" s="451" t="s">
        <v>139</v>
      </c>
      <c r="D17" s="388"/>
      <c r="E17" s="388"/>
      <c r="F17" s="388"/>
      <c r="G17" s="388"/>
      <c r="H17" s="388"/>
      <c r="I17" s="388"/>
      <c r="J17" s="388"/>
      <c r="K17" s="388"/>
      <c r="L17" s="388"/>
      <c r="M17" s="452"/>
    </row>
    <row r="18" spans="1:13" ht="8.25" customHeight="1">
      <c r="A18" s="462"/>
      <c r="B18" s="453" t="s">
        <v>212</v>
      </c>
      <c r="C18" s="81"/>
      <c r="D18" s="5"/>
      <c r="E18" s="5"/>
      <c r="F18" s="5"/>
      <c r="G18" s="5"/>
      <c r="H18" s="5"/>
      <c r="I18" s="5"/>
      <c r="J18" s="5"/>
      <c r="K18" s="5"/>
      <c r="L18" s="5"/>
      <c r="M18" s="6"/>
    </row>
    <row r="19" spans="1:13" ht="9" customHeight="1">
      <c r="A19" s="462"/>
      <c r="B19" s="454"/>
      <c r="C19" s="44"/>
      <c r="D19" s="7"/>
      <c r="E19" s="126"/>
      <c r="F19" s="7"/>
      <c r="G19" s="126"/>
      <c r="H19" s="7"/>
      <c r="I19" s="126"/>
      <c r="J19" s="7"/>
      <c r="K19" s="126"/>
      <c r="L19" s="126"/>
      <c r="M19" s="8"/>
    </row>
    <row r="20" spans="1:13">
      <c r="A20" s="462"/>
      <c r="B20" s="454"/>
      <c r="C20" s="45" t="s">
        <v>213</v>
      </c>
      <c r="D20" s="9"/>
      <c r="E20" s="10" t="s">
        <v>214</v>
      </c>
      <c r="F20" s="9"/>
      <c r="G20" s="10" t="s">
        <v>215</v>
      </c>
      <c r="H20" s="9"/>
      <c r="I20" s="10" t="s">
        <v>216</v>
      </c>
      <c r="J20" s="84"/>
      <c r="K20" s="10"/>
      <c r="L20" s="10"/>
      <c r="M20" s="189"/>
    </row>
    <row r="21" spans="1:13">
      <c r="A21" s="462"/>
      <c r="B21" s="454"/>
      <c r="C21" s="45" t="s">
        <v>218</v>
      </c>
      <c r="D21" s="11"/>
      <c r="E21" s="10" t="s">
        <v>219</v>
      </c>
      <c r="F21" s="12"/>
      <c r="G21" s="10" t="s">
        <v>220</v>
      </c>
      <c r="H21" s="12"/>
      <c r="I21" s="10"/>
      <c r="J21" s="188"/>
      <c r="K21" s="10"/>
      <c r="L21" s="10"/>
      <c r="M21" s="189"/>
    </row>
    <row r="22" spans="1:13">
      <c r="A22" s="462"/>
      <c r="B22" s="454"/>
      <c r="C22" s="45" t="s">
        <v>224</v>
      </c>
      <c r="D22" s="11"/>
      <c r="E22" s="10" t="s">
        <v>225</v>
      </c>
      <c r="F22" s="11"/>
      <c r="G22" s="10"/>
      <c r="H22" s="188"/>
      <c r="I22" s="10"/>
      <c r="J22" s="188"/>
      <c r="K22" s="10"/>
      <c r="L22" s="10"/>
      <c r="M22" s="189"/>
    </row>
    <row r="23" spans="1:13">
      <c r="A23" s="462"/>
      <c r="B23" s="454"/>
      <c r="C23" s="45" t="s">
        <v>226</v>
      </c>
      <c r="D23" s="12" t="s">
        <v>222</v>
      </c>
      <c r="E23" s="10" t="s">
        <v>227</v>
      </c>
      <c r="F23" s="487" t="s">
        <v>371</v>
      </c>
      <c r="G23" s="487"/>
      <c r="H23" s="487"/>
      <c r="I23" s="208"/>
      <c r="J23" s="208"/>
      <c r="K23" s="208"/>
      <c r="L23" s="208"/>
      <c r="M23" s="82"/>
    </row>
    <row r="24" spans="1:13" ht="9.75" customHeight="1">
      <c r="A24" s="462"/>
      <c r="B24" s="456"/>
      <c r="C24" s="46"/>
      <c r="D24" s="13"/>
      <c r="E24" s="13"/>
      <c r="F24" s="13"/>
      <c r="G24" s="13"/>
      <c r="H24" s="13"/>
      <c r="I24" s="13"/>
      <c r="J24" s="13"/>
      <c r="K24" s="13"/>
      <c r="L24" s="13"/>
      <c r="M24" s="14"/>
    </row>
    <row r="25" spans="1:13">
      <c r="A25" s="462"/>
      <c r="B25" s="453" t="s">
        <v>228</v>
      </c>
      <c r="C25" s="47"/>
      <c r="D25" s="15"/>
      <c r="E25" s="15"/>
      <c r="F25" s="15"/>
      <c r="G25" s="15"/>
      <c r="H25" s="15"/>
      <c r="I25" s="15"/>
      <c r="J25" s="15"/>
      <c r="K25" s="15"/>
      <c r="L25" s="75"/>
      <c r="M25" s="76"/>
    </row>
    <row r="26" spans="1:13">
      <c r="A26" s="462"/>
      <c r="B26" s="454"/>
      <c r="C26" s="45" t="s">
        <v>229</v>
      </c>
      <c r="D26" s="12"/>
      <c r="E26" s="213"/>
      <c r="F26" s="10" t="s">
        <v>230</v>
      </c>
      <c r="G26" s="11"/>
      <c r="H26" s="213"/>
      <c r="I26" s="10" t="s">
        <v>231</v>
      </c>
      <c r="J26" s="11" t="s">
        <v>222</v>
      </c>
      <c r="K26" s="213"/>
      <c r="L26" s="121"/>
      <c r="M26" s="70"/>
    </row>
    <row r="27" spans="1:13">
      <c r="A27" s="462"/>
      <c r="B27" s="454"/>
      <c r="C27" s="45" t="s">
        <v>234</v>
      </c>
      <c r="D27" s="16"/>
      <c r="E27" s="121"/>
      <c r="F27" s="10" t="s">
        <v>235</v>
      </c>
      <c r="G27" s="12"/>
      <c r="H27" s="121"/>
      <c r="I27" s="119"/>
      <c r="J27" s="121"/>
      <c r="K27" s="118"/>
      <c r="L27" s="121"/>
      <c r="M27" s="70"/>
    </row>
    <row r="28" spans="1:13">
      <c r="A28" s="462"/>
      <c r="B28" s="456"/>
      <c r="C28" s="48"/>
      <c r="D28" s="17"/>
      <c r="E28" s="17"/>
      <c r="F28" s="17"/>
      <c r="G28" s="17"/>
      <c r="H28" s="17"/>
      <c r="I28" s="17"/>
      <c r="J28" s="17"/>
      <c r="K28" s="17"/>
      <c r="L28" s="77"/>
      <c r="M28" s="78"/>
    </row>
    <row r="29" spans="1:13">
      <c r="A29" s="462"/>
      <c r="B29" s="87" t="s">
        <v>237</v>
      </c>
      <c r="C29" s="49"/>
      <c r="D29" s="33"/>
      <c r="E29" s="33"/>
      <c r="F29" s="33"/>
      <c r="G29" s="33"/>
      <c r="H29" s="33"/>
      <c r="I29" s="33"/>
      <c r="J29" s="33"/>
      <c r="K29" s="33"/>
      <c r="L29" s="33"/>
      <c r="M29" s="50"/>
    </row>
    <row r="30" spans="1:13" ht="27" customHeight="1">
      <c r="A30" s="462"/>
      <c r="B30" s="87"/>
      <c r="C30" s="51" t="s">
        <v>238</v>
      </c>
      <c r="D30" s="18">
        <v>1</v>
      </c>
      <c r="E30" s="213"/>
      <c r="F30" s="19" t="s">
        <v>240</v>
      </c>
      <c r="G30" s="12">
        <v>2019</v>
      </c>
      <c r="H30" s="213"/>
      <c r="I30" s="19" t="s">
        <v>241</v>
      </c>
      <c r="J30" s="387" t="s">
        <v>372</v>
      </c>
      <c r="K30" s="388"/>
      <c r="L30" s="389"/>
      <c r="M30" s="214"/>
    </row>
    <row r="31" spans="1:13">
      <c r="A31" s="462"/>
      <c r="B31" s="86"/>
      <c r="C31" s="46"/>
      <c r="D31" s="13"/>
      <c r="E31" s="13"/>
      <c r="F31" s="13"/>
      <c r="G31" s="13"/>
      <c r="H31" s="13"/>
      <c r="I31" s="13"/>
      <c r="J31" s="13"/>
      <c r="K31" s="13"/>
      <c r="L31" s="13"/>
      <c r="M31" s="14"/>
    </row>
    <row r="32" spans="1:13">
      <c r="A32" s="462"/>
      <c r="B32" s="453" t="s">
        <v>243</v>
      </c>
      <c r="C32" s="52"/>
      <c r="D32" s="20"/>
      <c r="E32" s="20"/>
      <c r="F32" s="20"/>
      <c r="G32" s="20"/>
      <c r="H32" s="20"/>
      <c r="I32" s="20"/>
      <c r="J32" s="20"/>
      <c r="K32" s="20"/>
      <c r="L32" s="75"/>
      <c r="M32" s="76"/>
    </row>
    <row r="33" spans="1:13">
      <c r="A33" s="462"/>
      <c r="B33" s="454"/>
      <c r="C33" s="212" t="s">
        <v>244</v>
      </c>
      <c r="D33" s="21">
        <v>2020</v>
      </c>
      <c r="E33" s="116"/>
      <c r="F33" s="213" t="s">
        <v>245</v>
      </c>
      <c r="G33" s="22" t="s">
        <v>246</v>
      </c>
      <c r="H33" s="116"/>
      <c r="I33" s="19"/>
      <c r="J33" s="116"/>
      <c r="K33" s="116"/>
      <c r="L33" s="121"/>
      <c r="M33" s="70"/>
    </row>
    <row r="34" spans="1:13">
      <c r="A34" s="462"/>
      <c r="B34" s="456"/>
      <c r="C34" s="46"/>
      <c r="D34" s="23"/>
      <c r="E34" s="24"/>
      <c r="F34" s="13"/>
      <c r="G34" s="24"/>
      <c r="H34" s="24"/>
      <c r="I34" s="25"/>
      <c r="J34" s="24"/>
      <c r="K34" s="24"/>
      <c r="L34" s="77"/>
      <c r="M34" s="78"/>
    </row>
    <row r="35" spans="1:13">
      <c r="A35" s="462"/>
      <c r="B35" s="453" t="s">
        <v>247</v>
      </c>
      <c r="C35" s="53"/>
      <c r="D35" s="95"/>
      <c r="E35" s="95"/>
      <c r="F35" s="95"/>
      <c r="G35" s="95"/>
      <c r="H35" s="95"/>
      <c r="I35" s="95"/>
      <c r="J35" s="95"/>
      <c r="K35" s="95"/>
      <c r="L35" s="95"/>
      <c r="M35" s="54"/>
    </row>
    <row r="36" spans="1:13">
      <c r="A36" s="462"/>
      <c r="B36" s="454"/>
      <c r="C36" s="55"/>
      <c r="D36" s="113" t="s">
        <v>248</v>
      </c>
      <c r="E36" s="113"/>
      <c r="F36" s="113" t="s">
        <v>249</v>
      </c>
      <c r="G36" s="113"/>
      <c r="H36" s="156" t="s">
        <v>250</v>
      </c>
      <c r="I36" s="156"/>
      <c r="J36" s="156" t="s">
        <v>251</v>
      </c>
      <c r="K36" s="113"/>
      <c r="L36" s="113" t="s">
        <v>252</v>
      </c>
      <c r="M36" s="26"/>
    </row>
    <row r="37" spans="1:13">
      <c r="A37" s="462"/>
      <c r="B37" s="454"/>
      <c r="C37" s="55"/>
      <c r="D37" s="209"/>
      <c r="E37" s="1"/>
      <c r="F37" s="209">
        <v>1</v>
      </c>
      <c r="G37" s="1"/>
      <c r="H37" s="209">
        <v>1</v>
      </c>
      <c r="I37" s="1"/>
      <c r="J37" s="209">
        <v>1</v>
      </c>
      <c r="K37" s="1"/>
      <c r="L37" s="209">
        <v>1</v>
      </c>
      <c r="M37" s="197"/>
    </row>
    <row r="38" spans="1:13">
      <c r="A38" s="462"/>
      <c r="B38" s="454"/>
      <c r="C38" s="55"/>
      <c r="D38" s="113" t="s">
        <v>253</v>
      </c>
      <c r="E38" s="113"/>
      <c r="F38" s="113" t="s">
        <v>254</v>
      </c>
      <c r="G38" s="113"/>
      <c r="H38" s="114" t="s">
        <v>255</v>
      </c>
      <c r="I38" s="114"/>
      <c r="J38" s="114" t="s">
        <v>256</v>
      </c>
      <c r="K38" s="113"/>
      <c r="L38" s="113" t="s">
        <v>257</v>
      </c>
      <c r="M38" s="8"/>
    </row>
    <row r="39" spans="1:13">
      <c r="A39" s="462"/>
      <c r="B39" s="454"/>
      <c r="C39" s="55"/>
      <c r="D39" s="209">
        <v>1</v>
      </c>
      <c r="E39" s="1"/>
      <c r="F39" s="209">
        <v>1</v>
      </c>
      <c r="G39" s="1"/>
      <c r="H39" s="209">
        <v>1</v>
      </c>
      <c r="I39" s="1"/>
      <c r="J39" s="209">
        <v>1</v>
      </c>
      <c r="K39" s="1"/>
      <c r="L39" s="209">
        <v>1</v>
      </c>
      <c r="M39" s="197"/>
    </row>
    <row r="40" spans="1:13">
      <c r="A40" s="462"/>
      <c r="B40" s="454"/>
      <c r="C40" s="55"/>
      <c r="D40" s="113" t="s">
        <v>258</v>
      </c>
      <c r="E40" s="113"/>
      <c r="F40" s="113" t="s">
        <v>259</v>
      </c>
      <c r="G40" s="113"/>
      <c r="H40" s="114" t="s">
        <v>260</v>
      </c>
      <c r="I40" s="114"/>
      <c r="J40" s="114" t="s">
        <v>261</v>
      </c>
      <c r="K40" s="113"/>
      <c r="L40" s="113" t="s">
        <v>262</v>
      </c>
      <c r="M40" s="8"/>
    </row>
    <row r="41" spans="1:13">
      <c r="A41" s="462"/>
      <c r="B41" s="454"/>
      <c r="C41" s="55"/>
      <c r="D41" s="198"/>
      <c r="E41" s="1"/>
      <c r="F41" s="198"/>
      <c r="G41" s="1"/>
      <c r="H41" s="198"/>
      <c r="I41" s="1"/>
      <c r="J41" s="198"/>
      <c r="K41" s="1"/>
      <c r="L41" s="198"/>
      <c r="M41" s="197"/>
    </row>
    <row r="42" spans="1:13">
      <c r="A42" s="462"/>
      <c r="B42" s="454"/>
      <c r="C42" s="55"/>
      <c r="D42" s="2" t="s">
        <v>262</v>
      </c>
      <c r="E42" s="196"/>
      <c r="F42" s="2" t="s">
        <v>263</v>
      </c>
      <c r="G42" s="196"/>
      <c r="H42" s="2"/>
      <c r="I42" s="196"/>
      <c r="J42" s="2"/>
      <c r="K42" s="196"/>
      <c r="L42" s="2"/>
      <c r="M42" s="197"/>
    </row>
    <row r="43" spans="1:13">
      <c r="A43" s="462"/>
      <c r="B43" s="454"/>
      <c r="C43" s="55"/>
      <c r="D43" s="198"/>
      <c r="E43" s="1"/>
      <c r="F43" s="457">
        <v>9</v>
      </c>
      <c r="G43" s="458"/>
      <c r="H43" s="383"/>
      <c r="I43" s="383"/>
      <c r="J43" s="2"/>
      <c r="K43" s="196"/>
      <c r="L43" s="2"/>
      <c r="M43" s="197"/>
    </row>
    <row r="44" spans="1:13">
      <c r="A44" s="462"/>
      <c r="B44" s="454"/>
      <c r="C44" s="56"/>
      <c r="D44" s="2"/>
      <c r="E44" s="196"/>
      <c r="F44" s="2"/>
      <c r="G44" s="196"/>
      <c r="H44" s="96"/>
      <c r="I44" s="42"/>
      <c r="J44" s="96"/>
      <c r="K44" s="42"/>
      <c r="L44" s="96"/>
      <c r="M44" s="43"/>
    </row>
    <row r="45" spans="1:13" ht="18" customHeight="1">
      <c r="A45" s="462"/>
      <c r="B45" s="453" t="s">
        <v>264</v>
      </c>
      <c r="C45" s="47"/>
      <c r="D45" s="15"/>
      <c r="E45" s="15"/>
      <c r="F45" s="15"/>
      <c r="G45" s="15"/>
      <c r="H45" s="15"/>
      <c r="I45" s="15"/>
      <c r="J45" s="15"/>
      <c r="K45" s="15"/>
      <c r="L45" s="121"/>
      <c r="M45" s="70"/>
    </row>
    <row r="46" spans="1:13">
      <c r="A46" s="462"/>
      <c r="B46" s="454"/>
      <c r="C46" s="71"/>
      <c r="D46" s="109" t="s">
        <v>265</v>
      </c>
      <c r="E46" s="27" t="s">
        <v>76</v>
      </c>
      <c r="F46" s="447" t="s">
        <v>266</v>
      </c>
      <c r="G46" s="490"/>
      <c r="H46" s="491"/>
      <c r="I46" s="491"/>
      <c r="J46" s="492"/>
      <c r="K46" s="205" t="s">
        <v>306</v>
      </c>
      <c r="L46" s="432"/>
      <c r="M46" s="433"/>
    </row>
    <row r="47" spans="1:13">
      <c r="A47" s="462"/>
      <c r="B47" s="454"/>
      <c r="C47" s="71"/>
      <c r="D47" s="72"/>
      <c r="E47" s="11" t="s">
        <v>222</v>
      </c>
      <c r="F47" s="447"/>
      <c r="G47" s="493"/>
      <c r="H47" s="494"/>
      <c r="I47" s="494"/>
      <c r="J47" s="495"/>
      <c r="K47" s="121"/>
      <c r="L47" s="434"/>
      <c r="M47" s="435"/>
    </row>
    <row r="48" spans="1:13">
      <c r="A48" s="462"/>
      <c r="B48" s="456"/>
      <c r="C48" s="155"/>
      <c r="D48" s="77"/>
      <c r="E48" s="77"/>
      <c r="F48" s="77"/>
      <c r="G48" s="77"/>
      <c r="H48" s="77"/>
      <c r="I48" s="77"/>
      <c r="J48" s="77"/>
      <c r="K48" s="77"/>
      <c r="L48" s="121"/>
      <c r="M48" s="70"/>
    </row>
    <row r="49" spans="1:13" ht="41.25" customHeight="1">
      <c r="A49" s="462"/>
      <c r="B49" s="103" t="s">
        <v>267</v>
      </c>
      <c r="C49" s="429" t="s">
        <v>373</v>
      </c>
      <c r="D49" s="430"/>
      <c r="E49" s="430"/>
      <c r="F49" s="430"/>
      <c r="G49" s="430"/>
      <c r="H49" s="430"/>
      <c r="I49" s="430"/>
      <c r="J49" s="430"/>
      <c r="K49" s="430"/>
      <c r="L49" s="430"/>
      <c r="M49" s="431"/>
    </row>
    <row r="50" spans="1:13">
      <c r="A50" s="462"/>
      <c r="B50" s="103" t="s">
        <v>269</v>
      </c>
      <c r="C50" s="429" t="s">
        <v>308</v>
      </c>
      <c r="D50" s="430"/>
      <c r="E50" s="430"/>
      <c r="F50" s="430"/>
      <c r="G50" s="430"/>
      <c r="H50" s="430"/>
      <c r="I50" s="430"/>
      <c r="J50" s="430"/>
      <c r="K50" s="430"/>
      <c r="L50" s="430"/>
      <c r="M50" s="431"/>
    </row>
    <row r="51" spans="1:13">
      <c r="A51" s="462"/>
      <c r="B51" s="103" t="s">
        <v>271</v>
      </c>
      <c r="C51" s="183" t="s">
        <v>309</v>
      </c>
      <c r="D51" s="184"/>
      <c r="E51" s="184"/>
      <c r="F51" s="184"/>
      <c r="G51" s="184"/>
      <c r="H51" s="184"/>
      <c r="I51" s="184"/>
      <c r="J51" s="184"/>
      <c r="K51" s="184"/>
      <c r="L51" s="184"/>
      <c r="M51" s="185"/>
    </row>
    <row r="52" spans="1:13">
      <c r="A52" s="462"/>
      <c r="B52" s="103" t="s">
        <v>273</v>
      </c>
      <c r="C52" s="204">
        <v>44206</v>
      </c>
      <c r="D52" s="184"/>
      <c r="E52" s="184"/>
      <c r="F52" s="184"/>
      <c r="G52" s="184"/>
      <c r="H52" s="184"/>
      <c r="I52" s="184"/>
      <c r="J52" s="184"/>
      <c r="K52" s="184"/>
      <c r="L52" s="184"/>
      <c r="M52" s="185"/>
    </row>
    <row r="53" spans="1:13" ht="15.75" customHeight="1">
      <c r="A53" s="420" t="s">
        <v>274</v>
      </c>
      <c r="B53" s="101" t="s">
        <v>275</v>
      </c>
      <c r="C53" s="403" t="s">
        <v>86</v>
      </c>
      <c r="D53" s="403"/>
      <c r="E53" s="403"/>
      <c r="F53" s="403"/>
      <c r="G53" s="403"/>
      <c r="H53" s="403"/>
      <c r="I53" s="403"/>
      <c r="J53" s="403"/>
      <c r="K53" s="403"/>
      <c r="L53" s="403"/>
      <c r="M53" s="404"/>
    </row>
    <row r="54" spans="1:13">
      <c r="A54" s="421"/>
      <c r="B54" s="101" t="s">
        <v>277</v>
      </c>
      <c r="C54" s="403" t="s">
        <v>310</v>
      </c>
      <c r="D54" s="403"/>
      <c r="E54" s="403"/>
      <c r="F54" s="403"/>
      <c r="G54" s="403"/>
      <c r="H54" s="403"/>
      <c r="I54" s="403"/>
      <c r="J54" s="403"/>
      <c r="K54" s="403"/>
      <c r="L54" s="403"/>
      <c r="M54" s="404"/>
    </row>
    <row r="55" spans="1:13">
      <c r="A55" s="421"/>
      <c r="B55" s="101" t="s">
        <v>279</v>
      </c>
      <c r="C55" s="403" t="s">
        <v>9</v>
      </c>
      <c r="D55" s="403"/>
      <c r="E55" s="403"/>
      <c r="F55" s="403"/>
      <c r="G55" s="403"/>
      <c r="H55" s="403"/>
      <c r="I55" s="403"/>
      <c r="J55" s="403"/>
      <c r="K55" s="403"/>
      <c r="L55" s="403"/>
      <c r="M55" s="404"/>
    </row>
    <row r="56" spans="1:13" ht="15.75" customHeight="1">
      <c r="A56" s="421"/>
      <c r="B56" s="102" t="s">
        <v>281</v>
      </c>
      <c r="C56" s="403" t="s">
        <v>85</v>
      </c>
      <c r="D56" s="403"/>
      <c r="E56" s="403"/>
      <c r="F56" s="403"/>
      <c r="G56" s="403"/>
      <c r="H56" s="403"/>
      <c r="I56" s="403"/>
      <c r="J56" s="403"/>
      <c r="K56" s="403"/>
      <c r="L56" s="403"/>
      <c r="M56" s="404"/>
    </row>
    <row r="57" spans="1:13" ht="15.75" customHeight="1">
      <c r="A57" s="421"/>
      <c r="B57" s="101" t="s">
        <v>282</v>
      </c>
      <c r="C57" s="496" t="s">
        <v>87</v>
      </c>
      <c r="D57" s="497"/>
      <c r="E57" s="497"/>
      <c r="F57" s="497"/>
      <c r="G57" s="497"/>
      <c r="H57" s="497"/>
      <c r="I57" s="497"/>
      <c r="J57" s="497"/>
      <c r="K57" s="497"/>
      <c r="L57" s="497"/>
      <c r="M57" s="498"/>
    </row>
    <row r="58" spans="1:13" ht="16.5" thickBot="1">
      <c r="A58" s="422"/>
      <c r="B58" s="101" t="s">
        <v>283</v>
      </c>
      <c r="C58" s="403">
        <v>3387000</v>
      </c>
      <c r="D58" s="403"/>
      <c r="E58" s="403"/>
      <c r="F58" s="403"/>
      <c r="G58" s="403"/>
      <c r="H58" s="403"/>
      <c r="I58" s="403"/>
      <c r="J58" s="403"/>
      <c r="K58" s="403"/>
      <c r="L58" s="403"/>
      <c r="M58" s="404"/>
    </row>
    <row r="59" spans="1:13" ht="15.75" customHeight="1">
      <c r="A59" s="420" t="s">
        <v>284</v>
      </c>
      <c r="B59" s="100" t="s">
        <v>285</v>
      </c>
      <c r="C59" s="403" t="s">
        <v>286</v>
      </c>
      <c r="D59" s="403"/>
      <c r="E59" s="403"/>
      <c r="F59" s="403"/>
      <c r="G59" s="403"/>
      <c r="H59" s="403"/>
      <c r="I59" s="403"/>
      <c r="J59" s="403"/>
      <c r="K59" s="403"/>
      <c r="L59" s="403"/>
      <c r="M59" s="404"/>
    </row>
    <row r="60" spans="1:13" ht="30" customHeight="1">
      <c r="A60" s="421"/>
      <c r="B60" s="100" t="s">
        <v>287</v>
      </c>
      <c r="C60" s="403" t="s">
        <v>311</v>
      </c>
      <c r="D60" s="403"/>
      <c r="E60" s="403"/>
      <c r="F60" s="403"/>
      <c r="G60" s="403"/>
      <c r="H60" s="403"/>
      <c r="I60" s="403"/>
      <c r="J60" s="403"/>
      <c r="K60" s="403"/>
      <c r="L60" s="403"/>
      <c r="M60" s="404"/>
    </row>
    <row r="61" spans="1:13" ht="30" customHeight="1" thickBot="1">
      <c r="A61" s="421"/>
      <c r="B61" s="99" t="s">
        <v>46</v>
      </c>
      <c r="C61" s="403" t="s">
        <v>312</v>
      </c>
      <c r="D61" s="403"/>
      <c r="E61" s="403"/>
      <c r="F61" s="403"/>
      <c r="G61" s="403"/>
      <c r="H61" s="403"/>
      <c r="I61" s="403"/>
      <c r="J61" s="403"/>
      <c r="K61" s="403"/>
      <c r="L61" s="403"/>
      <c r="M61" s="404"/>
    </row>
    <row r="62" spans="1:13" ht="16.5" thickBot="1">
      <c r="A62" s="85" t="s">
        <v>289</v>
      </c>
      <c r="B62" s="97"/>
      <c r="C62" s="455"/>
      <c r="D62" s="418"/>
      <c r="E62" s="418"/>
      <c r="F62" s="418"/>
      <c r="G62" s="418"/>
      <c r="H62" s="418"/>
      <c r="I62" s="418"/>
      <c r="J62" s="418"/>
      <c r="K62" s="418"/>
      <c r="L62" s="418"/>
      <c r="M62" s="419"/>
    </row>
  </sheetData>
  <mergeCells count="51">
    <mergeCell ref="J30:L30"/>
    <mergeCell ref="A59:A61"/>
    <mergeCell ref="C59:M59"/>
    <mergeCell ref="C60:M60"/>
    <mergeCell ref="C61:M61"/>
    <mergeCell ref="C50:M50"/>
    <mergeCell ref="A16:A52"/>
    <mergeCell ref="C16:M16"/>
    <mergeCell ref="C17:M17"/>
    <mergeCell ref="B18:B24"/>
    <mergeCell ref="F23:H23"/>
    <mergeCell ref="B25:B28"/>
    <mergeCell ref="B32:B34"/>
    <mergeCell ref="B35:B44"/>
    <mergeCell ref="F43:G43"/>
    <mergeCell ref="H43:I43"/>
    <mergeCell ref="C62:M62"/>
    <mergeCell ref="A53:A58"/>
    <mergeCell ref="C53:M53"/>
    <mergeCell ref="C54:M54"/>
    <mergeCell ref="C55:M55"/>
    <mergeCell ref="C56:M56"/>
    <mergeCell ref="C57:M57"/>
    <mergeCell ref="C58:M58"/>
    <mergeCell ref="B45:B48"/>
    <mergeCell ref="F46:F47"/>
    <mergeCell ref="G46:J47"/>
    <mergeCell ref="L46:M47"/>
    <mergeCell ref="C49:M49"/>
    <mergeCell ref="C15:M15"/>
    <mergeCell ref="A2:A15"/>
    <mergeCell ref="C2:M2"/>
    <mergeCell ref="C3:M3"/>
    <mergeCell ref="D4:E4"/>
    <mergeCell ref="F4:M4"/>
    <mergeCell ref="C5:M5"/>
    <mergeCell ref="C6:M6"/>
    <mergeCell ref="C7:D7"/>
    <mergeCell ref="I7:M7"/>
    <mergeCell ref="C11:M11"/>
    <mergeCell ref="C12:L12"/>
    <mergeCell ref="C13:M13"/>
    <mergeCell ref="B14:B15"/>
    <mergeCell ref="F14:M14"/>
    <mergeCell ref="B8:B10"/>
    <mergeCell ref="C8:D9"/>
    <mergeCell ref="F9:G9"/>
    <mergeCell ref="I9:J9"/>
    <mergeCell ref="C10:D10"/>
    <mergeCell ref="F10:G10"/>
    <mergeCell ref="I10:J10"/>
  </mergeCells>
  <dataValidations count="8">
    <dataValidation type="list" allowBlank="1" showInputMessage="1" showErrorMessage="1" sqref="I7:M7" xr:uid="{00000000-0002-0000-0B00-000000000000}">
      <formula1>INDIRECT($C$7)</formula1>
    </dataValidation>
    <dataValidation allowBlank="1" showInputMessage="1" showErrorMessage="1" prompt="Si corresponde a un indicador del PDD, identifique el código de la meta el cual se encuentra en el listado de indicadores del plan que se encuentra en la caja de herramientas._x000a__x000a_" sqref="D4" xr:uid="{00000000-0002-0000-0B00-000001000000}"/>
    <dataValidation allowBlank="1" showInputMessage="1" showErrorMessage="1" prompt="Determine si el indicador responde a un enfoque (Derechos Humanos, Género, Diferencial, Poblacional, Ambiental y Territorial). Si responde a más de enfoque separelos por ;" sqref="B16" xr:uid="{00000000-0002-0000-0B00-000002000000}"/>
    <dataValidation allowBlank="1" showInputMessage="1" showErrorMessage="1" prompt="Identifique la meta ODS a que le apunta el indicador de producto. Seleccione de la lista desplegable." sqref="E14" xr:uid="{00000000-0002-0000-0B00-000003000000}"/>
    <dataValidation allowBlank="1" showInputMessage="1" showErrorMessage="1" prompt="Identifique el ODS a que le apunta el indicador de producto. Seleccione de la lista desplegable._x000a_" sqref="B14:B15" xr:uid="{00000000-0002-0000-0B00-000004000000}"/>
    <dataValidation allowBlank="1" showInputMessage="1" showErrorMessage="1" prompt="Incluir una ficha por cada indicador, ya sea de producto o de resultado" sqref="B1" xr:uid="{00000000-0002-0000-0B00-000005000000}"/>
    <dataValidation allowBlank="1" showInputMessage="1" showErrorMessage="1" prompt="Seleccione de la lista desplegable" sqref="B4 B7 H7" xr:uid="{00000000-0002-0000-0B00-000006000000}"/>
    <dataValidation type="list" allowBlank="1" showInputMessage="1" showErrorMessage="1" sqref="F14" xr:uid="{00000000-0002-0000-0B00-000007000000}">
      <formula1>INDIRECT(E14)</formula1>
    </dataValidation>
  </dataValidations>
  <hyperlinks>
    <hyperlink ref="C57" r:id="rId1" xr:uid="{00000000-0004-0000-0B00-000000000000}"/>
    <hyperlink ref="C57:M57" r:id="rId2" display="andres.arbelaez@gobiernobogota.gov.co" xr:uid="{00000000-0004-0000-0B00-000001000000}"/>
  </hyperlinks>
  <pageMargins left="0.7" right="0.7" top="0.75" bottom="0.75" header="0.3" footer="0.3"/>
  <pageSetup paperSize="9" orientation="portrait" horizontalDpi="1200" verticalDpi="1200"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M58"/>
  <sheetViews>
    <sheetView topLeftCell="B30" zoomScale="80" zoomScaleNormal="80" workbookViewId="0">
      <selection activeCell="F13" sqref="F13"/>
    </sheetView>
  </sheetViews>
  <sheetFormatPr baseColWidth="10" defaultColWidth="11.42578125" defaultRowHeight="15.75"/>
  <cols>
    <col min="1" max="1" width="25.140625" style="4" customWidth="1"/>
    <col min="2" max="2" width="39.140625" style="28" customWidth="1"/>
    <col min="3" max="16384" width="11.42578125" style="4"/>
  </cols>
  <sheetData>
    <row r="1" spans="1:13" ht="16.5" thickBot="1">
      <c r="A1" s="34"/>
      <c r="B1" s="35" t="s">
        <v>374</v>
      </c>
      <c r="C1" s="36"/>
      <c r="D1" s="36"/>
      <c r="E1" s="36"/>
      <c r="F1" s="36"/>
      <c r="G1" s="36"/>
      <c r="H1" s="36"/>
      <c r="I1" s="36"/>
      <c r="J1" s="36"/>
      <c r="K1" s="36"/>
      <c r="L1" s="36"/>
      <c r="M1" s="37"/>
    </row>
    <row r="2" spans="1:13" s="147" customFormat="1" ht="40.5" customHeight="1">
      <c r="A2" s="149" t="s">
        <v>195</v>
      </c>
      <c r="B2" s="148" t="s">
        <v>196</v>
      </c>
      <c r="C2" s="394" t="s">
        <v>141</v>
      </c>
      <c r="D2" s="395"/>
      <c r="E2" s="395"/>
      <c r="F2" s="395"/>
      <c r="G2" s="395"/>
      <c r="H2" s="395"/>
      <c r="I2" s="395"/>
      <c r="J2" s="395"/>
      <c r="K2" s="395"/>
      <c r="L2" s="395"/>
      <c r="M2" s="499"/>
    </row>
    <row r="3" spans="1:13" ht="84" customHeight="1">
      <c r="A3" s="134"/>
      <c r="B3" s="103" t="s">
        <v>198</v>
      </c>
      <c r="C3" s="500" t="s">
        <v>375</v>
      </c>
      <c r="D3" s="501"/>
      <c r="E3" s="501"/>
      <c r="F3" s="501"/>
      <c r="G3" s="501"/>
      <c r="H3" s="501"/>
      <c r="I3" s="501"/>
      <c r="J3" s="501"/>
      <c r="K3" s="501"/>
      <c r="L3" s="501"/>
      <c r="M3" s="502"/>
    </row>
    <row r="4" spans="1:13">
      <c r="A4" s="134"/>
      <c r="B4" s="195" t="s">
        <v>200</v>
      </c>
      <c r="C4" s="229"/>
      <c r="D4" s="229" t="s">
        <v>201</v>
      </c>
      <c r="E4" s="229"/>
      <c r="F4" s="229"/>
      <c r="G4" s="229"/>
      <c r="H4" s="229"/>
      <c r="I4" s="229"/>
      <c r="J4" s="229"/>
      <c r="K4" s="229"/>
      <c r="L4" s="229"/>
      <c r="M4" s="230"/>
    </row>
    <row r="5" spans="1:13">
      <c r="A5" s="134"/>
      <c r="B5" s="86" t="s">
        <v>202</v>
      </c>
      <c r="C5" s="229"/>
      <c r="D5" s="229"/>
      <c r="E5" s="229"/>
      <c r="F5" s="229"/>
      <c r="G5" s="229"/>
      <c r="H5" s="229"/>
      <c r="I5" s="229"/>
      <c r="J5" s="229"/>
      <c r="K5" s="229"/>
      <c r="L5" s="229"/>
      <c r="M5" s="230"/>
    </row>
    <row r="6" spans="1:13">
      <c r="A6" s="134"/>
      <c r="B6" s="195" t="s">
        <v>203</v>
      </c>
      <c r="C6" s="229"/>
      <c r="D6" s="229"/>
      <c r="E6" s="229"/>
      <c r="F6" s="229"/>
      <c r="G6" s="229"/>
      <c r="H6" s="229"/>
      <c r="I6" s="229"/>
      <c r="J6" s="229"/>
      <c r="K6" s="229"/>
      <c r="L6" s="229"/>
      <c r="M6" s="230"/>
    </row>
    <row r="7" spans="1:13">
      <c r="A7" s="134"/>
      <c r="B7" s="103" t="s">
        <v>204</v>
      </c>
      <c r="C7" s="231"/>
      <c r="D7" s="231" t="s">
        <v>7</v>
      </c>
      <c r="E7" s="231"/>
      <c r="F7" s="231"/>
      <c r="G7" s="232"/>
      <c r="H7" s="233" t="s">
        <v>46</v>
      </c>
      <c r="I7" s="234"/>
      <c r="J7" s="503" t="s">
        <v>9</v>
      </c>
      <c r="K7" s="503"/>
      <c r="L7" s="503"/>
      <c r="M7" s="235"/>
    </row>
    <row r="8" spans="1:13" ht="15.75" customHeight="1">
      <c r="A8" s="134"/>
      <c r="B8" s="141" t="s">
        <v>205</v>
      </c>
      <c r="D8" s="139"/>
      <c r="E8" s="139"/>
      <c r="F8" s="139"/>
      <c r="G8" s="139"/>
      <c r="H8" s="236"/>
      <c r="I8" s="236"/>
      <c r="J8" s="236"/>
      <c r="K8" s="236"/>
      <c r="L8" s="139"/>
      <c r="M8" s="138"/>
    </row>
    <row r="9" spans="1:13">
      <c r="A9" s="134"/>
      <c r="B9" s="137"/>
      <c r="C9" s="237" t="s">
        <v>376</v>
      </c>
      <c r="D9" s="238"/>
      <c r="E9" s="239"/>
      <c r="F9" s="238"/>
      <c r="G9" s="238"/>
      <c r="H9" s="239"/>
      <c r="I9" s="238"/>
      <c r="J9" s="238"/>
      <c r="K9" s="239"/>
      <c r="L9" s="120"/>
      <c r="M9" s="135"/>
    </row>
    <row r="10" spans="1:13">
      <c r="A10" s="134"/>
      <c r="B10" s="133"/>
      <c r="C10" s="240" t="s">
        <v>206</v>
      </c>
      <c r="D10" s="240"/>
      <c r="E10" s="223"/>
      <c r="F10" s="240" t="s">
        <v>206</v>
      </c>
      <c r="G10" s="240"/>
      <c r="H10" s="223"/>
      <c r="I10" s="240" t="s">
        <v>206</v>
      </c>
      <c r="J10" s="240"/>
      <c r="K10" s="223"/>
      <c r="M10" s="104"/>
    </row>
    <row r="11" spans="1:13" ht="36.75" customHeight="1">
      <c r="A11" s="131"/>
      <c r="B11" s="103" t="s">
        <v>207</v>
      </c>
      <c r="C11" s="504" t="s">
        <v>377</v>
      </c>
      <c r="D11" s="505"/>
      <c r="E11" s="505"/>
      <c r="F11" s="505"/>
      <c r="G11" s="505"/>
      <c r="H11" s="505"/>
      <c r="I11" s="505"/>
      <c r="J11" s="505"/>
      <c r="K11" s="505"/>
      <c r="L11" s="505"/>
      <c r="M11" s="104"/>
    </row>
    <row r="12" spans="1:13">
      <c r="A12" s="405" t="s">
        <v>209</v>
      </c>
      <c r="B12" s="103" t="s">
        <v>210</v>
      </c>
      <c r="C12" s="241"/>
      <c r="D12" s="241"/>
      <c r="E12" s="241"/>
      <c r="F12" s="241"/>
      <c r="G12" s="241"/>
      <c r="H12" s="241"/>
      <c r="I12" s="241"/>
      <c r="J12" s="241"/>
      <c r="K12" s="241"/>
      <c r="M12" s="104"/>
    </row>
    <row r="13" spans="1:13" ht="33.75" customHeight="1">
      <c r="A13" s="406"/>
      <c r="B13" s="103" t="s">
        <v>31</v>
      </c>
      <c r="C13" s="394" t="s">
        <v>74</v>
      </c>
      <c r="D13" s="395"/>
      <c r="E13" s="395"/>
      <c r="F13" s="241"/>
      <c r="G13" s="241"/>
      <c r="H13" s="241"/>
      <c r="I13" s="241"/>
      <c r="J13" s="241"/>
      <c r="K13" s="241"/>
      <c r="M13" s="104"/>
    </row>
    <row r="14" spans="1:13" ht="50.25" customHeight="1">
      <c r="A14" s="406"/>
      <c r="B14" s="103" t="s">
        <v>211</v>
      </c>
      <c r="C14" s="410" t="s">
        <v>378</v>
      </c>
      <c r="D14" s="411"/>
      <c r="E14" s="411"/>
      <c r="F14" s="411"/>
      <c r="G14" s="411"/>
      <c r="H14" s="411"/>
      <c r="I14" s="411"/>
      <c r="J14" s="411"/>
      <c r="K14" s="411"/>
      <c r="L14" s="411"/>
      <c r="M14" s="242"/>
    </row>
    <row r="15" spans="1:13" ht="8.25" customHeight="1">
      <c r="A15" s="406"/>
      <c r="B15" s="397" t="s">
        <v>212</v>
      </c>
      <c r="C15" s="243"/>
      <c r="D15" s="244"/>
      <c r="E15" s="244"/>
      <c r="F15" s="244"/>
      <c r="G15" s="244"/>
      <c r="H15" s="244"/>
      <c r="I15" s="244"/>
      <c r="J15" s="244"/>
      <c r="K15" s="244"/>
      <c r="L15" s="244"/>
      <c r="M15" s="245"/>
    </row>
    <row r="16" spans="1:13" ht="9" customHeight="1">
      <c r="A16" s="406"/>
      <c r="B16" s="398"/>
      <c r="C16" s="246"/>
      <c r="D16" s="247"/>
      <c r="E16" s="248"/>
      <c r="F16" s="247"/>
      <c r="G16" s="248"/>
      <c r="H16" s="247"/>
      <c r="I16" s="248"/>
      <c r="J16" s="247"/>
      <c r="K16" s="248"/>
      <c r="L16" s="248"/>
      <c r="M16" s="249"/>
    </row>
    <row r="17" spans="1:13">
      <c r="A17" s="406"/>
      <c r="B17" s="398"/>
      <c r="C17" s="250" t="s">
        <v>213</v>
      </c>
      <c r="D17" s="251"/>
      <c r="E17" s="250" t="s">
        <v>214</v>
      </c>
      <c r="F17" s="251"/>
      <c r="G17" s="250" t="s">
        <v>215</v>
      </c>
      <c r="H17" s="251"/>
      <c r="I17" s="250" t="s">
        <v>216</v>
      </c>
      <c r="J17" s="251"/>
      <c r="K17" s="250" t="s">
        <v>217</v>
      </c>
      <c r="L17" s="252"/>
      <c r="M17" s="253"/>
    </row>
    <row r="18" spans="1:13">
      <c r="A18" s="406"/>
      <c r="B18" s="398"/>
      <c r="C18" s="250" t="s">
        <v>218</v>
      </c>
      <c r="D18" s="254"/>
      <c r="E18" s="250" t="s">
        <v>219</v>
      </c>
      <c r="F18" s="255"/>
      <c r="G18" s="250" t="s">
        <v>220</v>
      </c>
      <c r="H18" s="255"/>
      <c r="I18" s="250" t="s">
        <v>221</v>
      </c>
      <c r="J18" s="255" t="s">
        <v>222</v>
      </c>
      <c r="K18" s="250" t="s">
        <v>223</v>
      </c>
      <c r="L18" s="252"/>
      <c r="M18" s="253"/>
    </row>
    <row r="19" spans="1:13">
      <c r="A19" s="406"/>
      <c r="B19" s="398"/>
      <c r="C19" s="250" t="s">
        <v>224</v>
      </c>
      <c r="D19" s="254"/>
      <c r="E19" s="250" t="s">
        <v>225</v>
      </c>
      <c r="F19" s="254"/>
      <c r="G19" s="250"/>
      <c r="H19" s="256"/>
      <c r="I19" s="250"/>
      <c r="J19" s="256"/>
      <c r="K19" s="250"/>
      <c r="L19" s="257"/>
      <c r="M19" s="258"/>
    </row>
    <row r="20" spans="1:13">
      <c r="A20" s="406"/>
      <c r="B20" s="398"/>
      <c r="C20" s="250" t="s">
        <v>226</v>
      </c>
      <c r="D20" s="255"/>
      <c r="E20" s="250" t="s">
        <v>227</v>
      </c>
      <c r="F20" s="506"/>
      <c r="G20" s="506"/>
      <c r="H20" s="506"/>
      <c r="I20" s="506"/>
      <c r="J20" s="506"/>
      <c r="K20" s="259"/>
      <c r="L20" s="259"/>
      <c r="M20" s="260"/>
    </row>
    <row r="21" spans="1:13" ht="9.75" customHeight="1">
      <c r="A21" s="406"/>
      <c r="B21" s="399"/>
      <c r="C21" s="261"/>
      <c r="D21" s="261"/>
      <c r="E21" s="261"/>
      <c r="F21" s="261"/>
      <c r="G21" s="261"/>
      <c r="H21" s="261"/>
      <c r="I21" s="261"/>
      <c r="J21" s="261"/>
      <c r="K21" s="261"/>
      <c r="L21" s="261"/>
      <c r="M21" s="262"/>
    </row>
    <row r="22" spans="1:13">
      <c r="A22" s="406"/>
      <c r="B22" s="397" t="s">
        <v>228</v>
      </c>
      <c r="C22" s="263"/>
      <c r="D22" s="263"/>
      <c r="E22" s="263"/>
      <c r="F22" s="263"/>
      <c r="G22" s="263"/>
      <c r="H22" s="263"/>
      <c r="I22" s="263"/>
      <c r="J22" s="263"/>
      <c r="K22" s="263"/>
      <c r="M22" s="104"/>
    </row>
    <row r="23" spans="1:13">
      <c r="A23" s="406"/>
      <c r="B23" s="398"/>
      <c r="C23" s="250" t="s">
        <v>229</v>
      </c>
      <c r="D23" s="255"/>
      <c r="E23" s="264"/>
      <c r="F23" s="250" t="s">
        <v>230</v>
      </c>
      <c r="G23" s="254"/>
      <c r="H23" s="264"/>
      <c r="I23" s="250" t="s">
        <v>231</v>
      </c>
      <c r="J23" s="254"/>
      <c r="K23" s="264" t="s">
        <v>226</v>
      </c>
      <c r="L23" s="300" t="s">
        <v>233</v>
      </c>
      <c r="M23" s="104"/>
    </row>
    <row r="24" spans="1:13">
      <c r="A24" s="406"/>
      <c r="B24" s="398"/>
      <c r="C24" s="250" t="s">
        <v>234</v>
      </c>
      <c r="D24" s="265"/>
      <c r="E24" s="120"/>
      <c r="F24" s="250" t="s">
        <v>235</v>
      </c>
      <c r="G24" s="255"/>
      <c r="H24" s="120"/>
      <c r="I24" s="266" t="s">
        <v>236</v>
      </c>
      <c r="J24" s="254"/>
      <c r="K24" s="239"/>
      <c r="M24" s="104"/>
    </row>
    <row r="25" spans="1:13">
      <c r="A25" s="406"/>
      <c r="B25" s="398"/>
      <c r="C25" s="256"/>
      <c r="D25" s="256"/>
      <c r="E25" s="256"/>
      <c r="F25" s="256"/>
      <c r="G25" s="256"/>
      <c r="H25" s="256"/>
      <c r="I25" s="256"/>
      <c r="J25" s="256"/>
      <c r="K25" s="256"/>
      <c r="M25" s="104"/>
    </row>
    <row r="26" spans="1:13">
      <c r="A26" s="406"/>
      <c r="B26" s="194" t="s">
        <v>237</v>
      </c>
      <c r="C26" s="264"/>
      <c r="D26" s="264"/>
      <c r="E26" s="264"/>
      <c r="F26" s="264"/>
      <c r="G26" s="264"/>
      <c r="H26" s="264"/>
      <c r="I26" s="264"/>
      <c r="J26" s="264"/>
      <c r="K26" s="264"/>
      <c r="L26" s="264"/>
      <c r="M26" s="267"/>
    </row>
    <row r="27" spans="1:13" ht="85.5" customHeight="1">
      <c r="A27" s="406"/>
      <c r="B27" s="194"/>
      <c r="C27" s="268" t="s">
        <v>238</v>
      </c>
      <c r="D27" s="269" t="s">
        <v>239</v>
      </c>
      <c r="E27" s="264"/>
      <c r="F27" s="270" t="s">
        <v>240</v>
      </c>
      <c r="G27" s="255">
        <v>2021</v>
      </c>
      <c r="H27" s="264"/>
      <c r="I27" s="270" t="s">
        <v>241</v>
      </c>
      <c r="J27" s="507" t="s">
        <v>379</v>
      </c>
      <c r="K27" s="395"/>
      <c r="L27" s="508"/>
      <c r="M27" s="267"/>
    </row>
    <row r="28" spans="1:13">
      <c r="A28" s="406"/>
      <c r="B28" s="195"/>
      <c r="C28" s="261"/>
      <c r="D28" s="261"/>
      <c r="E28" s="261"/>
      <c r="F28" s="261"/>
      <c r="G28" s="261"/>
      <c r="H28" s="261"/>
      <c r="I28" s="261"/>
      <c r="J28" s="261"/>
      <c r="K28" s="261"/>
      <c r="L28" s="261"/>
      <c r="M28" s="262"/>
    </row>
    <row r="29" spans="1:13">
      <c r="A29" s="406"/>
      <c r="B29" s="397" t="s">
        <v>243</v>
      </c>
      <c r="C29" s="273"/>
      <c r="D29" s="273"/>
      <c r="E29" s="273"/>
      <c r="F29" s="273"/>
      <c r="G29" s="273"/>
      <c r="H29" s="273"/>
      <c r="I29" s="273"/>
      <c r="J29" s="273"/>
      <c r="K29" s="273"/>
      <c r="M29" s="104"/>
    </row>
    <row r="30" spans="1:13">
      <c r="A30" s="406"/>
      <c r="B30" s="398"/>
      <c r="C30" s="264" t="s">
        <v>244</v>
      </c>
      <c r="D30" s="274">
        <v>2021</v>
      </c>
      <c r="E30" s="275"/>
      <c r="F30" s="264" t="s">
        <v>245</v>
      </c>
      <c r="G30" s="215" t="s">
        <v>380</v>
      </c>
      <c r="H30" s="275"/>
      <c r="I30" s="270"/>
      <c r="J30" s="275"/>
      <c r="K30" s="275"/>
      <c r="M30" s="104"/>
    </row>
    <row r="31" spans="1:13">
      <c r="A31" s="406"/>
      <c r="B31" s="399"/>
      <c r="C31" s="261"/>
      <c r="D31" s="276"/>
      <c r="E31" s="277"/>
      <c r="F31" s="261"/>
      <c r="G31" s="277"/>
      <c r="H31" s="277"/>
      <c r="I31" s="278"/>
      <c r="J31" s="277"/>
      <c r="K31" s="277"/>
      <c r="M31" s="104"/>
    </row>
    <row r="32" spans="1:13">
      <c r="A32" s="406"/>
      <c r="B32" s="194" t="s">
        <v>247</v>
      </c>
      <c r="C32" s="279"/>
      <c r="D32" s="279"/>
      <c r="E32" s="279"/>
      <c r="F32" s="279"/>
      <c r="G32" s="279"/>
      <c r="H32" s="279"/>
      <c r="I32" s="279"/>
      <c r="J32" s="279"/>
      <c r="K32" s="279"/>
      <c r="L32" s="279"/>
      <c r="M32" s="280"/>
    </row>
    <row r="33" spans="1:13">
      <c r="A33" s="406"/>
      <c r="B33" s="194"/>
      <c r="C33" s="281"/>
      <c r="D33" s="282" t="s">
        <v>248</v>
      </c>
      <c r="E33" s="282"/>
      <c r="F33" s="282" t="s">
        <v>249</v>
      </c>
      <c r="G33" s="282"/>
      <c r="H33" s="283" t="s">
        <v>250</v>
      </c>
      <c r="I33" s="283"/>
      <c r="J33" s="283" t="s">
        <v>251</v>
      </c>
      <c r="K33" s="282"/>
      <c r="L33" s="282" t="s">
        <v>252</v>
      </c>
      <c r="M33" s="280"/>
    </row>
    <row r="34" spans="1:13" ht="16.5">
      <c r="A34" s="406"/>
      <c r="B34" s="194"/>
      <c r="C34" s="281"/>
      <c r="D34" s="284"/>
      <c r="E34" s="285"/>
      <c r="F34" s="512"/>
      <c r="G34" s="513"/>
      <c r="H34" s="286">
        <v>20</v>
      </c>
      <c r="I34" s="285"/>
      <c r="J34" s="287"/>
      <c r="K34" s="285"/>
      <c r="L34" s="286">
        <v>20</v>
      </c>
      <c r="M34" s="288"/>
    </row>
    <row r="35" spans="1:13">
      <c r="A35" s="406"/>
      <c r="B35" s="194"/>
      <c r="C35" s="281"/>
      <c r="D35" s="282" t="s">
        <v>253</v>
      </c>
      <c r="E35" s="282"/>
      <c r="F35" s="282" t="s">
        <v>254</v>
      </c>
      <c r="G35" s="282"/>
      <c r="H35" s="283" t="s">
        <v>255</v>
      </c>
      <c r="I35" s="283"/>
      <c r="J35" s="283" t="s">
        <v>256</v>
      </c>
      <c r="K35" s="282"/>
      <c r="L35" s="282" t="s">
        <v>257</v>
      </c>
      <c r="M35" s="249"/>
    </row>
    <row r="36" spans="1:13">
      <c r="A36" s="406"/>
      <c r="B36" s="194"/>
      <c r="C36" s="281"/>
      <c r="D36" s="289"/>
      <c r="E36" s="285"/>
      <c r="F36" s="286">
        <v>20</v>
      </c>
      <c r="G36" s="285"/>
      <c r="H36" s="287"/>
      <c r="I36" s="285"/>
      <c r="J36" s="286">
        <v>20</v>
      </c>
      <c r="K36" s="285"/>
      <c r="L36" s="287"/>
      <c r="M36" s="288"/>
    </row>
    <row r="37" spans="1:13">
      <c r="A37" s="406"/>
      <c r="B37" s="194"/>
      <c r="C37" s="281"/>
      <c r="D37" s="282" t="s">
        <v>258</v>
      </c>
      <c r="E37" s="282"/>
      <c r="F37" s="282" t="s">
        <v>259</v>
      </c>
      <c r="G37" s="282"/>
      <c r="H37" s="283" t="s">
        <v>260</v>
      </c>
      <c r="I37" s="283"/>
      <c r="J37" s="283" t="s">
        <v>261</v>
      </c>
      <c r="K37" s="282"/>
      <c r="L37" s="282" t="s">
        <v>262</v>
      </c>
      <c r="M37" s="249"/>
    </row>
    <row r="38" spans="1:13">
      <c r="A38" s="406"/>
      <c r="B38" s="194"/>
      <c r="C38" s="281"/>
      <c r="D38" s="289"/>
      <c r="E38" s="285"/>
      <c r="F38" s="284"/>
      <c r="G38" s="285"/>
      <c r="H38" s="284"/>
      <c r="I38" s="285"/>
      <c r="J38" s="284"/>
      <c r="K38" s="285"/>
      <c r="L38" s="284"/>
      <c r="M38" s="288"/>
    </row>
    <row r="39" spans="1:13">
      <c r="A39" s="406"/>
      <c r="B39" s="194"/>
      <c r="C39" s="281"/>
      <c r="D39" s="290" t="s">
        <v>262</v>
      </c>
      <c r="E39" s="290"/>
      <c r="F39" s="290" t="s">
        <v>263</v>
      </c>
      <c r="G39" s="290"/>
      <c r="H39" s="290"/>
      <c r="I39" s="290"/>
      <c r="J39" s="290"/>
      <c r="K39" s="290"/>
      <c r="L39" s="290"/>
      <c r="M39" s="288"/>
    </row>
    <row r="40" spans="1:13">
      <c r="A40" s="406"/>
      <c r="B40" s="194"/>
      <c r="C40" s="281"/>
      <c r="D40" s="289"/>
      <c r="E40" s="285"/>
      <c r="F40" s="509">
        <v>80</v>
      </c>
      <c r="G40" s="510"/>
      <c r="H40" s="511"/>
      <c r="I40" s="511"/>
      <c r="J40" s="291"/>
      <c r="K40" s="290"/>
      <c r="L40" s="291"/>
      <c r="M40" s="288"/>
    </row>
    <row r="41" spans="1:13" ht="18" customHeight="1">
      <c r="A41" s="406"/>
      <c r="B41" s="397" t="s">
        <v>264</v>
      </c>
      <c r="C41" s="292"/>
      <c r="D41" s="292"/>
      <c r="E41" s="292"/>
      <c r="F41" s="292"/>
      <c r="G41" s="292"/>
      <c r="H41" s="292"/>
      <c r="I41" s="292"/>
      <c r="J41" s="292"/>
      <c r="K41" s="292"/>
      <c r="M41" s="104"/>
    </row>
    <row r="42" spans="1:13">
      <c r="A42" s="406"/>
      <c r="B42" s="398"/>
      <c r="D42" s="109" t="s">
        <v>265</v>
      </c>
      <c r="E42" s="27" t="s">
        <v>76</v>
      </c>
      <c r="F42" s="400" t="s">
        <v>266</v>
      </c>
      <c r="G42" s="401"/>
      <c r="H42" s="401"/>
      <c r="I42" s="401"/>
      <c r="J42" s="401"/>
      <c r="K42" s="108"/>
      <c r="M42" s="104"/>
    </row>
    <row r="43" spans="1:13">
      <c r="A43" s="406"/>
      <c r="B43" s="398"/>
      <c r="D43" s="107"/>
      <c r="E43" s="11" t="s">
        <v>222</v>
      </c>
      <c r="F43" s="400"/>
      <c r="G43" s="401"/>
      <c r="H43" s="401"/>
      <c r="I43" s="401"/>
      <c r="J43" s="401"/>
      <c r="K43" s="106"/>
      <c r="M43" s="104"/>
    </row>
    <row r="44" spans="1:13">
      <c r="A44" s="406"/>
      <c r="B44" s="399"/>
      <c r="C44" s="105"/>
      <c r="D44" s="105"/>
      <c r="E44" s="105"/>
      <c r="F44" s="105"/>
      <c r="G44" s="105"/>
      <c r="H44" s="105"/>
      <c r="I44" s="105"/>
      <c r="J44" s="105"/>
      <c r="K44" s="105"/>
      <c r="M44" s="104"/>
    </row>
    <row r="45" spans="1:13" ht="75.75" customHeight="1">
      <c r="A45" s="406"/>
      <c r="B45" s="103" t="s">
        <v>267</v>
      </c>
      <c r="C45" s="376" t="s">
        <v>381</v>
      </c>
      <c r="D45" s="377"/>
      <c r="E45" s="377"/>
      <c r="F45" s="377"/>
      <c r="G45" s="377"/>
      <c r="H45" s="377"/>
      <c r="I45" s="377"/>
      <c r="J45" s="377"/>
      <c r="K45" s="377"/>
      <c r="L45" s="377"/>
      <c r="M45" s="378"/>
    </row>
    <row r="46" spans="1:13">
      <c r="A46" s="406"/>
      <c r="B46" s="103" t="s">
        <v>269</v>
      </c>
      <c r="C46" s="376" t="s">
        <v>270</v>
      </c>
      <c r="D46" s="377"/>
      <c r="E46" s="377"/>
      <c r="F46" s="377"/>
      <c r="G46" s="377"/>
      <c r="H46" s="377"/>
      <c r="I46" s="377"/>
      <c r="J46" s="377"/>
      <c r="K46" s="377"/>
      <c r="L46" s="377"/>
      <c r="M46" s="378"/>
    </row>
    <row r="47" spans="1:13">
      <c r="A47" s="406"/>
      <c r="B47" s="103" t="s">
        <v>271</v>
      </c>
      <c r="C47" s="376" t="s">
        <v>382</v>
      </c>
      <c r="D47" s="377"/>
      <c r="E47" s="377"/>
      <c r="F47" s="377"/>
      <c r="G47" s="377"/>
      <c r="H47" s="377"/>
      <c r="I47" s="377"/>
      <c r="J47" s="377"/>
      <c r="K47" s="377"/>
      <c r="L47" s="377"/>
      <c r="M47" s="378"/>
    </row>
    <row r="48" spans="1:13">
      <c r="A48" s="407"/>
      <c r="B48" s="103" t="s">
        <v>273</v>
      </c>
      <c r="C48" s="396">
        <v>44228</v>
      </c>
      <c r="D48" s="377"/>
      <c r="E48" s="377"/>
      <c r="F48" s="377"/>
      <c r="G48" s="377"/>
      <c r="H48" s="377"/>
      <c r="I48" s="377"/>
      <c r="J48" s="377"/>
      <c r="K48" s="377"/>
      <c r="L48" s="377"/>
      <c r="M48" s="378"/>
    </row>
    <row r="49" spans="1:13" ht="15.75" customHeight="1">
      <c r="A49" s="413" t="s">
        <v>274</v>
      </c>
      <c r="B49" s="101" t="s">
        <v>275</v>
      </c>
      <c r="C49" s="416" t="s">
        <v>276</v>
      </c>
      <c r="D49" s="403"/>
      <c r="E49" s="403"/>
      <c r="F49" s="403"/>
      <c r="G49" s="403"/>
      <c r="H49" s="403"/>
      <c r="I49" s="403"/>
      <c r="J49" s="403"/>
      <c r="K49" s="403"/>
      <c r="L49" s="403"/>
      <c r="M49" s="404"/>
    </row>
    <row r="50" spans="1:13">
      <c r="A50" s="414"/>
      <c r="B50" s="101" t="s">
        <v>277</v>
      </c>
      <c r="C50" s="403" t="s">
        <v>278</v>
      </c>
      <c r="D50" s="403"/>
      <c r="E50" s="403"/>
      <c r="F50" s="403"/>
      <c r="G50" s="403"/>
      <c r="H50" s="403"/>
      <c r="I50" s="403"/>
      <c r="J50" s="403"/>
      <c r="K50" s="403"/>
      <c r="L50" s="403"/>
      <c r="M50" s="404"/>
    </row>
    <row r="51" spans="1:13">
      <c r="A51" s="414"/>
      <c r="B51" s="101" t="s">
        <v>279</v>
      </c>
      <c r="C51" s="403" t="s">
        <v>280</v>
      </c>
      <c r="D51" s="403"/>
      <c r="E51" s="403"/>
      <c r="F51" s="403"/>
      <c r="G51" s="403"/>
      <c r="H51" s="403"/>
      <c r="I51" s="403"/>
      <c r="J51" s="403"/>
      <c r="K51" s="403"/>
      <c r="L51" s="403"/>
      <c r="M51" s="404"/>
    </row>
    <row r="52" spans="1:13" ht="15.75" customHeight="1">
      <c r="A52" s="414"/>
      <c r="B52" s="102" t="s">
        <v>281</v>
      </c>
      <c r="C52" s="403" t="s">
        <v>270</v>
      </c>
      <c r="D52" s="403"/>
      <c r="E52" s="403"/>
      <c r="F52" s="403"/>
      <c r="G52" s="403"/>
      <c r="H52" s="403"/>
      <c r="I52" s="403"/>
      <c r="J52" s="403"/>
      <c r="K52" s="403"/>
      <c r="L52" s="403"/>
      <c r="M52" s="404"/>
    </row>
    <row r="53" spans="1:13" ht="15.75" customHeight="1">
      <c r="A53" s="414"/>
      <c r="B53" s="101" t="s">
        <v>282</v>
      </c>
      <c r="C53" s="402" t="s">
        <v>87</v>
      </c>
      <c r="D53" s="403"/>
      <c r="E53" s="403"/>
      <c r="F53" s="403"/>
      <c r="G53" s="403"/>
      <c r="H53" s="403"/>
      <c r="I53" s="403"/>
      <c r="J53" s="403"/>
      <c r="K53" s="403"/>
      <c r="L53" s="403"/>
      <c r="M53" s="404"/>
    </row>
    <row r="54" spans="1:13" ht="16.5" thickBot="1">
      <c r="A54" s="415"/>
      <c r="B54" s="101" t="s">
        <v>283</v>
      </c>
      <c r="C54" s="403">
        <v>3387000</v>
      </c>
      <c r="D54" s="403"/>
      <c r="E54" s="403"/>
      <c r="F54" s="403"/>
      <c r="G54" s="403"/>
      <c r="H54" s="403"/>
      <c r="I54" s="403"/>
      <c r="J54" s="403"/>
      <c r="K54" s="403"/>
      <c r="L54" s="403"/>
      <c r="M54" s="404"/>
    </row>
    <row r="55" spans="1:13" ht="15.75" customHeight="1">
      <c r="A55" s="413" t="s">
        <v>284</v>
      </c>
      <c r="B55" s="100" t="s">
        <v>285</v>
      </c>
      <c r="C55" s="403" t="s">
        <v>286</v>
      </c>
      <c r="D55" s="403"/>
      <c r="E55" s="403"/>
      <c r="F55" s="403"/>
      <c r="G55" s="403"/>
      <c r="H55" s="403"/>
      <c r="I55" s="403"/>
      <c r="J55" s="403"/>
      <c r="K55" s="403"/>
      <c r="L55" s="403"/>
      <c r="M55" s="404"/>
    </row>
    <row r="56" spans="1:13" ht="30" customHeight="1">
      <c r="A56" s="414"/>
      <c r="B56" s="100" t="s">
        <v>287</v>
      </c>
      <c r="C56" s="403" t="s">
        <v>288</v>
      </c>
      <c r="D56" s="403"/>
      <c r="E56" s="403"/>
      <c r="F56" s="403"/>
      <c r="G56" s="403"/>
      <c r="H56" s="403"/>
      <c r="I56" s="403"/>
      <c r="J56" s="403"/>
      <c r="K56" s="403"/>
      <c r="L56" s="403"/>
      <c r="M56" s="404"/>
    </row>
    <row r="57" spans="1:13" ht="30" customHeight="1" thickBot="1">
      <c r="A57" s="414"/>
      <c r="B57" s="99" t="s">
        <v>46</v>
      </c>
      <c r="C57" s="403" t="s">
        <v>280</v>
      </c>
      <c r="D57" s="403"/>
      <c r="E57" s="403"/>
      <c r="F57" s="403"/>
      <c r="G57" s="403"/>
      <c r="H57" s="403"/>
      <c r="I57" s="403"/>
      <c r="J57" s="403"/>
      <c r="K57" s="403"/>
      <c r="L57" s="403"/>
      <c r="M57" s="404"/>
    </row>
    <row r="58" spans="1:13" ht="16.5" thickBot="1">
      <c r="A58" s="98" t="s">
        <v>289</v>
      </c>
      <c r="B58" s="97"/>
      <c r="C58" s="417"/>
      <c r="D58" s="418"/>
      <c r="E58" s="418"/>
      <c r="F58" s="418"/>
      <c r="G58" s="418"/>
      <c r="H58" s="418"/>
      <c r="I58" s="418"/>
      <c r="J58" s="418"/>
      <c r="K58" s="418"/>
      <c r="L58" s="418"/>
      <c r="M58" s="419"/>
    </row>
  </sheetData>
  <mergeCells count="34">
    <mergeCell ref="C13:E13"/>
    <mergeCell ref="A55:A57"/>
    <mergeCell ref="C55:M55"/>
    <mergeCell ref="C56:M56"/>
    <mergeCell ref="C57:M57"/>
    <mergeCell ref="A49:A54"/>
    <mergeCell ref="C54:M54"/>
    <mergeCell ref="F34:G34"/>
    <mergeCell ref="C58:M58"/>
    <mergeCell ref="C45:M45"/>
    <mergeCell ref="C46:M46"/>
    <mergeCell ref="C47:M47"/>
    <mergeCell ref="C48:M48"/>
    <mergeCell ref="C49:M49"/>
    <mergeCell ref="C50:M50"/>
    <mergeCell ref="C51:M51"/>
    <mergeCell ref="C52:M52"/>
    <mergeCell ref="C53:M53"/>
    <mergeCell ref="C2:M2"/>
    <mergeCell ref="C3:M3"/>
    <mergeCell ref="J7:L7"/>
    <mergeCell ref="C11:L11"/>
    <mergeCell ref="A12:A48"/>
    <mergeCell ref="C14:L14"/>
    <mergeCell ref="B15:B21"/>
    <mergeCell ref="F20:J20"/>
    <mergeCell ref="B22:B25"/>
    <mergeCell ref="B29:B31"/>
    <mergeCell ref="J27:L27"/>
    <mergeCell ref="F40:G40"/>
    <mergeCell ref="H40:I40"/>
    <mergeCell ref="B41:B44"/>
    <mergeCell ref="F42:F43"/>
    <mergeCell ref="G42:J43"/>
  </mergeCells>
  <dataValidations count="4">
    <dataValidation allowBlank="1" showInputMessage="1" showErrorMessage="1" prompt="Incluir una ficha por cada indicador, ya sea de producto o de resultado" sqref="B1" xr:uid="{00000000-0002-0000-0C00-000000000000}"/>
    <dataValidation allowBlank="1" showInputMessage="1" showErrorMessage="1" prompt="Selecciones de la lista desplegable" sqref="B12:B13" xr:uid="{00000000-0002-0000-0C00-000001000000}"/>
    <dataValidation allowBlank="1" showInputMessage="1" showErrorMessage="1" prompt="Seleccione de la lista desplegable" sqref="B4 B7 H7" xr:uid="{00000000-0002-0000-0C00-000002000000}"/>
    <dataValidation type="list" allowBlank="1" showInputMessage="1" showErrorMessage="1" sqref="I7" xr:uid="{00000000-0002-0000-0C00-000003000000}">
      <formula1>INDIRECT(C7)</formula1>
    </dataValidation>
  </dataValidations>
  <hyperlinks>
    <hyperlink ref="C53" r:id="rId1" xr:uid="{00000000-0004-0000-0C00-000000000000}"/>
  </hyperlinks>
  <pageMargins left="0.7" right="0.7" top="0.75" bottom="0.75" header="0.3" footer="0.3"/>
  <pageSetup paperSize="9" orientation="portrait" horizontalDpi="1200" verticalDpi="120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M62"/>
  <sheetViews>
    <sheetView topLeftCell="B12" zoomScale="85" zoomScaleNormal="85" workbookViewId="0">
      <selection activeCell="C16" sqref="C16:M16"/>
    </sheetView>
  </sheetViews>
  <sheetFormatPr baseColWidth="10" defaultColWidth="11.42578125" defaultRowHeight="15.75"/>
  <cols>
    <col min="1" max="1" width="25.140625" style="4" customWidth="1"/>
    <col min="2" max="2" width="39.140625" style="28" customWidth="1"/>
    <col min="3" max="16384" width="11.42578125" style="4"/>
  </cols>
  <sheetData>
    <row r="1" spans="1:13" ht="16.5" thickBot="1">
      <c r="A1" s="34"/>
      <c r="B1" s="35" t="s">
        <v>383</v>
      </c>
      <c r="C1" s="36"/>
      <c r="D1" s="36"/>
      <c r="E1" s="36"/>
      <c r="F1" s="36"/>
      <c r="G1" s="36"/>
      <c r="H1" s="36"/>
      <c r="I1" s="36"/>
      <c r="J1" s="36"/>
      <c r="K1" s="36"/>
      <c r="L1" s="36"/>
      <c r="M1" s="37"/>
    </row>
    <row r="2" spans="1:13" ht="41.25" customHeight="1">
      <c r="A2" s="459" t="s">
        <v>195</v>
      </c>
      <c r="B2" s="148" t="s">
        <v>196</v>
      </c>
      <c r="C2" s="478" t="s">
        <v>144</v>
      </c>
      <c r="D2" s="479"/>
      <c r="E2" s="479"/>
      <c r="F2" s="479"/>
      <c r="G2" s="479"/>
      <c r="H2" s="479"/>
      <c r="I2" s="479"/>
      <c r="J2" s="479"/>
      <c r="K2" s="479"/>
      <c r="L2" s="479"/>
      <c r="M2" s="480"/>
    </row>
    <row r="3" spans="1:13" ht="31.5">
      <c r="A3" s="460"/>
      <c r="B3" s="103" t="s">
        <v>291</v>
      </c>
      <c r="C3" s="481" t="s">
        <v>384</v>
      </c>
      <c r="D3" s="482"/>
      <c r="E3" s="482"/>
      <c r="F3" s="482"/>
      <c r="G3" s="482"/>
      <c r="H3" s="482"/>
      <c r="I3" s="482"/>
      <c r="J3" s="482"/>
      <c r="K3" s="482"/>
      <c r="L3" s="482"/>
      <c r="M3" s="483"/>
    </row>
    <row r="4" spans="1:13" ht="94.5" customHeight="1">
      <c r="A4" s="460"/>
      <c r="B4" s="195" t="s">
        <v>33</v>
      </c>
      <c r="C4" s="157" t="s">
        <v>83</v>
      </c>
      <c r="D4" s="436" t="s">
        <v>34</v>
      </c>
      <c r="E4" s="437"/>
      <c r="F4" s="484" t="s">
        <v>293</v>
      </c>
      <c r="G4" s="485"/>
      <c r="H4" s="485"/>
      <c r="I4" s="485"/>
      <c r="J4" s="485"/>
      <c r="K4" s="485"/>
      <c r="L4" s="485"/>
      <c r="M4" s="486"/>
    </row>
    <row r="5" spans="1:13">
      <c r="A5" s="460"/>
      <c r="B5" s="86" t="s">
        <v>202</v>
      </c>
      <c r="C5" s="429" t="s">
        <v>294</v>
      </c>
      <c r="D5" s="430"/>
      <c r="E5" s="430"/>
      <c r="F5" s="430"/>
      <c r="G5" s="430"/>
      <c r="H5" s="430"/>
      <c r="I5" s="430"/>
      <c r="J5" s="430"/>
      <c r="K5" s="430"/>
      <c r="L5" s="430"/>
      <c r="M5" s="431"/>
    </row>
    <row r="6" spans="1:13">
      <c r="A6" s="460"/>
      <c r="B6" s="195" t="s">
        <v>203</v>
      </c>
      <c r="C6" s="429" t="s">
        <v>295</v>
      </c>
      <c r="D6" s="430"/>
      <c r="E6" s="430"/>
      <c r="F6" s="430"/>
      <c r="G6" s="430"/>
      <c r="H6" s="430"/>
      <c r="I6" s="430"/>
      <c r="J6" s="430"/>
      <c r="K6" s="430"/>
      <c r="L6" s="430"/>
      <c r="M6" s="431"/>
    </row>
    <row r="7" spans="1:13">
      <c r="A7" s="460"/>
      <c r="B7" s="103" t="s">
        <v>204</v>
      </c>
      <c r="C7" s="438" t="s">
        <v>7</v>
      </c>
      <c r="D7" s="439"/>
      <c r="E7" s="73"/>
      <c r="F7" s="73"/>
      <c r="G7" s="74"/>
      <c r="H7" s="41" t="s">
        <v>46</v>
      </c>
      <c r="I7" s="440" t="s">
        <v>296</v>
      </c>
      <c r="J7" s="439"/>
      <c r="K7" s="439"/>
      <c r="L7" s="439"/>
      <c r="M7" s="441"/>
    </row>
    <row r="8" spans="1:13" ht="15.75" customHeight="1">
      <c r="A8" s="460"/>
      <c r="B8" s="453" t="s">
        <v>205</v>
      </c>
      <c r="C8" s="463" t="s">
        <v>146</v>
      </c>
      <c r="D8" s="464"/>
      <c r="E8" s="464"/>
      <c r="F8" s="207"/>
      <c r="G8" s="207"/>
      <c r="H8" s="207"/>
      <c r="I8" s="207"/>
      <c r="J8" s="207"/>
      <c r="K8" s="207"/>
      <c r="L8" s="75"/>
      <c r="M8" s="76"/>
    </row>
    <row r="9" spans="1:13">
      <c r="A9" s="460"/>
      <c r="B9" s="454"/>
      <c r="C9" s="514"/>
      <c r="D9" s="515"/>
      <c r="E9" s="515"/>
      <c r="F9" s="446"/>
      <c r="G9" s="446"/>
      <c r="H9" s="118"/>
      <c r="I9" s="446"/>
      <c r="J9" s="446"/>
      <c r="K9" s="118"/>
      <c r="L9" s="121"/>
      <c r="M9" s="70"/>
    </row>
    <row r="10" spans="1:13">
      <c r="A10" s="460"/>
      <c r="B10" s="456"/>
      <c r="C10" s="445" t="s">
        <v>206</v>
      </c>
      <c r="D10" s="446"/>
      <c r="E10" s="201"/>
      <c r="F10" s="446" t="s">
        <v>206</v>
      </c>
      <c r="G10" s="446"/>
      <c r="H10" s="201"/>
      <c r="I10" s="446" t="s">
        <v>206</v>
      </c>
      <c r="J10" s="446"/>
      <c r="K10" s="201"/>
      <c r="L10" s="77"/>
      <c r="M10" s="78"/>
    </row>
    <row r="11" spans="1:13" ht="45.75" customHeight="1">
      <c r="A11" s="460"/>
      <c r="B11" s="103" t="s">
        <v>207</v>
      </c>
      <c r="C11" s="448" t="s">
        <v>385</v>
      </c>
      <c r="D11" s="449"/>
      <c r="E11" s="449"/>
      <c r="F11" s="449"/>
      <c r="G11" s="449"/>
      <c r="H11" s="449"/>
      <c r="I11" s="449"/>
      <c r="J11" s="449"/>
      <c r="K11" s="449"/>
      <c r="L11" s="449"/>
      <c r="M11" s="450"/>
    </row>
    <row r="12" spans="1:13" ht="31.5">
      <c r="A12" s="460"/>
      <c r="B12" s="103" t="s">
        <v>298</v>
      </c>
      <c r="C12" s="376" t="s">
        <v>386</v>
      </c>
      <c r="D12" s="377"/>
      <c r="E12" s="377"/>
      <c r="F12" s="377"/>
      <c r="G12" s="377"/>
      <c r="H12" s="377"/>
      <c r="I12" s="377"/>
      <c r="J12" s="377"/>
      <c r="K12" s="377"/>
      <c r="L12" s="377"/>
      <c r="M12" s="80"/>
    </row>
    <row r="13" spans="1:13" ht="113.25" customHeight="1">
      <c r="A13" s="460"/>
      <c r="B13" s="103" t="s">
        <v>300</v>
      </c>
      <c r="C13" s="376" t="s">
        <v>387</v>
      </c>
      <c r="D13" s="377"/>
      <c r="E13" s="377"/>
      <c r="F13" s="377"/>
      <c r="G13" s="377"/>
      <c r="H13" s="377"/>
      <c r="I13" s="377"/>
      <c r="J13" s="377"/>
      <c r="K13" s="377"/>
      <c r="L13" s="377"/>
      <c r="M13" s="378"/>
    </row>
    <row r="14" spans="1:13" ht="44.25" customHeight="1">
      <c r="A14" s="460"/>
      <c r="B14" s="453" t="s">
        <v>302</v>
      </c>
      <c r="C14" s="4" t="s">
        <v>128</v>
      </c>
      <c r="D14" s="191"/>
      <c r="E14" s="57" t="s">
        <v>303</v>
      </c>
      <c r="F14" s="442" t="s">
        <v>124</v>
      </c>
      <c r="G14" s="443"/>
      <c r="H14" s="443"/>
      <c r="I14" s="443"/>
      <c r="J14" s="443"/>
      <c r="K14" s="443"/>
      <c r="L14" s="443"/>
      <c r="M14" s="444"/>
    </row>
    <row r="15" spans="1:13">
      <c r="A15" s="460"/>
      <c r="B15" s="454"/>
      <c r="C15" s="451"/>
      <c r="D15" s="388"/>
      <c r="E15" s="388"/>
      <c r="F15" s="388"/>
      <c r="G15" s="388"/>
      <c r="H15" s="388"/>
      <c r="I15" s="388"/>
      <c r="J15" s="388"/>
      <c r="K15" s="388"/>
      <c r="L15" s="388"/>
      <c r="M15" s="452"/>
    </row>
    <row r="16" spans="1:13">
      <c r="A16" s="461" t="s">
        <v>209</v>
      </c>
      <c r="B16" s="103" t="s">
        <v>31</v>
      </c>
      <c r="C16" s="451" t="s">
        <v>304</v>
      </c>
      <c r="D16" s="388"/>
      <c r="E16" s="388"/>
      <c r="F16" s="388"/>
      <c r="G16" s="388"/>
      <c r="H16" s="388"/>
      <c r="I16" s="388"/>
      <c r="J16" s="388"/>
      <c r="K16" s="388"/>
      <c r="L16" s="388"/>
      <c r="M16" s="452"/>
    </row>
    <row r="17" spans="1:13" ht="36.75" customHeight="1">
      <c r="A17" s="462"/>
      <c r="B17" s="103" t="s">
        <v>211</v>
      </c>
      <c r="C17" s="451" t="s">
        <v>145</v>
      </c>
      <c r="D17" s="388"/>
      <c r="E17" s="388"/>
      <c r="F17" s="388"/>
      <c r="G17" s="388"/>
      <c r="H17" s="388"/>
      <c r="I17" s="388"/>
      <c r="J17" s="388"/>
      <c r="K17" s="388"/>
      <c r="L17" s="388"/>
      <c r="M17" s="452"/>
    </row>
    <row r="18" spans="1:13" ht="8.25" customHeight="1">
      <c r="A18" s="462"/>
      <c r="B18" s="453" t="s">
        <v>212</v>
      </c>
      <c r="C18" s="81"/>
      <c r="D18" s="5"/>
      <c r="E18" s="5"/>
      <c r="F18" s="5"/>
      <c r="G18" s="5"/>
      <c r="H18" s="5"/>
      <c r="I18" s="5"/>
      <c r="J18" s="5"/>
      <c r="K18" s="5"/>
      <c r="L18" s="5"/>
      <c r="M18" s="6"/>
    </row>
    <row r="19" spans="1:13" ht="9" customHeight="1">
      <c r="A19" s="462"/>
      <c r="B19" s="454"/>
      <c r="C19" s="44"/>
      <c r="D19" s="7"/>
      <c r="E19" s="126"/>
      <c r="F19" s="7"/>
      <c r="G19" s="126"/>
      <c r="H19" s="7"/>
      <c r="I19" s="126"/>
      <c r="J19" s="7"/>
      <c r="K19" s="126"/>
      <c r="L19" s="126"/>
      <c r="M19" s="8"/>
    </row>
    <row r="20" spans="1:13">
      <c r="A20" s="462"/>
      <c r="B20" s="454"/>
      <c r="C20" s="45" t="s">
        <v>213</v>
      </c>
      <c r="D20" s="9"/>
      <c r="E20" s="10" t="s">
        <v>214</v>
      </c>
      <c r="F20" s="9"/>
      <c r="G20" s="10" t="s">
        <v>215</v>
      </c>
      <c r="H20" s="9"/>
      <c r="I20" s="10" t="s">
        <v>216</v>
      </c>
      <c r="J20" s="84"/>
      <c r="K20" s="10"/>
      <c r="L20" s="10"/>
      <c r="M20" s="189"/>
    </row>
    <row r="21" spans="1:13">
      <c r="A21" s="462"/>
      <c r="B21" s="454"/>
      <c r="C21" s="45" t="s">
        <v>218</v>
      </c>
      <c r="D21" s="11"/>
      <c r="E21" s="10" t="s">
        <v>219</v>
      </c>
      <c r="F21" s="12"/>
      <c r="G21" s="10" t="s">
        <v>220</v>
      </c>
      <c r="H21" s="12"/>
      <c r="I21" s="10"/>
      <c r="J21" s="188"/>
      <c r="K21" s="10"/>
      <c r="L21" s="10"/>
      <c r="M21" s="189"/>
    </row>
    <row r="22" spans="1:13">
      <c r="A22" s="462"/>
      <c r="B22" s="454"/>
      <c r="C22" s="45" t="s">
        <v>224</v>
      </c>
      <c r="D22" s="11"/>
      <c r="E22" s="10" t="s">
        <v>225</v>
      </c>
      <c r="F22" s="11"/>
      <c r="G22" s="10"/>
      <c r="H22" s="188"/>
      <c r="I22" s="10"/>
      <c r="J22" s="188"/>
      <c r="K22" s="10"/>
      <c r="L22" s="10"/>
      <c r="M22" s="189"/>
    </row>
    <row r="23" spans="1:13">
      <c r="A23" s="462"/>
      <c r="B23" s="454"/>
      <c r="C23" s="45" t="s">
        <v>226</v>
      </c>
      <c r="D23" s="12" t="s">
        <v>222</v>
      </c>
      <c r="E23" s="10" t="s">
        <v>227</v>
      </c>
      <c r="F23" s="487" t="s">
        <v>388</v>
      </c>
      <c r="G23" s="487"/>
      <c r="H23" s="487"/>
      <c r="I23" s="208"/>
      <c r="J23" s="208"/>
      <c r="K23" s="208"/>
      <c r="L23" s="208"/>
      <c r="M23" s="82"/>
    </row>
    <row r="24" spans="1:13" ht="9.75" customHeight="1">
      <c r="A24" s="462"/>
      <c r="B24" s="456"/>
      <c r="C24" s="46"/>
      <c r="D24" s="13"/>
      <c r="E24" s="13"/>
      <c r="F24" s="13"/>
      <c r="G24" s="13"/>
      <c r="H24" s="13"/>
      <c r="I24" s="13"/>
      <c r="J24" s="13"/>
      <c r="K24" s="13"/>
      <c r="L24" s="13"/>
      <c r="M24" s="14"/>
    </row>
    <row r="25" spans="1:13">
      <c r="A25" s="462"/>
      <c r="B25" s="453" t="s">
        <v>228</v>
      </c>
      <c r="C25" s="47"/>
      <c r="D25" s="15"/>
      <c r="E25" s="15"/>
      <c r="F25" s="15"/>
      <c r="G25" s="15"/>
      <c r="H25" s="15"/>
      <c r="I25" s="15"/>
      <c r="J25" s="15"/>
      <c r="K25" s="15"/>
      <c r="L25" s="75"/>
      <c r="M25" s="76"/>
    </row>
    <row r="26" spans="1:13">
      <c r="A26" s="462"/>
      <c r="B26" s="454"/>
      <c r="C26" s="45" t="s">
        <v>229</v>
      </c>
      <c r="D26" s="12"/>
      <c r="E26" s="213"/>
      <c r="F26" s="10" t="s">
        <v>230</v>
      </c>
      <c r="G26" s="11"/>
      <c r="H26" s="213"/>
      <c r="I26" s="10" t="s">
        <v>231</v>
      </c>
      <c r="J26" s="11" t="s">
        <v>222</v>
      </c>
      <c r="K26" s="213"/>
      <c r="L26" s="121"/>
      <c r="M26" s="70"/>
    </row>
    <row r="27" spans="1:13">
      <c r="A27" s="462"/>
      <c r="B27" s="454"/>
      <c r="C27" s="45" t="s">
        <v>234</v>
      </c>
      <c r="D27" s="16"/>
      <c r="E27" s="121"/>
      <c r="F27" s="10" t="s">
        <v>235</v>
      </c>
      <c r="G27" s="12"/>
      <c r="H27" s="121"/>
      <c r="I27" s="119"/>
      <c r="J27" s="121"/>
      <c r="K27" s="118"/>
      <c r="L27" s="121"/>
      <c r="M27" s="70"/>
    </row>
    <row r="28" spans="1:13">
      <c r="A28" s="462"/>
      <c r="B28" s="456"/>
      <c r="C28" s="48"/>
      <c r="D28" s="17"/>
      <c r="E28" s="17"/>
      <c r="F28" s="17"/>
      <c r="G28" s="17"/>
      <c r="H28" s="17"/>
      <c r="I28" s="17"/>
      <c r="J28" s="17"/>
      <c r="K28" s="17"/>
      <c r="L28" s="77"/>
      <c r="M28" s="78"/>
    </row>
    <row r="29" spans="1:13">
      <c r="A29" s="462"/>
      <c r="B29" s="87" t="s">
        <v>237</v>
      </c>
      <c r="C29" s="49"/>
      <c r="D29" s="33"/>
      <c r="E29" s="33"/>
      <c r="F29" s="33"/>
      <c r="G29" s="33"/>
      <c r="H29" s="33"/>
      <c r="I29" s="33"/>
      <c r="J29" s="33"/>
      <c r="K29" s="33"/>
      <c r="L29" s="33"/>
      <c r="M29" s="50"/>
    </row>
    <row r="30" spans="1:13">
      <c r="A30" s="462"/>
      <c r="B30" s="87"/>
      <c r="C30" s="51" t="s">
        <v>238</v>
      </c>
      <c r="D30" s="18">
        <v>0</v>
      </c>
      <c r="E30" s="213"/>
      <c r="F30" s="19" t="s">
        <v>240</v>
      </c>
      <c r="G30" s="12">
        <v>2019</v>
      </c>
      <c r="H30" s="213"/>
      <c r="I30" s="19" t="s">
        <v>241</v>
      </c>
      <c r="J30" s="190"/>
      <c r="K30" s="191"/>
      <c r="L30" s="192"/>
      <c r="M30" s="214"/>
    </row>
    <row r="31" spans="1:13">
      <c r="A31" s="462"/>
      <c r="B31" s="86"/>
      <c r="C31" s="46"/>
      <c r="D31" s="13"/>
      <c r="E31" s="13"/>
      <c r="F31" s="13"/>
      <c r="G31" s="13"/>
      <c r="H31" s="13"/>
      <c r="I31" s="13"/>
      <c r="J31" s="13"/>
      <c r="K31" s="13"/>
      <c r="L31" s="13"/>
      <c r="M31" s="14"/>
    </row>
    <row r="32" spans="1:13">
      <c r="A32" s="462"/>
      <c r="B32" s="453" t="s">
        <v>243</v>
      </c>
      <c r="C32" s="52"/>
      <c r="D32" s="20"/>
      <c r="E32" s="20"/>
      <c r="F32" s="20"/>
      <c r="G32" s="20"/>
      <c r="H32" s="20"/>
      <c r="I32" s="20"/>
      <c r="J32" s="20"/>
      <c r="K32" s="20"/>
      <c r="L32" s="75"/>
      <c r="M32" s="76"/>
    </row>
    <row r="33" spans="1:13">
      <c r="A33" s="462"/>
      <c r="B33" s="454"/>
      <c r="C33" s="212" t="s">
        <v>244</v>
      </c>
      <c r="D33" s="21">
        <v>2020</v>
      </c>
      <c r="E33" s="116"/>
      <c r="F33" s="213" t="s">
        <v>245</v>
      </c>
      <c r="G33" s="22" t="s">
        <v>246</v>
      </c>
      <c r="H33" s="116"/>
      <c r="I33" s="19"/>
      <c r="J33" s="116"/>
      <c r="K33" s="116"/>
      <c r="L33" s="121"/>
      <c r="M33" s="70"/>
    </row>
    <row r="34" spans="1:13">
      <c r="A34" s="462"/>
      <c r="B34" s="456"/>
      <c r="C34" s="46"/>
      <c r="D34" s="23"/>
      <c r="E34" s="24"/>
      <c r="F34" s="13"/>
      <c r="G34" s="24"/>
      <c r="H34" s="24"/>
      <c r="I34" s="25"/>
      <c r="J34" s="24"/>
      <c r="K34" s="24"/>
      <c r="L34" s="77"/>
      <c r="M34" s="78"/>
    </row>
    <row r="35" spans="1:13">
      <c r="A35" s="462"/>
      <c r="B35" s="453" t="s">
        <v>247</v>
      </c>
      <c r="C35" s="53"/>
      <c r="D35" s="95"/>
      <c r="E35" s="95"/>
      <c r="F35" s="95"/>
      <c r="G35" s="95"/>
      <c r="H35" s="95"/>
      <c r="I35" s="95"/>
      <c r="J35" s="95"/>
      <c r="K35" s="95"/>
      <c r="L35" s="95"/>
      <c r="M35" s="54"/>
    </row>
    <row r="36" spans="1:13">
      <c r="A36" s="462"/>
      <c r="B36" s="454"/>
      <c r="C36" s="55"/>
      <c r="D36" s="113" t="s">
        <v>248</v>
      </c>
      <c r="E36" s="113"/>
      <c r="F36" s="113" t="s">
        <v>249</v>
      </c>
      <c r="G36" s="113"/>
      <c r="H36" s="156" t="s">
        <v>250</v>
      </c>
      <c r="I36" s="156"/>
      <c r="J36" s="156" t="s">
        <v>251</v>
      </c>
      <c r="K36" s="113"/>
      <c r="L36" s="113" t="s">
        <v>252</v>
      </c>
      <c r="M36" s="26"/>
    </row>
    <row r="37" spans="1:13">
      <c r="A37" s="462"/>
      <c r="B37" s="454"/>
      <c r="C37" s="55"/>
      <c r="D37" s="209">
        <v>0</v>
      </c>
      <c r="E37" s="1"/>
      <c r="F37" s="209">
        <v>4</v>
      </c>
      <c r="G37" s="1"/>
      <c r="H37" s="209">
        <v>4</v>
      </c>
      <c r="I37" s="1"/>
      <c r="J37" s="209">
        <v>4</v>
      </c>
      <c r="K37" s="1"/>
      <c r="L37" s="209">
        <v>4</v>
      </c>
      <c r="M37" s="197"/>
    </row>
    <row r="38" spans="1:13">
      <c r="A38" s="462"/>
      <c r="B38" s="454"/>
      <c r="C38" s="55"/>
      <c r="D38" s="113" t="s">
        <v>253</v>
      </c>
      <c r="E38" s="113"/>
      <c r="F38" s="113" t="s">
        <v>254</v>
      </c>
      <c r="G38" s="113"/>
      <c r="H38" s="114" t="s">
        <v>255</v>
      </c>
      <c r="I38" s="114"/>
      <c r="J38" s="114" t="s">
        <v>256</v>
      </c>
      <c r="K38" s="113"/>
      <c r="L38" s="113" t="s">
        <v>257</v>
      </c>
      <c r="M38" s="8"/>
    </row>
    <row r="39" spans="1:13">
      <c r="A39" s="462"/>
      <c r="B39" s="454"/>
      <c r="C39" s="55"/>
      <c r="D39" s="209">
        <v>4</v>
      </c>
      <c r="E39" s="1"/>
      <c r="F39" s="209">
        <v>4</v>
      </c>
      <c r="G39" s="1"/>
      <c r="H39" s="209">
        <v>4</v>
      </c>
      <c r="I39" s="1"/>
      <c r="J39" s="209">
        <v>4</v>
      </c>
      <c r="K39" s="1"/>
      <c r="L39" s="209">
        <v>4</v>
      </c>
      <c r="M39" s="197"/>
    </row>
    <row r="40" spans="1:13">
      <c r="A40" s="462"/>
      <c r="B40" s="454"/>
      <c r="C40" s="55"/>
      <c r="D40" s="113" t="s">
        <v>258</v>
      </c>
      <c r="E40" s="113"/>
      <c r="F40" s="113" t="s">
        <v>259</v>
      </c>
      <c r="G40" s="113"/>
      <c r="H40" s="114" t="s">
        <v>260</v>
      </c>
      <c r="I40" s="114"/>
      <c r="J40" s="114" t="s">
        <v>261</v>
      </c>
      <c r="K40" s="113"/>
      <c r="L40" s="113" t="s">
        <v>262</v>
      </c>
      <c r="M40" s="8"/>
    </row>
    <row r="41" spans="1:13">
      <c r="A41" s="462"/>
      <c r="B41" s="454"/>
      <c r="C41" s="55"/>
      <c r="D41" s="198"/>
      <c r="E41" s="1"/>
      <c r="F41" s="198"/>
      <c r="G41" s="1"/>
      <c r="H41" s="198"/>
      <c r="I41" s="1"/>
      <c r="J41" s="198"/>
      <c r="K41" s="1"/>
      <c r="L41" s="198"/>
      <c r="M41" s="197"/>
    </row>
    <row r="42" spans="1:13">
      <c r="A42" s="462"/>
      <c r="B42" s="454"/>
      <c r="C42" s="55"/>
      <c r="D42" s="2" t="s">
        <v>262</v>
      </c>
      <c r="E42" s="196"/>
      <c r="F42" s="2" t="s">
        <v>263</v>
      </c>
      <c r="G42" s="196"/>
      <c r="H42" s="2"/>
      <c r="I42" s="196"/>
      <c r="J42" s="2"/>
      <c r="K42" s="196"/>
      <c r="L42" s="2"/>
      <c r="M42" s="197"/>
    </row>
    <row r="43" spans="1:13">
      <c r="A43" s="462"/>
      <c r="B43" s="454"/>
      <c r="C43" s="55"/>
      <c r="D43" s="198"/>
      <c r="E43" s="1"/>
      <c r="F43" s="457">
        <v>36</v>
      </c>
      <c r="G43" s="458"/>
      <c r="H43" s="383"/>
      <c r="I43" s="383"/>
      <c r="J43" s="2"/>
      <c r="K43" s="196"/>
      <c r="L43" s="2"/>
      <c r="M43" s="197"/>
    </row>
    <row r="44" spans="1:13">
      <c r="A44" s="462"/>
      <c r="B44" s="454"/>
      <c r="C44" s="56"/>
      <c r="D44" s="2"/>
      <c r="E44" s="196"/>
      <c r="F44" s="2"/>
      <c r="G44" s="196"/>
      <c r="H44" s="96"/>
      <c r="I44" s="42"/>
      <c r="J44" s="96"/>
      <c r="K44" s="42"/>
      <c r="L44" s="96"/>
      <c r="M44" s="43"/>
    </row>
    <row r="45" spans="1:13" ht="18" customHeight="1">
      <c r="A45" s="462"/>
      <c r="B45" s="453" t="s">
        <v>264</v>
      </c>
      <c r="C45" s="47"/>
      <c r="D45" s="15"/>
      <c r="E45" s="15"/>
      <c r="F45" s="15"/>
      <c r="G45" s="15"/>
      <c r="H45" s="15"/>
      <c r="I45" s="15"/>
      <c r="J45" s="15"/>
      <c r="K45" s="15"/>
      <c r="L45" s="121"/>
      <c r="M45" s="70"/>
    </row>
    <row r="46" spans="1:13">
      <c r="A46" s="462"/>
      <c r="B46" s="454"/>
      <c r="C46" s="71"/>
      <c r="D46" s="109" t="s">
        <v>265</v>
      </c>
      <c r="E46" s="27" t="s">
        <v>76</v>
      </c>
      <c r="F46" s="447" t="s">
        <v>266</v>
      </c>
      <c r="G46" s="490"/>
      <c r="H46" s="491"/>
      <c r="I46" s="491"/>
      <c r="J46" s="492"/>
      <c r="K46" s="205" t="s">
        <v>306</v>
      </c>
      <c r="L46" s="432"/>
      <c r="M46" s="433"/>
    </row>
    <row r="47" spans="1:13">
      <c r="A47" s="462"/>
      <c r="B47" s="454"/>
      <c r="C47" s="71"/>
      <c r="D47" s="72"/>
      <c r="E47" s="11" t="s">
        <v>222</v>
      </c>
      <c r="F47" s="447"/>
      <c r="G47" s="493"/>
      <c r="H47" s="494"/>
      <c r="I47" s="494"/>
      <c r="J47" s="495"/>
      <c r="K47" s="121"/>
      <c r="L47" s="434"/>
      <c r="M47" s="435"/>
    </row>
    <row r="48" spans="1:13">
      <c r="A48" s="462"/>
      <c r="B48" s="456"/>
      <c r="C48" s="155"/>
      <c r="D48" s="77"/>
      <c r="E48" s="77"/>
      <c r="F48" s="77"/>
      <c r="G48" s="77"/>
      <c r="H48" s="77"/>
      <c r="I48" s="77"/>
      <c r="J48" s="77"/>
      <c r="K48" s="77"/>
      <c r="L48" s="121"/>
      <c r="M48" s="70"/>
    </row>
    <row r="49" spans="1:13" ht="27.75" customHeight="1">
      <c r="A49" s="462"/>
      <c r="B49" s="103" t="s">
        <v>267</v>
      </c>
      <c r="C49" s="429" t="s">
        <v>389</v>
      </c>
      <c r="D49" s="430"/>
      <c r="E49" s="430"/>
      <c r="F49" s="430"/>
      <c r="G49" s="430"/>
      <c r="H49" s="430"/>
      <c r="I49" s="430"/>
      <c r="J49" s="430"/>
      <c r="K49" s="430"/>
      <c r="L49" s="430"/>
      <c r="M49" s="431"/>
    </row>
    <row r="50" spans="1:13">
      <c r="A50" s="462"/>
      <c r="B50" s="103" t="s">
        <v>269</v>
      </c>
      <c r="C50" s="429" t="s">
        <v>308</v>
      </c>
      <c r="D50" s="430"/>
      <c r="E50" s="430"/>
      <c r="F50" s="430"/>
      <c r="G50" s="430"/>
      <c r="H50" s="430"/>
      <c r="I50" s="430"/>
      <c r="J50" s="430"/>
      <c r="K50" s="430"/>
      <c r="L50" s="430"/>
      <c r="M50" s="431"/>
    </row>
    <row r="51" spans="1:13">
      <c r="A51" s="462"/>
      <c r="B51" s="103" t="s">
        <v>271</v>
      </c>
      <c r="C51" s="183" t="s">
        <v>309</v>
      </c>
      <c r="D51" s="184"/>
      <c r="E51" s="184"/>
      <c r="F51" s="184"/>
      <c r="G51" s="184"/>
      <c r="H51" s="184"/>
      <c r="I51" s="184"/>
      <c r="J51" s="184"/>
      <c r="K51" s="184"/>
      <c r="L51" s="184"/>
      <c r="M51" s="185"/>
    </row>
    <row r="52" spans="1:13">
      <c r="A52" s="462"/>
      <c r="B52" s="103" t="s">
        <v>273</v>
      </c>
      <c r="C52" s="204">
        <v>44232</v>
      </c>
      <c r="D52" s="184"/>
      <c r="E52" s="184"/>
      <c r="F52" s="184"/>
      <c r="G52" s="184"/>
      <c r="H52" s="184"/>
      <c r="I52" s="184"/>
      <c r="J52" s="184"/>
      <c r="K52" s="184"/>
      <c r="L52" s="184"/>
      <c r="M52" s="185"/>
    </row>
    <row r="53" spans="1:13" ht="15.75" customHeight="1">
      <c r="A53" s="420" t="s">
        <v>274</v>
      </c>
      <c r="B53" s="101" t="s">
        <v>275</v>
      </c>
      <c r="C53" s="403" t="s">
        <v>86</v>
      </c>
      <c r="D53" s="403"/>
      <c r="E53" s="403"/>
      <c r="F53" s="403"/>
      <c r="G53" s="403"/>
      <c r="H53" s="403"/>
      <c r="I53" s="403"/>
      <c r="J53" s="403"/>
      <c r="K53" s="403"/>
      <c r="L53" s="403"/>
      <c r="M53" s="404"/>
    </row>
    <row r="54" spans="1:13">
      <c r="A54" s="421"/>
      <c r="B54" s="101" t="s">
        <v>277</v>
      </c>
      <c r="C54" s="403" t="s">
        <v>310</v>
      </c>
      <c r="D54" s="403"/>
      <c r="E54" s="403"/>
      <c r="F54" s="403"/>
      <c r="G54" s="403"/>
      <c r="H54" s="403"/>
      <c r="I54" s="403"/>
      <c r="J54" s="403"/>
      <c r="K54" s="403"/>
      <c r="L54" s="403"/>
      <c r="M54" s="404"/>
    </row>
    <row r="55" spans="1:13">
      <c r="A55" s="421"/>
      <c r="B55" s="101" t="s">
        <v>279</v>
      </c>
      <c r="C55" s="403" t="s">
        <v>9</v>
      </c>
      <c r="D55" s="403"/>
      <c r="E55" s="403"/>
      <c r="F55" s="403"/>
      <c r="G55" s="403"/>
      <c r="H55" s="403"/>
      <c r="I55" s="403"/>
      <c r="J55" s="403"/>
      <c r="K55" s="403"/>
      <c r="L55" s="403"/>
      <c r="M55" s="404"/>
    </row>
    <row r="56" spans="1:13" ht="15.75" customHeight="1">
      <c r="A56" s="421"/>
      <c r="B56" s="102" t="s">
        <v>281</v>
      </c>
      <c r="C56" s="403" t="s">
        <v>85</v>
      </c>
      <c r="D56" s="403"/>
      <c r="E56" s="403"/>
      <c r="F56" s="403"/>
      <c r="G56" s="403"/>
      <c r="H56" s="403"/>
      <c r="I56" s="403"/>
      <c r="J56" s="403"/>
      <c r="K56" s="403"/>
      <c r="L56" s="403"/>
      <c r="M56" s="404"/>
    </row>
    <row r="57" spans="1:13" ht="15.75" customHeight="1">
      <c r="A57" s="421"/>
      <c r="B57" s="101" t="s">
        <v>282</v>
      </c>
      <c r="C57" s="402" t="s">
        <v>87</v>
      </c>
      <c r="D57" s="403"/>
      <c r="E57" s="403"/>
      <c r="F57" s="403"/>
      <c r="G57" s="403"/>
      <c r="H57" s="403"/>
      <c r="I57" s="403"/>
      <c r="J57" s="403"/>
      <c r="K57" s="403"/>
      <c r="L57" s="403"/>
      <c r="M57" s="404"/>
    </row>
    <row r="58" spans="1:13" ht="16.5" thickBot="1">
      <c r="A58" s="422"/>
      <c r="B58" s="101" t="s">
        <v>283</v>
      </c>
      <c r="C58" s="403">
        <v>3387000</v>
      </c>
      <c r="D58" s="403"/>
      <c r="E58" s="403"/>
      <c r="F58" s="403"/>
      <c r="G58" s="403"/>
      <c r="H58" s="403"/>
      <c r="I58" s="403"/>
      <c r="J58" s="403"/>
      <c r="K58" s="403"/>
      <c r="L58" s="403"/>
      <c r="M58" s="404"/>
    </row>
    <row r="59" spans="1:13" ht="15.75" customHeight="1">
      <c r="A59" s="420" t="s">
        <v>284</v>
      </c>
      <c r="B59" s="100" t="s">
        <v>285</v>
      </c>
      <c r="C59" s="403" t="s">
        <v>286</v>
      </c>
      <c r="D59" s="403"/>
      <c r="E59" s="403"/>
      <c r="F59" s="403"/>
      <c r="G59" s="403"/>
      <c r="H59" s="403"/>
      <c r="I59" s="403"/>
      <c r="J59" s="403"/>
      <c r="K59" s="403"/>
      <c r="L59" s="403"/>
      <c r="M59" s="404"/>
    </row>
    <row r="60" spans="1:13" ht="30" customHeight="1">
      <c r="A60" s="421"/>
      <c r="B60" s="100" t="s">
        <v>287</v>
      </c>
      <c r="C60" s="403" t="s">
        <v>311</v>
      </c>
      <c r="D60" s="403"/>
      <c r="E60" s="403"/>
      <c r="F60" s="403"/>
      <c r="G60" s="403"/>
      <c r="H60" s="403"/>
      <c r="I60" s="403"/>
      <c r="J60" s="403"/>
      <c r="K60" s="403"/>
      <c r="L60" s="403"/>
      <c r="M60" s="404"/>
    </row>
    <row r="61" spans="1:13" ht="30" customHeight="1" thickBot="1">
      <c r="A61" s="421"/>
      <c r="B61" s="99" t="s">
        <v>46</v>
      </c>
      <c r="C61" s="403" t="s">
        <v>312</v>
      </c>
      <c r="D61" s="403"/>
      <c r="E61" s="403"/>
      <c r="F61" s="403"/>
      <c r="G61" s="403"/>
      <c r="H61" s="403"/>
      <c r="I61" s="403"/>
      <c r="J61" s="403"/>
      <c r="K61" s="403"/>
      <c r="L61" s="403"/>
      <c r="M61" s="404"/>
    </row>
    <row r="62" spans="1:13" ht="16.5" thickBot="1">
      <c r="A62" s="85" t="s">
        <v>289</v>
      </c>
      <c r="B62" s="97"/>
      <c r="C62" s="455"/>
      <c r="D62" s="418"/>
      <c r="E62" s="418"/>
      <c r="F62" s="418"/>
      <c r="G62" s="418"/>
      <c r="H62" s="418"/>
      <c r="I62" s="418"/>
      <c r="J62" s="418"/>
      <c r="K62" s="418"/>
      <c r="L62" s="418"/>
      <c r="M62" s="419"/>
    </row>
  </sheetData>
  <mergeCells count="50">
    <mergeCell ref="C62:M62"/>
    <mergeCell ref="C50:M50"/>
    <mergeCell ref="A16:A52"/>
    <mergeCell ref="C16:M16"/>
    <mergeCell ref="A59:A61"/>
    <mergeCell ref="C59:M59"/>
    <mergeCell ref="C60:M60"/>
    <mergeCell ref="C61:M61"/>
    <mergeCell ref="B45:B48"/>
    <mergeCell ref="F46:F47"/>
    <mergeCell ref="G46:J47"/>
    <mergeCell ref="L46:M47"/>
    <mergeCell ref="C49:M49"/>
    <mergeCell ref="A53:A58"/>
    <mergeCell ref="C53:M53"/>
    <mergeCell ref="C54:M54"/>
    <mergeCell ref="C55:M55"/>
    <mergeCell ref="C56:M56"/>
    <mergeCell ref="C57:M57"/>
    <mergeCell ref="C58:M58"/>
    <mergeCell ref="B35:B44"/>
    <mergeCell ref="F43:G43"/>
    <mergeCell ref="H43:I43"/>
    <mergeCell ref="C11:M11"/>
    <mergeCell ref="C12:L12"/>
    <mergeCell ref="C13:M13"/>
    <mergeCell ref="B14:B15"/>
    <mergeCell ref="F14:M14"/>
    <mergeCell ref="C15:M15"/>
    <mergeCell ref="C17:M17"/>
    <mergeCell ref="B18:B24"/>
    <mergeCell ref="F23:H23"/>
    <mergeCell ref="B25:B28"/>
    <mergeCell ref="B32:B34"/>
    <mergeCell ref="A2:A15"/>
    <mergeCell ref="C2:M2"/>
    <mergeCell ref="C3:M3"/>
    <mergeCell ref="D4:E4"/>
    <mergeCell ref="F4:M4"/>
    <mergeCell ref="C5:M5"/>
    <mergeCell ref="C6:M6"/>
    <mergeCell ref="C7:D7"/>
    <mergeCell ref="I7:M7"/>
    <mergeCell ref="B8:B10"/>
    <mergeCell ref="F9:G9"/>
    <mergeCell ref="I9:J9"/>
    <mergeCell ref="C10:D10"/>
    <mergeCell ref="F10:G10"/>
    <mergeCell ref="I10:J10"/>
    <mergeCell ref="C8:E9"/>
  </mergeCells>
  <dataValidations count="8">
    <dataValidation type="list" allowBlank="1" showInputMessage="1" showErrorMessage="1" sqref="F14" xr:uid="{00000000-0002-0000-0D00-000000000000}">
      <formula1>INDIRECT(E14)</formula1>
    </dataValidation>
    <dataValidation allowBlank="1" showInputMessage="1" showErrorMessage="1" prompt="Seleccione de la lista desplegable" sqref="B4 B7 H7" xr:uid="{00000000-0002-0000-0D00-000001000000}"/>
    <dataValidation allowBlank="1" showInputMessage="1" showErrorMessage="1" prompt="Incluir una ficha por cada indicador, ya sea de producto o de resultado" sqref="B1" xr:uid="{00000000-0002-0000-0D00-000002000000}"/>
    <dataValidation allowBlank="1" showInputMessage="1" showErrorMessage="1" prompt="Identifique el ODS a que le apunta el indicador de producto. Seleccione de la lista desplegable._x000a_" sqref="B14:B15" xr:uid="{00000000-0002-0000-0D00-000003000000}"/>
    <dataValidation allowBlank="1" showInputMessage="1" showErrorMessage="1" prompt="Identifique la meta ODS a que le apunta el indicador de producto. Seleccione de la lista desplegable." sqref="E14" xr:uid="{00000000-0002-0000-0D00-000004000000}"/>
    <dataValidation allowBlank="1" showInputMessage="1" showErrorMessage="1" prompt="Determine si el indicador responde a un enfoque (Derechos Humanos, Género, Diferencial, Poblacional, Ambiental y Territorial). Si responde a más de enfoque separelos por ;" sqref="B16" xr:uid="{00000000-0002-0000-0D00-000005000000}"/>
    <dataValidation allowBlank="1" showInputMessage="1" showErrorMessage="1" prompt="Si corresponde a un indicador del PDD, identifique el código de la meta el cual se encuentra en el listado de indicadores del plan que se encuentra en la caja de herramientas._x000a__x000a_" sqref="D4" xr:uid="{00000000-0002-0000-0D00-000006000000}"/>
    <dataValidation type="list" allowBlank="1" showInputMessage="1" showErrorMessage="1" sqref="I7:M7" xr:uid="{00000000-0002-0000-0D00-000007000000}">
      <formula1>INDIRECT($C$7)</formula1>
    </dataValidation>
  </dataValidations>
  <hyperlinks>
    <hyperlink ref="C57" r:id="rId1" xr:uid="{00000000-0004-0000-0D00-000000000000}"/>
  </hyperlinks>
  <pageMargins left="0.7" right="0.7" top="0.75" bottom="0.75" header="0.3" footer="0.3"/>
  <pageSetup paperSize="9" orientation="portrait" horizontalDpi="1200" verticalDpi="1200"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M58"/>
  <sheetViews>
    <sheetView topLeftCell="B29" zoomScale="85" zoomScaleNormal="85" workbookViewId="0">
      <selection activeCell="K34" sqref="K34"/>
    </sheetView>
  </sheetViews>
  <sheetFormatPr baseColWidth="10" defaultColWidth="11.42578125" defaultRowHeight="15.75"/>
  <cols>
    <col min="1" max="1" width="25.140625" style="4" customWidth="1"/>
    <col min="2" max="2" width="39.140625" style="28" customWidth="1"/>
    <col min="3" max="16382" width="11.42578125" style="4"/>
    <col min="16383" max="16383" width="11.42578125" style="4" bestFit="1" customWidth="1"/>
    <col min="16384" max="16384" width="11.42578125" style="4"/>
  </cols>
  <sheetData>
    <row r="1" spans="1:13" ht="16.5" thickBot="1">
      <c r="A1" s="34"/>
      <c r="B1" s="35" t="s">
        <v>390</v>
      </c>
      <c r="C1" s="36"/>
      <c r="D1" s="36"/>
      <c r="E1" s="36"/>
      <c r="F1" s="36"/>
      <c r="G1" s="36"/>
      <c r="H1" s="36"/>
      <c r="I1" s="36"/>
      <c r="J1" s="36"/>
      <c r="K1" s="36"/>
      <c r="L1" s="36"/>
      <c r="M1" s="37"/>
    </row>
    <row r="2" spans="1:13" s="147" customFormat="1" ht="40.5" customHeight="1">
      <c r="A2" s="149" t="s">
        <v>195</v>
      </c>
      <c r="B2" s="148" t="s">
        <v>196</v>
      </c>
      <c r="C2" s="451" t="s">
        <v>152</v>
      </c>
      <c r="D2" s="388"/>
      <c r="E2" s="388"/>
      <c r="F2" s="388"/>
      <c r="G2" s="388"/>
      <c r="H2" s="388"/>
      <c r="I2" s="388"/>
      <c r="J2" s="388"/>
      <c r="K2" s="388"/>
      <c r="L2" s="388"/>
      <c r="M2" s="452"/>
    </row>
    <row r="3" spans="1:13" ht="96.75" customHeight="1">
      <c r="A3" s="134"/>
      <c r="B3" s="103" t="s">
        <v>198</v>
      </c>
      <c r="C3" s="379" t="s">
        <v>391</v>
      </c>
      <c r="D3" s="380"/>
      <c r="E3" s="380"/>
      <c r="F3" s="380"/>
      <c r="G3" s="380"/>
      <c r="H3" s="380"/>
      <c r="I3" s="380"/>
      <c r="J3" s="380"/>
      <c r="K3" s="380"/>
      <c r="L3" s="380"/>
      <c r="M3" s="381"/>
    </row>
    <row r="4" spans="1:13">
      <c r="A4" s="134"/>
      <c r="B4" s="195" t="s">
        <v>200</v>
      </c>
      <c r="C4" s="146"/>
      <c r="D4" s="186" t="s">
        <v>201</v>
      </c>
      <c r="E4" s="186"/>
      <c r="F4" s="186"/>
      <c r="G4" s="186"/>
      <c r="H4" s="186"/>
      <c r="I4" s="186"/>
      <c r="J4" s="186"/>
      <c r="K4" s="186"/>
      <c r="L4" s="186"/>
      <c r="M4" s="187"/>
    </row>
    <row r="5" spans="1:13">
      <c r="A5" s="134"/>
      <c r="B5" s="86" t="s">
        <v>202</v>
      </c>
      <c r="C5" s="186"/>
      <c r="D5" s="186"/>
      <c r="E5" s="186"/>
      <c r="F5" s="186"/>
      <c r="G5" s="186"/>
      <c r="H5" s="186"/>
      <c r="I5" s="186"/>
      <c r="J5" s="186"/>
      <c r="K5" s="186"/>
      <c r="L5" s="186"/>
      <c r="M5" s="187"/>
    </row>
    <row r="6" spans="1:13">
      <c r="A6" s="134"/>
      <c r="B6" s="195" t="s">
        <v>203</v>
      </c>
      <c r="C6" s="186"/>
      <c r="D6" s="186"/>
      <c r="E6" s="186"/>
      <c r="F6" s="186"/>
      <c r="G6" s="186"/>
      <c r="H6" s="186"/>
      <c r="I6" s="186"/>
      <c r="J6" s="186"/>
      <c r="K6" s="186"/>
      <c r="L6" s="186"/>
      <c r="M6" s="187"/>
    </row>
    <row r="7" spans="1:13">
      <c r="A7" s="134"/>
      <c r="B7" s="103" t="s">
        <v>204</v>
      </c>
      <c r="C7" s="145"/>
      <c r="D7" s="199" t="s">
        <v>7</v>
      </c>
      <c r="E7" s="199"/>
      <c r="F7" s="199"/>
      <c r="G7" s="144"/>
      <c r="H7" s="143" t="s">
        <v>46</v>
      </c>
      <c r="I7" s="142"/>
      <c r="J7" s="382" t="s">
        <v>9</v>
      </c>
      <c r="K7" s="382"/>
      <c r="L7" s="382"/>
      <c r="M7" s="200"/>
    </row>
    <row r="8" spans="1:13" ht="15.75" customHeight="1">
      <c r="A8" s="134"/>
      <c r="B8" s="141" t="s">
        <v>205</v>
      </c>
      <c r="D8" s="79"/>
      <c r="E8" s="79"/>
      <c r="F8" s="79"/>
      <c r="G8" s="79"/>
      <c r="H8" s="140"/>
      <c r="I8" s="140"/>
      <c r="J8" s="140"/>
      <c r="K8" s="140"/>
      <c r="L8" s="139"/>
      <c r="M8" s="138"/>
    </row>
    <row r="9" spans="1:13">
      <c r="A9" s="134"/>
      <c r="B9" s="137"/>
      <c r="C9" s="136"/>
      <c r="D9" s="77"/>
      <c r="E9" s="118"/>
      <c r="F9" s="77"/>
      <c r="G9" s="77"/>
      <c r="H9" s="118"/>
      <c r="I9" s="77"/>
      <c r="J9" s="77"/>
      <c r="K9" s="118"/>
      <c r="L9" s="120"/>
      <c r="M9" s="135"/>
    </row>
    <row r="10" spans="1:13">
      <c r="A10" s="134"/>
      <c r="B10" s="133"/>
      <c r="C10" s="105" t="s">
        <v>206</v>
      </c>
      <c r="D10" s="105"/>
      <c r="E10" s="132"/>
      <c r="F10" s="105" t="s">
        <v>206</v>
      </c>
      <c r="G10" s="105"/>
      <c r="H10" s="132"/>
      <c r="I10" s="105" t="s">
        <v>206</v>
      </c>
      <c r="J10" s="105"/>
      <c r="K10" s="132"/>
      <c r="M10" s="104"/>
    </row>
    <row r="11" spans="1:13" ht="68.25" customHeight="1">
      <c r="A11" s="131"/>
      <c r="B11" s="103" t="s">
        <v>207</v>
      </c>
      <c r="C11" s="473" t="s">
        <v>392</v>
      </c>
      <c r="D11" s="474"/>
      <c r="E11" s="474"/>
      <c r="F11" s="474"/>
      <c r="G11" s="474"/>
      <c r="H11" s="474"/>
      <c r="I11" s="474"/>
      <c r="J11" s="474"/>
      <c r="K11" s="474"/>
      <c r="L11" s="474"/>
      <c r="M11" s="104"/>
    </row>
    <row r="12" spans="1:13">
      <c r="A12" s="405" t="s">
        <v>209</v>
      </c>
      <c r="B12" s="103" t="s">
        <v>210</v>
      </c>
      <c r="C12" s="130"/>
      <c r="D12" s="33"/>
      <c r="E12" s="33"/>
      <c r="F12" s="33"/>
      <c r="G12" s="33"/>
      <c r="H12" s="33"/>
      <c r="I12" s="33"/>
      <c r="J12" s="33"/>
      <c r="K12" s="33"/>
      <c r="M12" s="104"/>
    </row>
    <row r="13" spans="1:13">
      <c r="A13" s="406"/>
      <c r="B13" s="103" t="s">
        <v>31</v>
      </c>
      <c r="C13" s="394" t="s">
        <v>74</v>
      </c>
      <c r="D13" s="395"/>
      <c r="E13" s="395"/>
      <c r="F13" s="33"/>
      <c r="G13" s="33"/>
      <c r="H13" s="33"/>
      <c r="I13" s="33"/>
      <c r="J13" s="33"/>
      <c r="K13" s="33"/>
      <c r="M13" s="104"/>
    </row>
    <row r="14" spans="1:13" ht="126" customHeight="1">
      <c r="A14" s="406"/>
      <c r="B14" s="103" t="s">
        <v>211</v>
      </c>
      <c r="C14" s="376" t="s">
        <v>153</v>
      </c>
      <c r="D14" s="377"/>
      <c r="E14" s="377"/>
      <c r="F14" s="377"/>
      <c r="G14" s="377"/>
      <c r="H14" s="377"/>
      <c r="I14" s="377"/>
      <c r="J14" s="377"/>
      <c r="K14" s="377"/>
      <c r="L14" s="377"/>
      <c r="M14" s="129"/>
    </row>
    <row r="15" spans="1:13" ht="8.25" customHeight="1">
      <c r="A15" s="406"/>
      <c r="B15" s="397" t="s">
        <v>212</v>
      </c>
      <c r="C15" s="128"/>
      <c r="D15" s="5"/>
      <c r="E15" s="5"/>
      <c r="F15" s="5"/>
      <c r="G15" s="5"/>
      <c r="H15" s="5"/>
      <c r="I15" s="5"/>
      <c r="J15" s="5"/>
      <c r="K15" s="5"/>
      <c r="L15" s="5"/>
      <c r="M15" s="6"/>
    </row>
    <row r="16" spans="1:13" ht="9" customHeight="1">
      <c r="A16" s="406"/>
      <c r="B16" s="398"/>
      <c r="C16" s="127"/>
      <c r="D16" s="7"/>
      <c r="E16" s="126"/>
      <c r="F16" s="7"/>
      <c r="G16" s="126"/>
      <c r="H16" s="7"/>
      <c r="I16" s="126"/>
      <c r="J16" s="7"/>
      <c r="K16" s="126"/>
      <c r="L16" s="126"/>
      <c r="M16" s="8"/>
    </row>
    <row r="17" spans="1:13">
      <c r="A17" s="406"/>
      <c r="B17" s="398"/>
      <c r="C17" s="10" t="s">
        <v>213</v>
      </c>
      <c r="D17" s="9"/>
      <c r="E17" s="10" t="s">
        <v>214</v>
      </c>
      <c r="F17" s="9"/>
      <c r="G17" s="10" t="s">
        <v>215</v>
      </c>
      <c r="H17" s="9"/>
      <c r="I17" s="10" t="s">
        <v>216</v>
      </c>
      <c r="J17" s="9"/>
      <c r="K17" s="10" t="s">
        <v>217</v>
      </c>
      <c r="L17" s="125"/>
      <c r="M17" s="124"/>
    </row>
    <row r="18" spans="1:13">
      <c r="A18" s="406"/>
      <c r="B18" s="398"/>
      <c r="C18" s="10" t="s">
        <v>218</v>
      </c>
      <c r="D18" s="11"/>
      <c r="E18" s="10" t="s">
        <v>219</v>
      </c>
      <c r="F18" s="12"/>
      <c r="G18" s="10" t="s">
        <v>220</v>
      </c>
      <c r="H18" s="12"/>
      <c r="I18" s="10" t="s">
        <v>221</v>
      </c>
      <c r="J18" s="12"/>
      <c r="K18" s="10" t="s">
        <v>223</v>
      </c>
      <c r="L18" s="125" t="s">
        <v>222</v>
      </c>
      <c r="M18" s="124"/>
    </row>
    <row r="19" spans="1:13">
      <c r="A19" s="406"/>
      <c r="B19" s="398"/>
      <c r="C19" s="10" t="s">
        <v>224</v>
      </c>
      <c r="D19" s="11"/>
      <c r="E19" s="10" t="s">
        <v>225</v>
      </c>
      <c r="F19" s="11"/>
      <c r="G19" s="10"/>
      <c r="H19" s="17"/>
      <c r="I19" s="10"/>
      <c r="J19" s="17"/>
      <c r="K19" s="10"/>
      <c r="L19" s="123"/>
      <c r="M19" s="189"/>
    </row>
    <row r="20" spans="1:13">
      <c r="A20" s="406"/>
      <c r="B20" s="398"/>
      <c r="C20" s="10" t="s">
        <v>226</v>
      </c>
      <c r="D20" s="12"/>
      <c r="E20" s="10" t="s">
        <v>227</v>
      </c>
      <c r="F20" s="390"/>
      <c r="G20" s="390"/>
      <c r="H20" s="390"/>
      <c r="I20" s="390"/>
      <c r="J20" s="390"/>
      <c r="K20" s="193"/>
      <c r="L20" s="193"/>
      <c r="M20" s="122"/>
    </row>
    <row r="21" spans="1:13" ht="9.75" customHeight="1">
      <c r="A21" s="406"/>
      <c r="B21" s="399"/>
      <c r="C21" s="13"/>
      <c r="D21" s="13"/>
      <c r="E21" s="13"/>
      <c r="F21" s="13"/>
      <c r="G21" s="13"/>
      <c r="H21" s="13"/>
      <c r="I21" s="13"/>
      <c r="J21" s="13"/>
      <c r="K21" s="13"/>
      <c r="L21" s="13"/>
      <c r="M21" s="14"/>
    </row>
    <row r="22" spans="1:13">
      <c r="A22" s="406"/>
      <c r="B22" s="397" t="s">
        <v>228</v>
      </c>
      <c r="C22" s="15"/>
      <c r="D22" s="15"/>
      <c r="E22" s="15"/>
      <c r="F22" s="15"/>
      <c r="G22" s="15"/>
      <c r="H22" s="15"/>
      <c r="I22" s="15"/>
      <c r="J22" s="15"/>
      <c r="K22" s="15"/>
      <c r="M22" s="104"/>
    </row>
    <row r="23" spans="1:13">
      <c r="A23" s="406"/>
      <c r="B23" s="398"/>
      <c r="C23" s="10" t="s">
        <v>229</v>
      </c>
      <c r="D23" s="12"/>
      <c r="E23" s="213"/>
      <c r="F23" s="10" t="s">
        <v>230</v>
      </c>
      <c r="G23" s="11"/>
      <c r="H23" s="213"/>
      <c r="I23" s="10" t="s">
        <v>231</v>
      </c>
      <c r="J23" s="11"/>
      <c r="K23" s="213" t="s">
        <v>226</v>
      </c>
      <c r="L23" s="300" t="s">
        <v>233</v>
      </c>
      <c r="M23" s="104"/>
    </row>
    <row r="24" spans="1:13">
      <c r="A24" s="406"/>
      <c r="B24" s="398"/>
      <c r="C24" s="10" t="s">
        <v>234</v>
      </c>
      <c r="D24" s="16"/>
      <c r="E24" s="121"/>
      <c r="F24" s="10" t="s">
        <v>235</v>
      </c>
      <c r="G24" s="12"/>
      <c r="H24" s="120"/>
      <c r="I24" s="119" t="s">
        <v>236</v>
      </c>
      <c r="J24" s="11"/>
      <c r="K24" s="118"/>
      <c r="M24" s="104"/>
    </row>
    <row r="25" spans="1:13">
      <c r="A25" s="406"/>
      <c r="B25" s="398"/>
      <c r="C25" s="17"/>
      <c r="D25" s="17"/>
      <c r="E25" s="17"/>
      <c r="F25" s="17"/>
      <c r="G25" s="17"/>
      <c r="H25" s="17"/>
      <c r="I25" s="17"/>
      <c r="J25" s="17"/>
      <c r="K25" s="17"/>
      <c r="M25" s="104"/>
    </row>
    <row r="26" spans="1:13">
      <c r="A26" s="406"/>
      <c r="B26" s="194" t="s">
        <v>237</v>
      </c>
      <c r="C26" s="213"/>
      <c r="D26" s="213"/>
      <c r="E26" s="213"/>
      <c r="F26" s="213"/>
      <c r="G26" s="213"/>
      <c r="H26" s="213"/>
      <c r="I26" s="213"/>
      <c r="J26" s="213"/>
      <c r="K26" s="213"/>
      <c r="L26" s="213"/>
      <c r="M26" s="214"/>
    </row>
    <row r="27" spans="1:13" ht="31.5">
      <c r="A27" s="406"/>
      <c r="B27" s="194"/>
      <c r="C27" s="117" t="s">
        <v>238</v>
      </c>
      <c r="D27" s="18" t="s">
        <v>239</v>
      </c>
      <c r="E27" s="213"/>
      <c r="F27" s="19" t="s">
        <v>240</v>
      </c>
      <c r="G27" s="12">
        <v>2021</v>
      </c>
      <c r="H27" s="213"/>
      <c r="I27" s="19" t="s">
        <v>241</v>
      </c>
      <c r="J27" s="387" t="s">
        <v>242</v>
      </c>
      <c r="K27" s="388"/>
      <c r="L27" s="389"/>
      <c r="M27" s="214"/>
    </row>
    <row r="28" spans="1:13">
      <c r="A28" s="406"/>
      <c r="B28" s="195"/>
      <c r="C28" s="13"/>
      <c r="D28" s="13"/>
      <c r="E28" s="13"/>
      <c r="F28" s="13"/>
      <c r="G28" s="13"/>
      <c r="H28" s="13"/>
      <c r="I28" s="13"/>
      <c r="J28" s="13"/>
      <c r="K28" s="13"/>
      <c r="L28" s="13"/>
      <c r="M28" s="14"/>
    </row>
    <row r="29" spans="1:13">
      <c r="A29" s="406"/>
      <c r="B29" s="397" t="s">
        <v>243</v>
      </c>
      <c r="C29" s="20"/>
      <c r="D29" s="20"/>
      <c r="E29" s="20"/>
      <c r="F29" s="20"/>
      <c r="G29" s="20"/>
      <c r="H29" s="20"/>
      <c r="I29" s="20"/>
      <c r="J29" s="20"/>
      <c r="K29" s="20"/>
      <c r="M29" s="104"/>
    </row>
    <row r="30" spans="1:13">
      <c r="A30" s="406"/>
      <c r="B30" s="398"/>
      <c r="C30" s="213" t="s">
        <v>244</v>
      </c>
      <c r="D30" s="21">
        <v>2023</v>
      </c>
      <c r="E30" s="116"/>
      <c r="F30" s="213" t="s">
        <v>245</v>
      </c>
      <c r="G30" s="215" t="s">
        <v>380</v>
      </c>
      <c r="H30" s="116"/>
      <c r="I30" s="19"/>
      <c r="J30" s="116"/>
      <c r="K30" s="116"/>
      <c r="M30" s="104"/>
    </row>
    <row r="31" spans="1:13">
      <c r="A31" s="406"/>
      <c r="B31" s="399"/>
      <c r="C31" s="13"/>
      <c r="D31" s="23"/>
      <c r="E31" s="24"/>
      <c r="F31" s="13"/>
      <c r="G31" s="24"/>
      <c r="H31" s="24"/>
      <c r="I31" s="25"/>
      <c r="J31" s="24"/>
      <c r="K31" s="24"/>
      <c r="M31" s="104"/>
    </row>
    <row r="32" spans="1:13">
      <c r="A32" s="406"/>
      <c r="B32" s="194" t="s">
        <v>247</v>
      </c>
      <c r="C32" s="115"/>
      <c r="D32" s="115"/>
      <c r="E32" s="115"/>
      <c r="F32" s="115"/>
      <c r="G32" s="115"/>
      <c r="H32" s="115"/>
      <c r="I32" s="115"/>
      <c r="J32" s="115"/>
      <c r="K32" s="115"/>
      <c r="L32" s="115"/>
      <c r="M32" s="26"/>
    </row>
    <row r="33" spans="1:13">
      <c r="A33" s="406"/>
      <c r="B33" s="194"/>
      <c r="C33" s="111"/>
      <c r="D33" s="113" t="s">
        <v>248</v>
      </c>
      <c r="E33" s="113"/>
      <c r="F33" s="113" t="s">
        <v>249</v>
      </c>
      <c r="G33" s="113"/>
      <c r="H33" s="114" t="s">
        <v>250</v>
      </c>
      <c r="I33" s="114"/>
      <c r="J33" s="114" t="s">
        <v>251</v>
      </c>
      <c r="K33" s="113"/>
      <c r="L33" s="113" t="s">
        <v>252</v>
      </c>
      <c r="M33" s="26"/>
    </row>
    <row r="34" spans="1:13" ht="16.5">
      <c r="A34" s="406"/>
      <c r="B34" s="194"/>
      <c r="C34" s="111"/>
      <c r="D34" s="112"/>
      <c r="E34" s="1"/>
      <c r="F34" s="516"/>
      <c r="G34" s="517"/>
      <c r="H34" s="516"/>
      <c r="I34" s="517"/>
      <c r="J34" s="210"/>
      <c r="K34" s="1"/>
      <c r="L34" s="516" t="s">
        <v>393</v>
      </c>
      <c r="M34" s="517"/>
    </row>
    <row r="35" spans="1:13">
      <c r="A35" s="406"/>
      <c r="B35" s="194"/>
      <c r="C35" s="111"/>
      <c r="D35" s="113" t="s">
        <v>253</v>
      </c>
      <c r="E35" s="113"/>
      <c r="F35" s="113" t="s">
        <v>254</v>
      </c>
      <c r="G35" s="113"/>
      <c r="H35" s="114" t="s">
        <v>255</v>
      </c>
      <c r="I35" s="114"/>
      <c r="J35" s="114" t="s">
        <v>256</v>
      </c>
      <c r="K35" s="113"/>
      <c r="L35" s="113" t="s">
        <v>257</v>
      </c>
      <c r="M35" s="8"/>
    </row>
    <row r="36" spans="1:13" ht="16.5" customHeight="1">
      <c r="A36" s="406"/>
      <c r="B36" s="194"/>
      <c r="C36" s="111"/>
      <c r="D36" s="198"/>
      <c r="E36" s="1"/>
      <c r="F36" s="516" t="s">
        <v>394</v>
      </c>
      <c r="G36" s="517"/>
      <c r="H36" s="210"/>
      <c r="I36" s="1"/>
      <c r="J36" s="516" t="s">
        <v>395</v>
      </c>
      <c r="K36" s="517"/>
      <c r="L36" s="210"/>
      <c r="M36" s="197"/>
    </row>
    <row r="37" spans="1:13">
      <c r="A37" s="406"/>
      <c r="B37" s="194"/>
      <c r="C37" s="111"/>
      <c r="D37" s="113" t="s">
        <v>258</v>
      </c>
      <c r="E37" s="113"/>
      <c r="F37" s="113" t="s">
        <v>259</v>
      </c>
      <c r="G37" s="113"/>
      <c r="H37" s="114" t="s">
        <v>260</v>
      </c>
      <c r="I37" s="114"/>
      <c r="J37" s="114" t="s">
        <v>261</v>
      </c>
      <c r="K37" s="113"/>
      <c r="L37" s="113" t="s">
        <v>262</v>
      </c>
      <c r="M37" s="8"/>
    </row>
    <row r="38" spans="1:13">
      <c r="A38" s="406"/>
      <c r="B38" s="194"/>
      <c r="C38" s="111"/>
      <c r="D38" s="198"/>
      <c r="E38" s="1"/>
      <c r="F38" s="112"/>
      <c r="G38" s="1"/>
      <c r="H38" s="112"/>
      <c r="I38" s="1"/>
      <c r="J38" s="112"/>
      <c r="K38" s="1"/>
      <c r="L38" s="112"/>
      <c r="M38" s="197"/>
    </row>
    <row r="39" spans="1:13">
      <c r="A39" s="406"/>
      <c r="B39" s="194"/>
      <c r="C39" s="111"/>
      <c r="D39" s="196" t="s">
        <v>262</v>
      </c>
      <c r="E39" s="196"/>
      <c r="F39" s="196" t="s">
        <v>263</v>
      </c>
      <c r="G39" s="196"/>
      <c r="H39" s="196"/>
      <c r="I39" s="196"/>
      <c r="J39" s="196"/>
      <c r="K39" s="196"/>
      <c r="L39" s="196"/>
      <c r="M39" s="197"/>
    </row>
    <row r="40" spans="1:13" ht="16.5" customHeight="1">
      <c r="A40" s="406"/>
      <c r="B40" s="194"/>
      <c r="C40" s="111"/>
      <c r="D40" s="198"/>
      <c r="E40" s="1"/>
      <c r="F40" s="516" t="s">
        <v>396</v>
      </c>
      <c r="G40" s="517"/>
      <c r="H40" s="383"/>
      <c r="I40" s="383"/>
      <c r="J40" s="2"/>
      <c r="K40" s="196"/>
      <c r="L40" s="2"/>
      <c r="M40" s="197"/>
    </row>
    <row r="41" spans="1:13" ht="18" customHeight="1">
      <c r="A41" s="406"/>
      <c r="B41" s="397" t="s">
        <v>264</v>
      </c>
      <c r="C41" s="110"/>
      <c r="D41" s="110"/>
      <c r="E41" s="110"/>
      <c r="F41" s="110"/>
      <c r="G41" s="110"/>
      <c r="H41" s="110"/>
      <c r="I41" s="110"/>
      <c r="J41" s="110"/>
      <c r="K41" s="110"/>
      <c r="M41" s="104"/>
    </row>
    <row r="42" spans="1:13">
      <c r="A42" s="406"/>
      <c r="B42" s="398"/>
      <c r="D42" s="109" t="s">
        <v>265</v>
      </c>
      <c r="E42" s="27" t="s">
        <v>76</v>
      </c>
      <c r="F42" s="400" t="s">
        <v>266</v>
      </c>
      <c r="G42" s="401"/>
      <c r="H42" s="401"/>
      <c r="I42" s="401"/>
      <c r="J42" s="401"/>
      <c r="K42" s="108"/>
      <c r="M42" s="104"/>
    </row>
    <row r="43" spans="1:13">
      <c r="A43" s="406"/>
      <c r="B43" s="398"/>
      <c r="D43" s="107"/>
      <c r="E43" s="11" t="s">
        <v>222</v>
      </c>
      <c r="F43" s="400"/>
      <c r="G43" s="401"/>
      <c r="H43" s="401"/>
      <c r="I43" s="401"/>
      <c r="J43" s="401"/>
      <c r="K43" s="106"/>
      <c r="M43" s="104"/>
    </row>
    <row r="44" spans="1:13">
      <c r="A44" s="406"/>
      <c r="B44" s="399"/>
      <c r="C44" s="105"/>
      <c r="D44" s="105"/>
      <c r="E44" s="105"/>
      <c r="F44" s="105"/>
      <c r="G44" s="105"/>
      <c r="H44" s="105"/>
      <c r="I44" s="105"/>
      <c r="J44" s="105"/>
      <c r="K44" s="105"/>
      <c r="M44" s="104"/>
    </row>
    <row r="45" spans="1:13" ht="78.75" customHeight="1">
      <c r="A45" s="406"/>
      <c r="B45" s="103" t="s">
        <v>267</v>
      </c>
      <c r="C45" s="376" t="s">
        <v>397</v>
      </c>
      <c r="D45" s="377"/>
      <c r="E45" s="377"/>
      <c r="F45" s="377"/>
      <c r="G45" s="377"/>
      <c r="H45" s="377"/>
      <c r="I45" s="377"/>
      <c r="J45" s="377"/>
      <c r="K45" s="377"/>
      <c r="L45" s="377"/>
      <c r="M45" s="378"/>
    </row>
    <row r="46" spans="1:13">
      <c r="A46" s="406"/>
      <c r="B46" s="103" t="s">
        <v>269</v>
      </c>
      <c r="C46" s="376" t="s">
        <v>270</v>
      </c>
      <c r="D46" s="377"/>
      <c r="E46" s="377"/>
      <c r="F46" s="377"/>
      <c r="G46" s="377"/>
      <c r="H46" s="377"/>
      <c r="I46" s="377"/>
      <c r="J46" s="377"/>
      <c r="K46" s="377"/>
      <c r="L46" s="377"/>
      <c r="M46" s="378"/>
    </row>
    <row r="47" spans="1:13">
      <c r="A47" s="406"/>
      <c r="B47" s="103" t="s">
        <v>271</v>
      </c>
      <c r="C47" s="376" t="s">
        <v>382</v>
      </c>
      <c r="D47" s="377"/>
      <c r="E47" s="377"/>
      <c r="F47" s="377"/>
      <c r="G47" s="377"/>
      <c r="H47" s="377"/>
      <c r="I47" s="377"/>
      <c r="J47" s="377"/>
      <c r="K47" s="377"/>
      <c r="L47" s="377"/>
      <c r="M47" s="378"/>
    </row>
    <row r="48" spans="1:13">
      <c r="A48" s="407"/>
      <c r="B48" s="103" t="s">
        <v>273</v>
      </c>
      <c r="C48" s="396">
        <v>44228</v>
      </c>
      <c r="D48" s="377"/>
      <c r="E48" s="377"/>
      <c r="F48" s="377"/>
      <c r="G48" s="377"/>
      <c r="H48" s="377"/>
      <c r="I48" s="377"/>
      <c r="J48" s="377"/>
      <c r="K48" s="377"/>
      <c r="L48" s="377"/>
      <c r="M48" s="378"/>
    </row>
    <row r="49" spans="1:13" ht="15.75" customHeight="1">
      <c r="A49" s="413" t="s">
        <v>274</v>
      </c>
      <c r="B49" s="101" t="s">
        <v>275</v>
      </c>
      <c r="C49" s="416" t="s">
        <v>276</v>
      </c>
      <c r="D49" s="403"/>
      <c r="E49" s="403"/>
      <c r="F49" s="403"/>
      <c r="G49" s="403"/>
      <c r="H49" s="403"/>
      <c r="I49" s="403"/>
      <c r="J49" s="403"/>
      <c r="K49" s="403"/>
      <c r="L49" s="403"/>
      <c r="M49" s="404"/>
    </row>
    <row r="50" spans="1:13">
      <c r="A50" s="414"/>
      <c r="B50" s="101" t="s">
        <v>277</v>
      </c>
      <c r="C50" s="403" t="s">
        <v>278</v>
      </c>
      <c r="D50" s="403"/>
      <c r="E50" s="403"/>
      <c r="F50" s="403"/>
      <c r="G50" s="403"/>
      <c r="H50" s="403"/>
      <c r="I50" s="403"/>
      <c r="J50" s="403"/>
      <c r="K50" s="403"/>
      <c r="L50" s="403"/>
      <c r="M50" s="404"/>
    </row>
    <row r="51" spans="1:13">
      <c r="A51" s="414"/>
      <c r="B51" s="101" t="s">
        <v>279</v>
      </c>
      <c r="C51" s="403" t="s">
        <v>280</v>
      </c>
      <c r="D51" s="403"/>
      <c r="E51" s="403"/>
      <c r="F51" s="403"/>
      <c r="G51" s="403"/>
      <c r="H51" s="403"/>
      <c r="I51" s="403"/>
      <c r="J51" s="403"/>
      <c r="K51" s="403"/>
      <c r="L51" s="403"/>
      <c r="M51" s="404"/>
    </row>
    <row r="52" spans="1:13" ht="15.75" customHeight="1">
      <c r="A52" s="414"/>
      <c r="B52" s="102" t="s">
        <v>281</v>
      </c>
      <c r="C52" s="403" t="s">
        <v>270</v>
      </c>
      <c r="D52" s="403"/>
      <c r="E52" s="403"/>
      <c r="F52" s="403"/>
      <c r="G52" s="403"/>
      <c r="H52" s="403"/>
      <c r="I52" s="403"/>
      <c r="J52" s="403"/>
      <c r="K52" s="403"/>
      <c r="L52" s="403"/>
      <c r="M52" s="404"/>
    </row>
    <row r="53" spans="1:13" ht="15.75" customHeight="1">
      <c r="A53" s="414"/>
      <c r="B53" s="101" t="s">
        <v>282</v>
      </c>
      <c r="C53" s="402" t="s">
        <v>87</v>
      </c>
      <c r="D53" s="403"/>
      <c r="E53" s="403"/>
      <c r="F53" s="403"/>
      <c r="G53" s="403"/>
      <c r="H53" s="403"/>
      <c r="I53" s="403"/>
      <c r="J53" s="403"/>
      <c r="K53" s="403"/>
      <c r="L53" s="403"/>
      <c r="M53" s="404"/>
    </row>
    <row r="54" spans="1:13" ht="16.5" thickBot="1">
      <c r="A54" s="415"/>
      <c r="B54" s="101" t="s">
        <v>283</v>
      </c>
      <c r="C54" s="403">
        <v>3387000</v>
      </c>
      <c r="D54" s="403"/>
      <c r="E54" s="403"/>
      <c r="F54" s="403"/>
      <c r="G54" s="403"/>
      <c r="H54" s="403"/>
      <c r="I54" s="403"/>
      <c r="J54" s="403"/>
      <c r="K54" s="403"/>
      <c r="L54" s="403"/>
      <c r="M54" s="404"/>
    </row>
    <row r="55" spans="1:13" ht="15.75" customHeight="1">
      <c r="A55" s="413" t="s">
        <v>284</v>
      </c>
      <c r="B55" s="100" t="s">
        <v>285</v>
      </c>
      <c r="C55" s="403" t="s">
        <v>286</v>
      </c>
      <c r="D55" s="403"/>
      <c r="E55" s="403"/>
      <c r="F55" s="403"/>
      <c r="G55" s="403"/>
      <c r="H55" s="403"/>
      <c r="I55" s="403"/>
      <c r="J55" s="403"/>
      <c r="K55" s="403"/>
      <c r="L55" s="403"/>
      <c r="M55" s="404"/>
    </row>
    <row r="56" spans="1:13" ht="30" customHeight="1">
      <c r="A56" s="414"/>
      <c r="B56" s="100" t="s">
        <v>287</v>
      </c>
      <c r="C56" s="403" t="s">
        <v>288</v>
      </c>
      <c r="D56" s="403"/>
      <c r="E56" s="403"/>
      <c r="F56" s="403"/>
      <c r="G56" s="403"/>
      <c r="H56" s="403"/>
      <c r="I56" s="403"/>
      <c r="J56" s="403"/>
      <c r="K56" s="403"/>
      <c r="L56" s="403"/>
      <c r="M56" s="404"/>
    </row>
    <row r="57" spans="1:13" ht="30" customHeight="1" thickBot="1">
      <c r="A57" s="414"/>
      <c r="B57" s="99" t="s">
        <v>46</v>
      </c>
      <c r="C57" s="403" t="s">
        <v>280</v>
      </c>
      <c r="D57" s="403"/>
      <c r="E57" s="403"/>
      <c r="F57" s="403"/>
      <c r="G57" s="403"/>
      <c r="H57" s="403"/>
      <c r="I57" s="403"/>
      <c r="J57" s="403"/>
      <c r="K57" s="403"/>
      <c r="L57" s="403"/>
      <c r="M57" s="404"/>
    </row>
    <row r="58" spans="1:13" ht="16.5" thickBot="1">
      <c r="A58" s="98" t="s">
        <v>289</v>
      </c>
      <c r="B58" s="97"/>
      <c r="C58" s="417"/>
      <c r="D58" s="418"/>
      <c r="E58" s="418"/>
      <c r="F58" s="418"/>
      <c r="G58" s="418"/>
      <c r="H58" s="418"/>
      <c r="I58" s="418"/>
      <c r="J58" s="418"/>
      <c r="K58" s="418"/>
      <c r="L58" s="418"/>
      <c r="M58" s="419"/>
    </row>
  </sheetData>
  <mergeCells count="38">
    <mergeCell ref="C13:E13"/>
    <mergeCell ref="A55:A57"/>
    <mergeCell ref="C55:M55"/>
    <mergeCell ref="C56:M56"/>
    <mergeCell ref="C57:M57"/>
    <mergeCell ref="A49:A54"/>
    <mergeCell ref="C54:M54"/>
    <mergeCell ref="F40:G40"/>
    <mergeCell ref="H40:I40"/>
    <mergeCell ref="B41:B44"/>
    <mergeCell ref="F42:F43"/>
    <mergeCell ref="G42:J43"/>
    <mergeCell ref="C58:M58"/>
    <mergeCell ref="C45:M45"/>
    <mergeCell ref="C46:M46"/>
    <mergeCell ref="C47:M47"/>
    <mergeCell ref="C48:M48"/>
    <mergeCell ref="C49:M49"/>
    <mergeCell ref="C50:M50"/>
    <mergeCell ref="C51:M51"/>
    <mergeCell ref="C52:M52"/>
    <mergeCell ref="C53:M53"/>
    <mergeCell ref="C2:M2"/>
    <mergeCell ref="C3:M3"/>
    <mergeCell ref="J7:L7"/>
    <mergeCell ref="C11:L11"/>
    <mergeCell ref="A12:A48"/>
    <mergeCell ref="C14:L14"/>
    <mergeCell ref="B15:B21"/>
    <mergeCell ref="F20:J20"/>
    <mergeCell ref="B22:B25"/>
    <mergeCell ref="B29:B31"/>
    <mergeCell ref="H34:I34"/>
    <mergeCell ref="L34:M34"/>
    <mergeCell ref="F36:G36"/>
    <mergeCell ref="J36:K36"/>
    <mergeCell ref="J27:L27"/>
    <mergeCell ref="F34:G34"/>
  </mergeCells>
  <dataValidations count="4">
    <dataValidation allowBlank="1" showInputMessage="1" showErrorMessage="1" prompt="Incluir una ficha por cada indicador, ya sea de producto o de resultado" sqref="B1" xr:uid="{00000000-0002-0000-0E00-000000000000}"/>
    <dataValidation allowBlank="1" showInputMessage="1" showErrorMessage="1" prompt="Selecciones de la lista desplegable" sqref="B12:B13" xr:uid="{00000000-0002-0000-0E00-000001000000}"/>
    <dataValidation allowBlank="1" showInputMessage="1" showErrorMessage="1" prompt="Seleccione de la lista desplegable" sqref="B4 B7 H7" xr:uid="{00000000-0002-0000-0E00-000002000000}"/>
    <dataValidation type="list" allowBlank="1" showInputMessage="1" showErrorMessage="1" sqref="I7" xr:uid="{00000000-0002-0000-0E00-000003000000}">
      <formula1>INDIRECT(C7)</formula1>
    </dataValidation>
  </dataValidations>
  <hyperlinks>
    <hyperlink ref="C53" r:id="rId1" xr:uid="{00000000-0004-0000-0E00-000000000000}"/>
  </hyperlinks>
  <pageMargins left="0.7" right="0.7" top="0.75" bottom="0.75" header="0.3" footer="0.3"/>
  <pageSetup paperSize="9" orientation="portrait" horizontalDpi="1200" verticalDpi="1200"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A1:M62"/>
  <sheetViews>
    <sheetView topLeftCell="A13" zoomScale="85" zoomScaleNormal="85" workbookViewId="0">
      <selection activeCell="B49" sqref="B49"/>
    </sheetView>
  </sheetViews>
  <sheetFormatPr baseColWidth="10" defaultColWidth="11.42578125" defaultRowHeight="15.75"/>
  <cols>
    <col min="1" max="1" width="25.140625" style="4" customWidth="1"/>
    <col min="2" max="2" width="39.140625" style="28" customWidth="1"/>
    <col min="3" max="16384" width="11.42578125" style="4"/>
  </cols>
  <sheetData>
    <row r="1" spans="1:13" ht="16.5" thickBot="1">
      <c r="A1" s="34"/>
      <c r="B1" s="35" t="s">
        <v>398</v>
      </c>
      <c r="C1" s="36"/>
      <c r="D1" s="36"/>
      <c r="E1" s="36"/>
      <c r="F1" s="36"/>
      <c r="G1" s="36"/>
      <c r="H1" s="36"/>
      <c r="I1" s="36"/>
      <c r="J1" s="36"/>
      <c r="K1" s="36"/>
      <c r="L1" s="36"/>
      <c r="M1" s="37"/>
    </row>
    <row r="2" spans="1:13" ht="41.25" customHeight="1">
      <c r="A2" s="459" t="s">
        <v>195</v>
      </c>
      <c r="B2" s="148" t="s">
        <v>196</v>
      </c>
      <c r="C2" s="478" t="s">
        <v>399</v>
      </c>
      <c r="D2" s="479"/>
      <c r="E2" s="479"/>
      <c r="F2" s="479"/>
      <c r="G2" s="479"/>
      <c r="H2" s="479"/>
      <c r="I2" s="479"/>
      <c r="J2" s="479"/>
      <c r="K2" s="479"/>
      <c r="L2" s="479"/>
      <c r="M2" s="480"/>
    </row>
    <row r="3" spans="1:13" ht="31.5">
      <c r="A3" s="460"/>
      <c r="B3" s="103" t="s">
        <v>291</v>
      </c>
      <c r="C3" s="481" t="s">
        <v>400</v>
      </c>
      <c r="D3" s="482"/>
      <c r="E3" s="482"/>
      <c r="F3" s="482"/>
      <c r="G3" s="482"/>
      <c r="H3" s="482"/>
      <c r="I3" s="482"/>
      <c r="J3" s="482"/>
      <c r="K3" s="482"/>
      <c r="L3" s="482"/>
      <c r="M3" s="483"/>
    </row>
    <row r="4" spans="1:13" ht="94.5" customHeight="1">
      <c r="A4" s="460"/>
      <c r="B4" s="195" t="s">
        <v>33</v>
      </c>
      <c r="C4" s="157" t="s">
        <v>83</v>
      </c>
      <c r="D4" s="436" t="s">
        <v>34</v>
      </c>
      <c r="E4" s="437"/>
      <c r="F4" s="484" t="s">
        <v>293</v>
      </c>
      <c r="G4" s="485"/>
      <c r="H4" s="485"/>
      <c r="I4" s="485"/>
      <c r="J4" s="485"/>
      <c r="K4" s="485"/>
      <c r="L4" s="485"/>
      <c r="M4" s="486"/>
    </row>
    <row r="5" spans="1:13">
      <c r="A5" s="460"/>
      <c r="B5" s="86" t="s">
        <v>202</v>
      </c>
      <c r="C5" s="429" t="s">
        <v>294</v>
      </c>
      <c r="D5" s="430"/>
      <c r="E5" s="430"/>
      <c r="F5" s="430"/>
      <c r="G5" s="430"/>
      <c r="H5" s="430"/>
      <c r="I5" s="430"/>
      <c r="J5" s="430"/>
      <c r="K5" s="430"/>
      <c r="L5" s="430"/>
      <c r="M5" s="431"/>
    </row>
    <row r="6" spans="1:13">
      <c r="A6" s="460"/>
      <c r="B6" s="195" t="s">
        <v>203</v>
      </c>
      <c r="C6" s="429" t="s">
        <v>295</v>
      </c>
      <c r="D6" s="430"/>
      <c r="E6" s="430"/>
      <c r="F6" s="430"/>
      <c r="G6" s="430"/>
      <c r="H6" s="430"/>
      <c r="I6" s="430"/>
      <c r="J6" s="430"/>
      <c r="K6" s="430"/>
      <c r="L6" s="430"/>
      <c r="M6" s="431"/>
    </row>
    <row r="7" spans="1:13">
      <c r="A7" s="460"/>
      <c r="B7" s="103" t="s">
        <v>204</v>
      </c>
      <c r="C7" s="438" t="s">
        <v>7</v>
      </c>
      <c r="D7" s="439"/>
      <c r="E7" s="73"/>
      <c r="F7" s="73"/>
      <c r="G7" s="74"/>
      <c r="H7" s="41" t="s">
        <v>46</v>
      </c>
      <c r="I7" s="440" t="s">
        <v>296</v>
      </c>
      <c r="J7" s="439"/>
      <c r="K7" s="439"/>
      <c r="L7" s="439"/>
      <c r="M7" s="441"/>
    </row>
    <row r="8" spans="1:13" ht="15.75" customHeight="1">
      <c r="A8" s="460"/>
      <c r="B8" s="453" t="s">
        <v>205</v>
      </c>
      <c r="C8" s="463"/>
      <c r="D8" s="464"/>
      <c r="E8" s="464"/>
      <c r="F8" s="207"/>
      <c r="G8" s="207"/>
      <c r="H8" s="207"/>
      <c r="I8" s="207"/>
      <c r="J8" s="207"/>
      <c r="K8" s="207"/>
      <c r="L8" s="75"/>
      <c r="M8" s="76"/>
    </row>
    <row r="9" spans="1:13">
      <c r="A9" s="460"/>
      <c r="B9" s="454"/>
      <c r="C9" s="514"/>
      <c r="D9" s="515"/>
      <c r="E9" s="515"/>
      <c r="F9" s="446"/>
      <c r="G9" s="446"/>
      <c r="H9" s="118"/>
      <c r="I9" s="446"/>
      <c r="J9" s="446"/>
      <c r="K9" s="118"/>
      <c r="L9" s="121"/>
      <c r="M9" s="70"/>
    </row>
    <row r="10" spans="1:13">
      <c r="A10" s="460"/>
      <c r="B10" s="456"/>
      <c r="C10" s="445" t="s">
        <v>206</v>
      </c>
      <c r="D10" s="446"/>
      <c r="E10" s="201"/>
      <c r="F10" s="446" t="s">
        <v>206</v>
      </c>
      <c r="G10" s="446"/>
      <c r="H10" s="201"/>
      <c r="I10" s="446" t="s">
        <v>206</v>
      </c>
      <c r="J10" s="446"/>
      <c r="K10" s="201"/>
      <c r="L10" s="77"/>
      <c r="M10" s="78"/>
    </row>
    <row r="11" spans="1:13" ht="55.5" customHeight="1">
      <c r="A11" s="460"/>
      <c r="B11" s="103" t="s">
        <v>207</v>
      </c>
      <c r="C11" s="448" t="s">
        <v>401</v>
      </c>
      <c r="D11" s="449"/>
      <c r="E11" s="449"/>
      <c r="F11" s="449"/>
      <c r="G11" s="449"/>
      <c r="H11" s="449"/>
      <c r="I11" s="449"/>
      <c r="J11" s="449"/>
      <c r="K11" s="449"/>
      <c r="L11" s="449"/>
      <c r="M11" s="450"/>
    </row>
    <row r="12" spans="1:13" ht="31.5">
      <c r="A12" s="460"/>
      <c r="B12" s="103" t="s">
        <v>298</v>
      </c>
      <c r="C12" s="376" t="s">
        <v>402</v>
      </c>
      <c r="D12" s="377"/>
      <c r="E12" s="377"/>
      <c r="F12" s="377"/>
      <c r="G12" s="377"/>
      <c r="H12" s="377"/>
      <c r="I12" s="377"/>
      <c r="J12" s="377"/>
      <c r="K12" s="377"/>
      <c r="L12" s="377"/>
      <c r="M12" s="80"/>
    </row>
    <row r="13" spans="1:13" ht="102.75" customHeight="1">
      <c r="A13" s="460"/>
      <c r="B13" s="103" t="s">
        <v>300</v>
      </c>
      <c r="C13" s="376" t="s">
        <v>403</v>
      </c>
      <c r="D13" s="377"/>
      <c r="E13" s="377"/>
      <c r="F13" s="377"/>
      <c r="G13" s="377"/>
      <c r="H13" s="377"/>
      <c r="I13" s="377"/>
      <c r="J13" s="377"/>
      <c r="K13" s="377"/>
      <c r="L13" s="377"/>
      <c r="M13" s="378"/>
    </row>
    <row r="14" spans="1:13" ht="44.25" customHeight="1">
      <c r="A14" s="460"/>
      <c r="B14" s="453" t="s">
        <v>302</v>
      </c>
      <c r="C14" s="4" t="s">
        <v>128</v>
      </c>
      <c r="D14" s="191"/>
      <c r="E14" s="57" t="s">
        <v>303</v>
      </c>
      <c r="F14" s="442" t="s">
        <v>124</v>
      </c>
      <c r="G14" s="443"/>
      <c r="H14" s="443"/>
      <c r="I14" s="443"/>
      <c r="J14" s="443"/>
      <c r="K14" s="443"/>
      <c r="L14" s="443"/>
      <c r="M14" s="444"/>
    </row>
    <row r="15" spans="1:13">
      <c r="A15" s="460"/>
      <c r="B15" s="454"/>
      <c r="C15" s="451"/>
      <c r="D15" s="388"/>
      <c r="E15" s="388"/>
      <c r="F15" s="388"/>
      <c r="G15" s="388"/>
      <c r="H15" s="388"/>
      <c r="I15" s="388"/>
      <c r="J15" s="388"/>
      <c r="K15" s="388"/>
      <c r="L15" s="388"/>
      <c r="M15" s="452"/>
    </row>
    <row r="16" spans="1:13">
      <c r="A16" s="461" t="s">
        <v>209</v>
      </c>
      <c r="B16" s="103" t="s">
        <v>31</v>
      </c>
      <c r="C16" s="451" t="s">
        <v>304</v>
      </c>
      <c r="D16" s="388"/>
      <c r="E16" s="388"/>
      <c r="F16" s="388"/>
      <c r="G16" s="388"/>
      <c r="H16" s="388"/>
      <c r="I16" s="388"/>
      <c r="J16" s="388"/>
      <c r="K16" s="388"/>
      <c r="L16" s="388"/>
      <c r="M16" s="452"/>
    </row>
    <row r="17" spans="1:13" ht="53.25" customHeight="1">
      <c r="A17" s="462"/>
      <c r="B17" s="103" t="s">
        <v>211</v>
      </c>
      <c r="C17" s="451" t="s">
        <v>159</v>
      </c>
      <c r="D17" s="388"/>
      <c r="E17" s="388"/>
      <c r="F17" s="388"/>
      <c r="G17" s="388"/>
      <c r="H17" s="388"/>
      <c r="I17" s="388"/>
      <c r="J17" s="388"/>
      <c r="K17" s="388"/>
      <c r="L17" s="388"/>
      <c r="M17" s="452"/>
    </row>
    <row r="18" spans="1:13" ht="8.25" customHeight="1">
      <c r="A18" s="462"/>
      <c r="B18" s="453" t="s">
        <v>212</v>
      </c>
      <c r="C18" s="81"/>
      <c r="D18" s="5"/>
      <c r="E18" s="5"/>
      <c r="F18" s="5"/>
      <c r="G18" s="5"/>
      <c r="H18" s="5"/>
      <c r="I18" s="5"/>
      <c r="J18" s="5"/>
      <c r="K18" s="5"/>
      <c r="L18" s="5"/>
      <c r="M18" s="6"/>
    </row>
    <row r="19" spans="1:13" ht="9" customHeight="1">
      <c r="A19" s="462"/>
      <c r="B19" s="454"/>
      <c r="C19" s="44"/>
      <c r="D19" s="7"/>
      <c r="E19" s="126"/>
      <c r="F19" s="7"/>
      <c r="G19" s="126"/>
      <c r="H19" s="7"/>
      <c r="I19" s="126"/>
      <c r="J19" s="7"/>
      <c r="K19" s="126"/>
      <c r="L19" s="126"/>
      <c r="M19" s="8"/>
    </row>
    <row r="20" spans="1:13">
      <c r="A20" s="462"/>
      <c r="B20" s="454"/>
      <c r="C20" s="45" t="s">
        <v>213</v>
      </c>
      <c r="D20" s="9"/>
      <c r="E20" s="10" t="s">
        <v>214</v>
      </c>
      <c r="F20" s="9"/>
      <c r="G20" s="10" t="s">
        <v>215</v>
      </c>
      <c r="H20" s="9"/>
      <c r="I20" s="10" t="s">
        <v>216</v>
      </c>
      <c r="J20" s="84"/>
      <c r="K20" s="10"/>
      <c r="L20" s="10"/>
      <c r="M20" s="189"/>
    </row>
    <row r="21" spans="1:13">
      <c r="A21" s="462"/>
      <c r="B21" s="454"/>
      <c r="C21" s="45" t="s">
        <v>218</v>
      </c>
      <c r="D21" s="11"/>
      <c r="E21" s="10" t="s">
        <v>219</v>
      </c>
      <c r="F21" s="12"/>
      <c r="G21" s="10" t="s">
        <v>220</v>
      </c>
      <c r="H21" s="12"/>
      <c r="I21" s="10"/>
      <c r="J21" s="188"/>
      <c r="K21" s="10"/>
      <c r="L21" s="10"/>
      <c r="M21" s="189"/>
    </row>
    <row r="22" spans="1:13">
      <c r="A22" s="462"/>
      <c r="B22" s="454"/>
      <c r="C22" s="45" t="s">
        <v>224</v>
      </c>
      <c r="D22" s="11"/>
      <c r="E22" s="10" t="s">
        <v>225</v>
      </c>
      <c r="F22" s="11"/>
      <c r="G22" s="10"/>
      <c r="H22" s="188"/>
      <c r="I22" s="10"/>
      <c r="J22" s="188"/>
      <c r="K22" s="10"/>
      <c r="L22" s="10"/>
      <c r="M22" s="189"/>
    </row>
    <row r="23" spans="1:13">
      <c r="A23" s="462"/>
      <c r="B23" s="454"/>
      <c r="C23" s="45" t="s">
        <v>226</v>
      </c>
      <c r="D23" s="12" t="s">
        <v>222</v>
      </c>
      <c r="E23" s="10" t="s">
        <v>227</v>
      </c>
      <c r="F23" s="487" t="s">
        <v>404</v>
      </c>
      <c r="G23" s="487"/>
      <c r="H23" s="487"/>
      <c r="I23" s="208"/>
      <c r="J23" s="208"/>
      <c r="K23" s="208"/>
      <c r="L23" s="208"/>
      <c r="M23" s="82"/>
    </row>
    <row r="24" spans="1:13" ht="9.75" customHeight="1">
      <c r="A24" s="462"/>
      <c r="B24" s="456"/>
      <c r="C24" s="46"/>
      <c r="D24" s="13"/>
      <c r="E24" s="13"/>
      <c r="F24" s="13"/>
      <c r="G24" s="13"/>
      <c r="H24" s="13"/>
      <c r="I24" s="13"/>
      <c r="J24" s="13"/>
      <c r="K24" s="13"/>
      <c r="L24" s="13"/>
      <c r="M24" s="14"/>
    </row>
    <row r="25" spans="1:13">
      <c r="A25" s="462"/>
      <c r="B25" s="453" t="s">
        <v>228</v>
      </c>
      <c r="C25" s="47"/>
      <c r="D25" s="15"/>
      <c r="E25" s="15"/>
      <c r="F25" s="15"/>
      <c r="G25" s="15"/>
      <c r="H25" s="15"/>
      <c r="I25" s="15"/>
      <c r="J25" s="15"/>
      <c r="K25" s="15"/>
      <c r="L25" s="75"/>
      <c r="M25" s="76"/>
    </row>
    <row r="26" spans="1:13">
      <c r="A26" s="462"/>
      <c r="B26" s="454"/>
      <c r="C26" s="45" t="s">
        <v>229</v>
      </c>
      <c r="D26" s="12"/>
      <c r="E26" s="213"/>
      <c r="F26" s="10" t="s">
        <v>230</v>
      </c>
      <c r="G26" s="11"/>
      <c r="H26" s="213"/>
      <c r="I26" s="10" t="s">
        <v>231</v>
      </c>
      <c r="J26" s="11" t="s">
        <v>222</v>
      </c>
      <c r="K26" s="213"/>
      <c r="L26" s="121"/>
      <c r="M26" s="70"/>
    </row>
    <row r="27" spans="1:13">
      <c r="A27" s="462"/>
      <c r="B27" s="454"/>
      <c r="C27" s="45" t="s">
        <v>234</v>
      </c>
      <c r="D27" s="16"/>
      <c r="E27" s="121"/>
      <c r="F27" s="10" t="s">
        <v>235</v>
      </c>
      <c r="G27" s="12"/>
      <c r="H27" s="121"/>
      <c r="I27" s="119"/>
      <c r="J27" s="121"/>
      <c r="K27" s="118"/>
      <c r="L27" s="121"/>
      <c r="M27" s="70"/>
    </row>
    <row r="28" spans="1:13">
      <c r="A28" s="462"/>
      <c r="B28" s="456"/>
      <c r="C28" s="48"/>
      <c r="D28" s="17"/>
      <c r="E28" s="17"/>
      <c r="F28" s="17"/>
      <c r="G28" s="17"/>
      <c r="H28" s="17"/>
      <c r="I28" s="17"/>
      <c r="J28" s="17"/>
      <c r="K28" s="17"/>
      <c r="L28" s="77"/>
      <c r="M28" s="78"/>
    </row>
    <row r="29" spans="1:13">
      <c r="A29" s="462"/>
      <c r="B29" s="87" t="s">
        <v>237</v>
      </c>
      <c r="C29" s="49"/>
      <c r="D29" s="33"/>
      <c r="E29" s="33"/>
      <c r="F29" s="33"/>
      <c r="G29" s="33"/>
      <c r="H29" s="33"/>
      <c r="I29" s="33"/>
      <c r="J29" s="33"/>
      <c r="K29" s="33"/>
      <c r="L29" s="33"/>
      <c r="M29" s="50"/>
    </row>
    <row r="30" spans="1:13">
      <c r="A30" s="462"/>
      <c r="B30" s="87"/>
      <c r="C30" s="51" t="s">
        <v>238</v>
      </c>
      <c r="D30" s="18">
        <v>0</v>
      </c>
      <c r="E30" s="213"/>
      <c r="F30" s="19" t="s">
        <v>240</v>
      </c>
      <c r="G30" s="12">
        <v>2019</v>
      </c>
      <c r="H30" s="213"/>
      <c r="I30" s="19" t="s">
        <v>241</v>
      </c>
      <c r="J30" s="190"/>
      <c r="K30" s="191"/>
      <c r="L30" s="192"/>
      <c r="M30" s="214"/>
    </row>
    <row r="31" spans="1:13">
      <c r="A31" s="462"/>
      <c r="B31" s="86"/>
      <c r="C31" s="46"/>
      <c r="D31" s="13"/>
      <c r="E31" s="13"/>
      <c r="F31" s="13"/>
      <c r="G31" s="13"/>
      <c r="H31" s="13"/>
      <c r="I31" s="13"/>
      <c r="J31" s="13"/>
      <c r="K31" s="13"/>
      <c r="L31" s="13"/>
      <c r="M31" s="14"/>
    </row>
    <row r="32" spans="1:13">
      <c r="A32" s="462"/>
      <c r="B32" s="453" t="s">
        <v>243</v>
      </c>
      <c r="C32" s="52"/>
      <c r="D32" s="20"/>
      <c r="E32" s="20"/>
      <c r="F32" s="20"/>
      <c r="G32" s="20"/>
      <c r="H32" s="20"/>
      <c r="I32" s="20"/>
      <c r="J32" s="20"/>
      <c r="K32" s="20"/>
      <c r="L32" s="75"/>
      <c r="M32" s="76"/>
    </row>
    <row r="33" spans="1:13">
      <c r="A33" s="462"/>
      <c r="B33" s="454"/>
      <c r="C33" s="212" t="s">
        <v>244</v>
      </c>
      <c r="D33" s="21">
        <v>2020</v>
      </c>
      <c r="E33" s="116"/>
      <c r="F33" s="213" t="s">
        <v>245</v>
      </c>
      <c r="G33" s="22" t="s">
        <v>246</v>
      </c>
      <c r="H33" s="116"/>
      <c r="I33" s="19"/>
      <c r="J33" s="116"/>
      <c r="K33" s="116"/>
      <c r="L33" s="121"/>
      <c r="M33" s="70"/>
    </row>
    <row r="34" spans="1:13">
      <c r="A34" s="462"/>
      <c r="B34" s="456"/>
      <c r="C34" s="46"/>
      <c r="D34" s="23"/>
      <c r="E34" s="24"/>
      <c r="F34" s="13"/>
      <c r="G34" s="24"/>
      <c r="H34" s="24"/>
      <c r="I34" s="25"/>
      <c r="J34" s="24"/>
      <c r="K34" s="24"/>
      <c r="L34" s="77"/>
      <c r="M34" s="78"/>
    </row>
    <row r="35" spans="1:13">
      <c r="A35" s="462"/>
      <c r="B35" s="453" t="s">
        <v>247</v>
      </c>
      <c r="C35" s="53"/>
      <c r="D35" s="95"/>
      <c r="E35" s="95"/>
      <c r="F35" s="95"/>
      <c r="G35" s="95"/>
      <c r="H35" s="95"/>
      <c r="I35" s="95"/>
      <c r="J35" s="95"/>
      <c r="K35" s="95"/>
      <c r="L35" s="95"/>
      <c r="M35" s="54"/>
    </row>
    <row r="36" spans="1:13">
      <c r="A36" s="462"/>
      <c r="B36" s="454"/>
      <c r="C36" s="55"/>
      <c r="D36" s="113" t="s">
        <v>248</v>
      </c>
      <c r="E36" s="113"/>
      <c r="F36" s="113" t="s">
        <v>249</v>
      </c>
      <c r="G36" s="113"/>
      <c r="H36" s="156" t="s">
        <v>250</v>
      </c>
      <c r="I36" s="156"/>
      <c r="J36" s="156" t="s">
        <v>251</v>
      </c>
      <c r="K36" s="113"/>
      <c r="L36" s="113" t="s">
        <v>252</v>
      </c>
      <c r="M36" s="26"/>
    </row>
    <row r="37" spans="1:13">
      <c r="A37" s="462"/>
      <c r="B37" s="454"/>
      <c r="C37" s="55"/>
      <c r="D37" s="210"/>
      <c r="E37" s="211"/>
      <c r="F37" s="210"/>
      <c r="G37" s="211">
        <v>0.2</v>
      </c>
      <c r="H37" s="210">
        <v>0.5</v>
      </c>
      <c r="I37" s="211"/>
      <c r="J37" s="210">
        <v>0.6</v>
      </c>
      <c r="K37" s="211"/>
      <c r="L37" s="210">
        <v>0.75</v>
      </c>
      <c r="M37" s="158"/>
    </row>
    <row r="38" spans="1:13">
      <c r="A38" s="462"/>
      <c r="B38" s="454"/>
      <c r="C38" s="55"/>
      <c r="D38" s="113" t="s">
        <v>253</v>
      </c>
      <c r="E38" s="113"/>
      <c r="F38" s="113" t="s">
        <v>254</v>
      </c>
      <c r="G38" s="113"/>
      <c r="H38" s="114" t="s">
        <v>255</v>
      </c>
      <c r="I38" s="114"/>
      <c r="J38" s="114" t="s">
        <v>256</v>
      </c>
      <c r="K38" s="113"/>
      <c r="L38" s="113" t="s">
        <v>257</v>
      </c>
      <c r="M38" s="8"/>
    </row>
    <row r="39" spans="1:13">
      <c r="A39" s="462"/>
      <c r="B39" s="454"/>
      <c r="C39" s="55"/>
      <c r="D39" s="210">
        <v>0.85</v>
      </c>
      <c r="E39" s="211"/>
      <c r="F39" s="210">
        <v>0.95</v>
      </c>
      <c r="G39" s="211"/>
      <c r="H39" s="210">
        <v>1</v>
      </c>
      <c r="I39" s="211"/>
      <c r="J39" s="210">
        <v>1</v>
      </c>
      <c r="K39" s="211"/>
      <c r="L39" s="210">
        <v>1</v>
      </c>
      <c r="M39" s="197"/>
    </row>
    <row r="40" spans="1:13">
      <c r="A40" s="462"/>
      <c r="B40" s="454"/>
      <c r="C40" s="55"/>
      <c r="D40" s="113" t="s">
        <v>258</v>
      </c>
      <c r="E40" s="113"/>
      <c r="F40" s="113" t="s">
        <v>259</v>
      </c>
      <c r="G40" s="113"/>
      <c r="H40" s="114" t="s">
        <v>260</v>
      </c>
      <c r="I40" s="114"/>
      <c r="J40" s="114" t="s">
        <v>261</v>
      </c>
      <c r="K40" s="113"/>
      <c r="L40" s="113" t="s">
        <v>262</v>
      </c>
      <c r="M40" s="8"/>
    </row>
    <row r="41" spans="1:13">
      <c r="A41" s="462"/>
      <c r="B41" s="454"/>
      <c r="C41" s="55"/>
      <c r="D41" s="198"/>
      <c r="E41" s="1"/>
      <c r="F41" s="198"/>
      <c r="G41" s="1"/>
      <c r="H41" s="198"/>
      <c r="I41" s="1"/>
      <c r="J41" s="198"/>
      <c r="K41" s="1"/>
      <c r="L41" s="198"/>
      <c r="M41" s="197"/>
    </row>
    <row r="42" spans="1:13">
      <c r="A42" s="462"/>
      <c r="B42" s="454"/>
      <c r="C42" s="55"/>
      <c r="D42" s="2" t="s">
        <v>262</v>
      </c>
      <c r="E42" s="196"/>
      <c r="F42" s="2" t="s">
        <v>263</v>
      </c>
      <c r="G42" s="196"/>
      <c r="H42" s="2"/>
      <c r="I42" s="196"/>
      <c r="J42" s="2"/>
      <c r="K42" s="196"/>
      <c r="L42" s="2"/>
      <c r="M42" s="197"/>
    </row>
    <row r="43" spans="1:13">
      <c r="A43" s="462"/>
      <c r="B43" s="454"/>
      <c r="C43" s="55"/>
      <c r="D43" s="198"/>
      <c r="E43" s="1"/>
      <c r="F43" s="518">
        <v>1</v>
      </c>
      <c r="G43" s="519"/>
      <c r="H43" s="383"/>
      <c r="I43" s="383"/>
      <c r="J43" s="2"/>
      <c r="K43" s="196"/>
      <c r="L43" s="2"/>
      <c r="M43" s="197"/>
    </row>
    <row r="44" spans="1:13">
      <c r="A44" s="462"/>
      <c r="B44" s="454"/>
      <c r="C44" s="56"/>
      <c r="D44" s="2"/>
      <c r="E44" s="196"/>
      <c r="F44" s="2"/>
      <c r="G44" s="196"/>
      <c r="H44" s="96"/>
      <c r="I44" s="42"/>
      <c r="J44" s="96"/>
      <c r="K44" s="42"/>
      <c r="L44" s="96"/>
      <c r="M44" s="43"/>
    </row>
    <row r="45" spans="1:13" ht="18" customHeight="1">
      <c r="A45" s="462"/>
      <c r="B45" s="453" t="s">
        <v>264</v>
      </c>
      <c r="C45" s="47"/>
      <c r="D45" s="15"/>
      <c r="E45" s="15"/>
      <c r="F45" s="15"/>
      <c r="G45" s="15"/>
      <c r="H45" s="15"/>
      <c r="I45" s="15"/>
      <c r="J45" s="15"/>
      <c r="K45" s="15"/>
      <c r="L45" s="121"/>
      <c r="M45" s="70"/>
    </row>
    <row r="46" spans="1:13">
      <c r="A46" s="462"/>
      <c r="B46" s="454"/>
      <c r="C46" s="71"/>
      <c r="D46" s="109" t="s">
        <v>265</v>
      </c>
      <c r="E46" s="27" t="s">
        <v>76</v>
      </c>
      <c r="F46" s="447" t="s">
        <v>266</v>
      </c>
      <c r="G46" s="490"/>
      <c r="H46" s="491"/>
      <c r="I46" s="491"/>
      <c r="J46" s="492"/>
      <c r="K46" s="205" t="s">
        <v>306</v>
      </c>
      <c r="L46" s="432"/>
      <c r="M46" s="433"/>
    </row>
    <row r="47" spans="1:13">
      <c r="A47" s="462"/>
      <c r="B47" s="454"/>
      <c r="C47" s="71"/>
      <c r="D47" s="72"/>
      <c r="E47" s="11" t="s">
        <v>222</v>
      </c>
      <c r="F47" s="447"/>
      <c r="G47" s="493"/>
      <c r="H47" s="494"/>
      <c r="I47" s="494"/>
      <c r="J47" s="495"/>
      <c r="K47" s="121"/>
      <c r="L47" s="434"/>
      <c r="M47" s="435"/>
    </row>
    <row r="48" spans="1:13">
      <c r="A48" s="462"/>
      <c r="B48" s="456"/>
      <c r="C48" s="155"/>
      <c r="D48" s="77"/>
      <c r="E48" s="77"/>
      <c r="F48" s="77"/>
      <c r="G48" s="77"/>
      <c r="H48" s="77"/>
      <c r="I48" s="77"/>
      <c r="J48" s="77"/>
      <c r="K48" s="77"/>
      <c r="L48" s="121"/>
      <c r="M48" s="70"/>
    </row>
    <row r="49" spans="1:13" ht="196.5" customHeight="1">
      <c r="A49" s="462"/>
      <c r="B49" s="103" t="s">
        <v>267</v>
      </c>
      <c r="C49" s="429" t="s">
        <v>405</v>
      </c>
      <c r="D49" s="430"/>
      <c r="E49" s="430"/>
      <c r="F49" s="430"/>
      <c r="G49" s="430"/>
      <c r="H49" s="430"/>
      <c r="I49" s="430"/>
      <c r="J49" s="430"/>
      <c r="K49" s="430"/>
      <c r="L49" s="430"/>
      <c r="M49" s="431"/>
    </row>
    <row r="50" spans="1:13">
      <c r="A50" s="462"/>
      <c r="B50" s="103" t="s">
        <v>269</v>
      </c>
      <c r="C50" s="429" t="s">
        <v>406</v>
      </c>
      <c r="D50" s="430"/>
      <c r="E50" s="430"/>
      <c r="F50" s="430"/>
      <c r="G50" s="430"/>
      <c r="H50" s="430"/>
      <c r="I50" s="430"/>
      <c r="J50" s="430"/>
      <c r="K50" s="430"/>
      <c r="L50" s="430"/>
      <c r="M50" s="431"/>
    </row>
    <row r="51" spans="1:13">
      <c r="A51" s="462"/>
      <c r="B51" s="103" t="s">
        <v>271</v>
      </c>
      <c r="C51" s="183" t="s">
        <v>309</v>
      </c>
      <c r="D51" s="184"/>
      <c r="E51" s="184"/>
      <c r="F51" s="184"/>
      <c r="G51" s="184"/>
      <c r="H51" s="184"/>
      <c r="I51" s="184"/>
      <c r="J51" s="184"/>
      <c r="K51" s="184"/>
      <c r="L51" s="184"/>
      <c r="M51" s="185"/>
    </row>
    <row r="52" spans="1:13">
      <c r="A52" s="462"/>
      <c r="B52" s="103" t="s">
        <v>273</v>
      </c>
      <c r="C52" s="204">
        <v>44593</v>
      </c>
      <c r="D52" s="184"/>
      <c r="E52" s="184"/>
      <c r="F52" s="184"/>
      <c r="G52" s="184"/>
      <c r="H52" s="184"/>
      <c r="I52" s="184"/>
      <c r="J52" s="184"/>
      <c r="K52" s="184"/>
      <c r="L52" s="184"/>
      <c r="M52" s="185"/>
    </row>
    <row r="53" spans="1:13" ht="15.75" customHeight="1">
      <c r="A53" s="420" t="s">
        <v>274</v>
      </c>
      <c r="B53" s="101" t="s">
        <v>275</v>
      </c>
      <c r="C53" s="403" t="s">
        <v>86</v>
      </c>
      <c r="D53" s="403"/>
      <c r="E53" s="403"/>
      <c r="F53" s="403"/>
      <c r="G53" s="403"/>
      <c r="H53" s="403"/>
      <c r="I53" s="403"/>
      <c r="J53" s="403"/>
      <c r="K53" s="403"/>
      <c r="L53" s="403"/>
      <c r="M53" s="404"/>
    </row>
    <row r="54" spans="1:13">
      <c r="A54" s="421"/>
      <c r="B54" s="101" t="s">
        <v>277</v>
      </c>
      <c r="C54" s="403" t="s">
        <v>310</v>
      </c>
      <c r="D54" s="403"/>
      <c r="E54" s="403"/>
      <c r="F54" s="403"/>
      <c r="G54" s="403"/>
      <c r="H54" s="403"/>
      <c r="I54" s="403"/>
      <c r="J54" s="403"/>
      <c r="K54" s="403"/>
      <c r="L54" s="403"/>
      <c r="M54" s="404"/>
    </row>
    <row r="55" spans="1:13">
      <c r="A55" s="421"/>
      <c r="B55" s="101" t="s">
        <v>279</v>
      </c>
      <c r="C55" s="403" t="s">
        <v>9</v>
      </c>
      <c r="D55" s="403"/>
      <c r="E55" s="403"/>
      <c r="F55" s="403"/>
      <c r="G55" s="403"/>
      <c r="H55" s="403"/>
      <c r="I55" s="403"/>
      <c r="J55" s="403"/>
      <c r="K55" s="403"/>
      <c r="L55" s="403"/>
      <c r="M55" s="404"/>
    </row>
    <row r="56" spans="1:13" ht="15.75" customHeight="1">
      <c r="A56" s="421"/>
      <c r="B56" s="102" t="s">
        <v>281</v>
      </c>
      <c r="C56" s="403" t="s">
        <v>85</v>
      </c>
      <c r="D56" s="403"/>
      <c r="E56" s="403"/>
      <c r="F56" s="403"/>
      <c r="G56" s="403"/>
      <c r="H56" s="403"/>
      <c r="I56" s="403"/>
      <c r="J56" s="403"/>
      <c r="K56" s="403"/>
      <c r="L56" s="403"/>
      <c r="M56" s="404"/>
    </row>
    <row r="57" spans="1:13" ht="15.75" customHeight="1">
      <c r="A57" s="421"/>
      <c r="B57" s="101" t="s">
        <v>282</v>
      </c>
      <c r="C57" s="402" t="s">
        <v>87</v>
      </c>
      <c r="D57" s="403"/>
      <c r="E57" s="403"/>
      <c r="F57" s="403"/>
      <c r="G57" s="403"/>
      <c r="H57" s="403"/>
      <c r="I57" s="403"/>
      <c r="J57" s="403"/>
      <c r="K57" s="403"/>
      <c r="L57" s="403"/>
      <c r="M57" s="404"/>
    </row>
    <row r="58" spans="1:13" ht="16.5" thickBot="1">
      <c r="A58" s="422"/>
      <c r="B58" s="101" t="s">
        <v>283</v>
      </c>
      <c r="C58" s="403">
        <v>3387000</v>
      </c>
      <c r="D58" s="403"/>
      <c r="E58" s="403"/>
      <c r="F58" s="403"/>
      <c r="G58" s="403"/>
      <c r="H58" s="403"/>
      <c r="I58" s="403"/>
      <c r="J58" s="403"/>
      <c r="K58" s="403"/>
      <c r="L58" s="403"/>
      <c r="M58" s="404"/>
    </row>
    <row r="59" spans="1:13" ht="15.75" customHeight="1">
      <c r="A59" s="420" t="s">
        <v>284</v>
      </c>
      <c r="B59" s="100" t="s">
        <v>285</v>
      </c>
      <c r="C59" s="403" t="s">
        <v>286</v>
      </c>
      <c r="D59" s="403"/>
      <c r="E59" s="403"/>
      <c r="F59" s="403"/>
      <c r="G59" s="403"/>
      <c r="H59" s="403"/>
      <c r="I59" s="403"/>
      <c r="J59" s="403"/>
      <c r="K59" s="403"/>
      <c r="L59" s="403"/>
      <c r="M59" s="404"/>
    </row>
    <row r="60" spans="1:13" ht="30" customHeight="1">
      <c r="A60" s="421"/>
      <c r="B60" s="100" t="s">
        <v>287</v>
      </c>
      <c r="C60" s="403" t="s">
        <v>311</v>
      </c>
      <c r="D60" s="403"/>
      <c r="E60" s="403"/>
      <c r="F60" s="403"/>
      <c r="G60" s="403"/>
      <c r="H60" s="403"/>
      <c r="I60" s="403"/>
      <c r="J60" s="403"/>
      <c r="K60" s="403"/>
      <c r="L60" s="403"/>
      <c r="M60" s="404"/>
    </row>
    <row r="61" spans="1:13" ht="30" customHeight="1" thickBot="1">
      <c r="A61" s="421"/>
      <c r="B61" s="99" t="s">
        <v>46</v>
      </c>
      <c r="C61" s="403" t="s">
        <v>312</v>
      </c>
      <c r="D61" s="403"/>
      <c r="E61" s="403"/>
      <c r="F61" s="403"/>
      <c r="G61" s="403"/>
      <c r="H61" s="403"/>
      <c r="I61" s="403"/>
      <c r="J61" s="403"/>
      <c r="K61" s="403"/>
      <c r="L61" s="403"/>
      <c r="M61" s="404"/>
    </row>
    <row r="62" spans="1:13" ht="16.5" thickBot="1">
      <c r="A62" s="85" t="s">
        <v>289</v>
      </c>
      <c r="B62" s="97"/>
      <c r="C62" s="455"/>
      <c r="D62" s="418"/>
      <c r="E62" s="418"/>
      <c r="F62" s="418"/>
      <c r="G62" s="418"/>
      <c r="H62" s="418"/>
      <c r="I62" s="418"/>
      <c r="J62" s="418"/>
      <c r="K62" s="418"/>
      <c r="L62" s="418"/>
      <c r="M62" s="419"/>
    </row>
  </sheetData>
  <mergeCells count="50">
    <mergeCell ref="A59:A61"/>
    <mergeCell ref="C59:M59"/>
    <mergeCell ref="C60:M60"/>
    <mergeCell ref="C61:M61"/>
    <mergeCell ref="C62:M62"/>
    <mergeCell ref="A53:A58"/>
    <mergeCell ref="C53:M53"/>
    <mergeCell ref="C54:M54"/>
    <mergeCell ref="C55:M55"/>
    <mergeCell ref="C56:M56"/>
    <mergeCell ref="C57:M57"/>
    <mergeCell ref="C58:M58"/>
    <mergeCell ref="I10:J10"/>
    <mergeCell ref="A16:A52"/>
    <mergeCell ref="C16:M16"/>
    <mergeCell ref="C17:M17"/>
    <mergeCell ref="B18:B24"/>
    <mergeCell ref="F23:H23"/>
    <mergeCell ref="B25:B28"/>
    <mergeCell ref="B32:B34"/>
    <mergeCell ref="B35:B44"/>
    <mergeCell ref="B45:B48"/>
    <mergeCell ref="F46:F47"/>
    <mergeCell ref="G46:J47"/>
    <mergeCell ref="C50:M50"/>
    <mergeCell ref="L46:M47"/>
    <mergeCell ref="C49:M49"/>
    <mergeCell ref="C11:M11"/>
    <mergeCell ref="C12:L12"/>
    <mergeCell ref="C13:M13"/>
    <mergeCell ref="F14:M14"/>
    <mergeCell ref="C15:M15"/>
    <mergeCell ref="F43:G43"/>
    <mergeCell ref="H43:I43"/>
    <mergeCell ref="A2:A15"/>
    <mergeCell ref="C2:M2"/>
    <mergeCell ref="C3:M3"/>
    <mergeCell ref="D4:E4"/>
    <mergeCell ref="F4:M4"/>
    <mergeCell ref="C5:M5"/>
    <mergeCell ref="C6:M6"/>
    <mergeCell ref="C7:D7"/>
    <mergeCell ref="I7:M7"/>
    <mergeCell ref="B8:B10"/>
    <mergeCell ref="B14:B15"/>
    <mergeCell ref="C8:E9"/>
    <mergeCell ref="F9:G9"/>
    <mergeCell ref="I9:J9"/>
    <mergeCell ref="C10:D10"/>
    <mergeCell ref="F10:G10"/>
  </mergeCells>
  <dataValidations count="8">
    <dataValidation type="list" allowBlank="1" showInputMessage="1" showErrorMessage="1" sqref="F14" xr:uid="{00000000-0002-0000-0F00-000000000000}">
      <formula1>INDIRECT(E14)</formula1>
    </dataValidation>
    <dataValidation allowBlank="1" showInputMessage="1" showErrorMessage="1" prompt="Seleccione de la lista desplegable" sqref="B4 B7 H7" xr:uid="{00000000-0002-0000-0F00-000001000000}"/>
    <dataValidation allowBlank="1" showInputMessage="1" showErrorMessage="1" prompt="Incluir una ficha por cada indicador, ya sea de producto o de resultado" sqref="B1" xr:uid="{00000000-0002-0000-0F00-000002000000}"/>
    <dataValidation allowBlank="1" showInputMessage="1" showErrorMessage="1" prompt="Identifique el ODS a que le apunta el indicador de producto. Seleccione de la lista desplegable._x000a_" sqref="B14:B15" xr:uid="{00000000-0002-0000-0F00-000003000000}"/>
    <dataValidation allowBlank="1" showInputMessage="1" showErrorMessage="1" prompt="Identifique la meta ODS a que le apunta el indicador de producto. Seleccione de la lista desplegable." sqref="E14" xr:uid="{00000000-0002-0000-0F00-000004000000}"/>
    <dataValidation allowBlank="1" showInputMessage="1" showErrorMessage="1" prompt="Determine si el indicador responde a un enfoque (Derechos Humanos, Género, Diferencial, Poblacional, Ambiental y Territorial). Si responde a más de enfoque separelos por ;" sqref="B16" xr:uid="{00000000-0002-0000-0F00-000005000000}"/>
    <dataValidation allowBlank="1" showInputMessage="1" showErrorMessage="1" prompt="Si corresponde a un indicador del PDD, identifique el código de la meta el cual se encuentra en el listado de indicadores del plan que se encuentra en la caja de herramientas._x000a__x000a_" sqref="D4" xr:uid="{00000000-0002-0000-0F00-000006000000}"/>
    <dataValidation type="list" allowBlank="1" showInputMessage="1" showErrorMessage="1" sqref="I7:M7" xr:uid="{00000000-0002-0000-0F00-000007000000}">
      <formula1>INDIRECT($C$7)</formula1>
    </dataValidation>
  </dataValidations>
  <hyperlinks>
    <hyperlink ref="C57" r:id="rId1" xr:uid="{00000000-0004-0000-0F00-000000000000}"/>
  </hyperlinks>
  <pageMargins left="0.7" right="0.7" top="0.75" bottom="0.75" header="0.3" footer="0.3"/>
  <pageSetup paperSize="9" orientation="portrait" horizontalDpi="1200" verticalDpi="1200"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A1:M62"/>
  <sheetViews>
    <sheetView topLeftCell="B30" zoomScale="85" zoomScaleNormal="85" workbookViewId="0">
      <selection activeCell="E44" sqref="E44"/>
    </sheetView>
  </sheetViews>
  <sheetFormatPr baseColWidth="10" defaultColWidth="11.42578125" defaultRowHeight="15.75"/>
  <cols>
    <col min="1" max="1" width="25.140625" style="4" customWidth="1"/>
    <col min="2" max="2" width="39.140625" style="28" customWidth="1"/>
    <col min="3" max="16384" width="11.42578125" style="4"/>
  </cols>
  <sheetData>
    <row r="1" spans="1:13" ht="16.5" thickBot="1">
      <c r="A1" s="34"/>
      <c r="B1" s="35" t="s">
        <v>407</v>
      </c>
      <c r="C1" s="36"/>
      <c r="D1" s="36"/>
      <c r="E1" s="36"/>
      <c r="F1" s="36"/>
      <c r="G1" s="36"/>
      <c r="H1" s="36"/>
      <c r="I1" s="36"/>
      <c r="J1" s="36"/>
      <c r="K1" s="36"/>
      <c r="L1" s="36"/>
      <c r="M1" s="37"/>
    </row>
    <row r="2" spans="1:13" ht="41.25" customHeight="1">
      <c r="A2" s="459" t="s">
        <v>195</v>
      </c>
      <c r="B2" s="148" t="s">
        <v>196</v>
      </c>
      <c r="C2" s="478" t="s">
        <v>408</v>
      </c>
      <c r="D2" s="479"/>
      <c r="E2" s="479"/>
      <c r="F2" s="479"/>
      <c r="G2" s="479"/>
      <c r="H2" s="479"/>
      <c r="I2" s="479"/>
      <c r="J2" s="479"/>
      <c r="K2" s="479"/>
      <c r="L2" s="479"/>
      <c r="M2" s="480"/>
    </row>
    <row r="3" spans="1:13" ht="31.5">
      <c r="A3" s="460"/>
      <c r="B3" s="103" t="s">
        <v>291</v>
      </c>
      <c r="C3" s="481" t="s">
        <v>400</v>
      </c>
      <c r="D3" s="482"/>
      <c r="E3" s="482"/>
      <c r="F3" s="482"/>
      <c r="G3" s="482"/>
      <c r="H3" s="482"/>
      <c r="I3" s="482"/>
      <c r="J3" s="482"/>
      <c r="K3" s="482"/>
      <c r="L3" s="482"/>
      <c r="M3" s="483"/>
    </row>
    <row r="4" spans="1:13" ht="94.5" customHeight="1">
      <c r="A4" s="460"/>
      <c r="B4" s="195" t="s">
        <v>33</v>
      </c>
      <c r="C4" s="157" t="s">
        <v>83</v>
      </c>
      <c r="D4" s="436" t="s">
        <v>34</v>
      </c>
      <c r="E4" s="437"/>
      <c r="F4" s="484" t="s">
        <v>293</v>
      </c>
      <c r="G4" s="485"/>
      <c r="H4" s="485"/>
      <c r="I4" s="485"/>
      <c r="J4" s="485"/>
      <c r="K4" s="485"/>
      <c r="L4" s="485"/>
      <c r="M4" s="486"/>
    </row>
    <row r="5" spans="1:13">
      <c r="A5" s="460"/>
      <c r="B5" s="86" t="s">
        <v>202</v>
      </c>
      <c r="C5" s="429" t="s">
        <v>294</v>
      </c>
      <c r="D5" s="430"/>
      <c r="E5" s="430"/>
      <c r="F5" s="430"/>
      <c r="G5" s="430"/>
      <c r="H5" s="430"/>
      <c r="I5" s="430"/>
      <c r="J5" s="430"/>
      <c r="K5" s="430"/>
      <c r="L5" s="430"/>
      <c r="M5" s="431"/>
    </row>
    <row r="6" spans="1:13">
      <c r="A6" s="460"/>
      <c r="B6" s="195" t="s">
        <v>203</v>
      </c>
      <c r="C6" s="429" t="s">
        <v>295</v>
      </c>
      <c r="D6" s="430"/>
      <c r="E6" s="430"/>
      <c r="F6" s="430"/>
      <c r="G6" s="430"/>
      <c r="H6" s="430"/>
      <c r="I6" s="430"/>
      <c r="J6" s="430"/>
      <c r="K6" s="430"/>
      <c r="L6" s="430"/>
      <c r="M6" s="431"/>
    </row>
    <row r="7" spans="1:13">
      <c r="A7" s="460"/>
      <c r="B7" s="103" t="s">
        <v>204</v>
      </c>
      <c r="C7" s="438" t="s">
        <v>7</v>
      </c>
      <c r="D7" s="439"/>
      <c r="E7" s="73"/>
      <c r="F7" s="73"/>
      <c r="G7" s="74"/>
      <c r="H7" s="41" t="s">
        <v>46</v>
      </c>
      <c r="I7" s="440" t="s">
        <v>296</v>
      </c>
      <c r="J7" s="439"/>
      <c r="K7" s="439"/>
      <c r="L7" s="439"/>
      <c r="M7" s="441"/>
    </row>
    <row r="8" spans="1:13" ht="15.75" customHeight="1">
      <c r="A8" s="460"/>
      <c r="B8" s="453" t="s">
        <v>205</v>
      </c>
      <c r="C8" s="463"/>
      <c r="D8" s="464"/>
      <c r="E8" s="464"/>
      <c r="F8" s="207"/>
      <c r="G8" s="207"/>
      <c r="H8" s="207"/>
      <c r="I8" s="207"/>
      <c r="J8" s="207"/>
      <c r="K8" s="207"/>
      <c r="L8" s="75"/>
      <c r="M8" s="76"/>
    </row>
    <row r="9" spans="1:13">
      <c r="A9" s="460"/>
      <c r="B9" s="454"/>
      <c r="C9" s="514"/>
      <c r="D9" s="515"/>
      <c r="E9" s="515"/>
      <c r="F9" s="446"/>
      <c r="G9" s="446"/>
      <c r="H9" s="118"/>
      <c r="I9" s="446"/>
      <c r="J9" s="446"/>
      <c r="K9" s="118"/>
      <c r="L9" s="121"/>
      <c r="M9" s="70"/>
    </row>
    <row r="10" spans="1:13">
      <c r="A10" s="460"/>
      <c r="B10" s="456"/>
      <c r="C10" s="445" t="s">
        <v>206</v>
      </c>
      <c r="D10" s="446"/>
      <c r="E10" s="201"/>
      <c r="F10" s="446" t="s">
        <v>206</v>
      </c>
      <c r="G10" s="446"/>
      <c r="H10" s="201"/>
      <c r="I10" s="446" t="s">
        <v>206</v>
      </c>
      <c r="J10" s="446"/>
      <c r="K10" s="201"/>
      <c r="L10" s="77"/>
      <c r="M10" s="78"/>
    </row>
    <row r="11" spans="1:13" ht="55.5" customHeight="1">
      <c r="A11" s="460"/>
      <c r="B11" s="103" t="s">
        <v>207</v>
      </c>
      <c r="C11" s="448" t="s">
        <v>409</v>
      </c>
      <c r="D11" s="449"/>
      <c r="E11" s="449"/>
      <c r="F11" s="449"/>
      <c r="G11" s="449"/>
      <c r="H11" s="449"/>
      <c r="I11" s="449"/>
      <c r="J11" s="449"/>
      <c r="K11" s="449"/>
      <c r="L11" s="449"/>
      <c r="M11" s="450"/>
    </row>
    <row r="12" spans="1:13" ht="31.5">
      <c r="A12" s="460"/>
      <c r="B12" s="103" t="s">
        <v>298</v>
      </c>
      <c r="C12" s="376" t="s">
        <v>402</v>
      </c>
      <c r="D12" s="377"/>
      <c r="E12" s="377"/>
      <c r="F12" s="377"/>
      <c r="G12" s="377"/>
      <c r="H12" s="377"/>
      <c r="I12" s="377"/>
      <c r="J12" s="377"/>
      <c r="K12" s="377"/>
      <c r="L12" s="377"/>
      <c r="M12" s="80"/>
    </row>
    <row r="13" spans="1:13" ht="69" customHeight="1">
      <c r="A13" s="460"/>
      <c r="B13" s="103" t="s">
        <v>300</v>
      </c>
      <c r="C13" s="376" t="s">
        <v>410</v>
      </c>
      <c r="D13" s="377"/>
      <c r="E13" s="377"/>
      <c r="F13" s="377"/>
      <c r="G13" s="377"/>
      <c r="H13" s="377"/>
      <c r="I13" s="377"/>
      <c r="J13" s="377"/>
      <c r="K13" s="377"/>
      <c r="L13" s="377"/>
      <c r="M13" s="378"/>
    </row>
    <row r="14" spans="1:13" ht="44.25" customHeight="1">
      <c r="A14" s="460"/>
      <c r="B14" s="453" t="s">
        <v>302</v>
      </c>
      <c r="C14" s="4" t="s">
        <v>128</v>
      </c>
      <c r="D14" s="191"/>
      <c r="E14" s="57" t="s">
        <v>303</v>
      </c>
      <c r="F14" s="442" t="s">
        <v>124</v>
      </c>
      <c r="G14" s="443"/>
      <c r="H14" s="443"/>
      <c r="I14" s="443"/>
      <c r="J14" s="443"/>
      <c r="K14" s="443"/>
      <c r="L14" s="443"/>
      <c r="M14" s="444"/>
    </row>
    <row r="15" spans="1:13">
      <c r="A15" s="460"/>
      <c r="B15" s="454"/>
      <c r="C15" s="451"/>
      <c r="D15" s="388"/>
      <c r="E15" s="388"/>
      <c r="F15" s="388"/>
      <c r="G15" s="388"/>
      <c r="H15" s="388"/>
      <c r="I15" s="388"/>
      <c r="J15" s="388"/>
      <c r="K15" s="388"/>
      <c r="L15" s="388"/>
      <c r="M15" s="452"/>
    </row>
    <row r="16" spans="1:13">
      <c r="A16" s="461" t="s">
        <v>209</v>
      </c>
      <c r="B16" s="103" t="s">
        <v>31</v>
      </c>
      <c r="C16" s="451" t="s">
        <v>304</v>
      </c>
      <c r="D16" s="388"/>
      <c r="E16" s="388"/>
      <c r="F16" s="388"/>
      <c r="G16" s="388"/>
      <c r="H16" s="388"/>
      <c r="I16" s="388"/>
      <c r="J16" s="388"/>
      <c r="K16" s="388"/>
      <c r="L16" s="388"/>
      <c r="M16" s="452"/>
    </row>
    <row r="17" spans="1:13" ht="53.25" customHeight="1">
      <c r="A17" s="462"/>
      <c r="B17" s="103" t="s">
        <v>211</v>
      </c>
      <c r="C17" s="451" t="s">
        <v>162</v>
      </c>
      <c r="D17" s="388"/>
      <c r="E17" s="388"/>
      <c r="F17" s="388"/>
      <c r="G17" s="388"/>
      <c r="H17" s="388"/>
      <c r="I17" s="388"/>
      <c r="J17" s="388"/>
      <c r="K17" s="388"/>
      <c r="L17" s="388"/>
      <c r="M17" s="452"/>
    </row>
    <row r="18" spans="1:13" ht="8.25" customHeight="1">
      <c r="A18" s="462"/>
      <c r="B18" s="453" t="s">
        <v>212</v>
      </c>
      <c r="C18" s="81"/>
      <c r="D18" s="5"/>
      <c r="E18" s="5"/>
      <c r="F18" s="5"/>
      <c r="G18" s="5"/>
      <c r="H18" s="5"/>
      <c r="I18" s="5"/>
      <c r="J18" s="5"/>
      <c r="K18" s="5"/>
      <c r="L18" s="5"/>
      <c r="M18" s="6"/>
    </row>
    <row r="19" spans="1:13" ht="9" customHeight="1">
      <c r="A19" s="462"/>
      <c r="B19" s="454"/>
      <c r="C19" s="44"/>
      <c r="D19" s="7"/>
      <c r="E19" s="126"/>
      <c r="F19" s="7"/>
      <c r="G19" s="126"/>
      <c r="H19" s="7"/>
      <c r="I19" s="126"/>
      <c r="J19" s="7"/>
      <c r="K19" s="126"/>
      <c r="L19" s="126"/>
      <c r="M19" s="8"/>
    </row>
    <row r="20" spans="1:13">
      <c r="A20" s="462"/>
      <c r="B20" s="454"/>
      <c r="C20" s="45" t="s">
        <v>213</v>
      </c>
      <c r="D20" s="9"/>
      <c r="E20" s="10" t="s">
        <v>214</v>
      </c>
      <c r="F20" s="9"/>
      <c r="G20" s="10" t="s">
        <v>215</v>
      </c>
      <c r="H20" s="9"/>
      <c r="I20" s="10" t="s">
        <v>216</v>
      </c>
      <c r="J20" s="84"/>
      <c r="K20" s="10"/>
      <c r="L20" s="10"/>
      <c r="M20" s="189"/>
    </row>
    <row r="21" spans="1:13">
      <c r="A21" s="462"/>
      <c r="B21" s="454"/>
      <c r="C21" s="45" t="s">
        <v>218</v>
      </c>
      <c r="D21" s="11"/>
      <c r="E21" s="10" t="s">
        <v>219</v>
      </c>
      <c r="F21" s="12"/>
      <c r="G21" s="10" t="s">
        <v>220</v>
      </c>
      <c r="H21" s="12"/>
      <c r="I21" s="10"/>
      <c r="J21" s="188"/>
      <c r="K21" s="10"/>
      <c r="L21" s="10"/>
      <c r="M21" s="189"/>
    </row>
    <row r="22" spans="1:13">
      <c r="A22" s="462"/>
      <c r="B22" s="454"/>
      <c r="C22" s="45" t="s">
        <v>224</v>
      </c>
      <c r="D22" s="11"/>
      <c r="E22" s="10" t="s">
        <v>225</v>
      </c>
      <c r="F22" s="11"/>
      <c r="G22" s="10"/>
      <c r="H22" s="188"/>
      <c r="I22" s="10"/>
      <c r="J22" s="188"/>
      <c r="K22" s="10"/>
      <c r="L22" s="10"/>
      <c r="M22" s="189"/>
    </row>
    <row r="23" spans="1:13">
      <c r="A23" s="462"/>
      <c r="B23" s="454"/>
      <c r="C23" s="45" t="s">
        <v>226</v>
      </c>
      <c r="D23" s="12" t="s">
        <v>222</v>
      </c>
      <c r="E23" s="10" t="s">
        <v>227</v>
      </c>
      <c r="F23" s="487" t="s">
        <v>404</v>
      </c>
      <c r="G23" s="487"/>
      <c r="H23" s="487"/>
      <c r="I23" s="208"/>
      <c r="J23" s="208"/>
      <c r="K23" s="208"/>
      <c r="L23" s="208"/>
      <c r="M23" s="82"/>
    </row>
    <row r="24" spans="1:13" ht="9.75" customHeight="1">
      <c r="A24" s="462"/>
      <c r="B24" s="456"/>
      <c r="C24" s="46"/>
      <c r="D24" s="13"/>
      <c r="E24" s="13"/>
      <c r="F24" s="13"/>
      <c r="G24" s="13"/>
      <c r="H24" s="13"/>
      <c r="I24" s="13"/>
      <c r="J24" s="13"/>
      <c r="K24" s="13"/>
      <c r="L24" s="13"/>
      <c r="M24" s="14"/>
    </row>
    <row r="25" spans="1:13">
      <c r="A25" s="462"/>
      <c r="B25" s="453" t="s">
        <v>228</v>
      </c>
      <c r="C25" s="47"/>
      <c r="D25" s="15"/>
      <c r="E25" s="15"/>
      <c r="F25" s="15"/>
      <c r="G25" s="15"/>
      <c r="H25" s="15"/>
      <c r="I25" s="15"/>
      <c r="J25" s="15"/>
      <c r="K25" s="15"/>
      <c r="L25" s="75"/>
      <c r="M25" s="76"/>
    </row>
    <row r="26" spans="1:13">
      <c r="A26" s="462"/>
      <c r="B26" s="454"/>
      <c r="C26" s="45" t="s">
        <v>229</v>
      </c>
      <c r="D26" s="12"/>
      <c r="E26" s="213"/>
      <c r="F26" s="10" t="s">
        <v>230</v>
      </c>
      <c r="G26" s="11"/>
      <c r="H26" s="213"/>
      <c r="I26" s="10" t="s">
        <v>231</v>
      </c>
      <c r="J26" s="11" t="s">
        <v>222</v>
      </c>
      <c r="K26" s="213"/>
      <c r="L26" s="121"/>
      <c r="M26" s="70"/>
    </row>
    <row r="27" spans="1:13">
      <c r="A27" s="462"/>
      <c r="B27" s="454"/>
      <c r="C27" s="45" t="s">
        <v>234</v>
      </c>
      <c r="D27" s="16"/>
      <c r="E27" s="121"/>
      <c r="F27" s="10" t="s">
        <v>235</v>
      </c>
      <c r="G27" s="12"/>
      <c r="H27" s="121"/>
      <c r="I27" s="119"/>
      <c r="J27" s="121"/>
      <c r="K27" s="118"/>
      <c r="L27" s="121"/>
      <c r="M27" s="70"/>
    </row>
    <row r="28" spans="1:13">
      <c r="A28" s="462"/>
      <c r="B28" s="456"/>
      <c r="C28" s="48"/>
      <c r="D28" s="17"/>
      <c r="E28" s="17"/>
      <c r="F28" s="17"/>
      <c r="G28" s="17"/>
      <c r="H28" s="17"/>
      <c r="I28" s="17"/>
      <c r="J28" s="17"/>
      <c r="K28" s="17"/>
      <c r="L28" s="77"/>
      <c r="M28" s="78"/>
    </row>
    <row r="29" spans="1:13">
      <c r="A29" s="462"/>
      <c r="B29" s="87" t="s">
        <v>237</v>
      </c>
      <c r="C29" s="49"/>
      <c r="D29" s="33"/>
      <c r="E29" s="33"/>
      <c r="F29" s="33"/>
      <c r="G29" s="33"/>
      <c r="H29" s="33"/>
      <c r="I29" s="33"/>
      <c r="J29" s="33"/>
      <c r="K29" s="33"/>
      <c r="L29" s="33"/>
      <c r="M29" s="50"/>
    </row>
    <row r="30" spans="1:13">
      <c r="A30" s="462"/>
      <c r="B30" s="87"/>
      <c r="C30" s="51" t="s">
        <v>238</v>
      </c>
      <c r="D30" s="18">
        <v>0</v>
      </c>
      <c r="E30" s="213"/>
      <c r="F30" s="19" t="s">
        <v>240</v>
      </c>
      <c r="G30" s="12">
        <v>2018</v>
      </c>
      <c r="H30" s="213"/>
      <c r="I30" s="19" t="s">
        <v>241</v>
      </c>
      <c r="J30" s="190"/>
      <c r="K30" s="191"/>
      <c r="L30" s="192"/>
      <c r="M30" s="214"/>
    </row>
    <row r="31" spans="1:13">
      <c r="A31" s="462"/>
      <c r="B31" s="86"/>
      <c r="C31" s="46"/>
      <c r="D31" s="13"/>
      <c r="E31" s="13"/>
      <c r="F31" s="13"/>
      <c r="G31" s="13"/>
      <c r="H31" s="13"/>
      <c r="I31" s="13"/>
      <c r="J31" s="13"/>
      <c r="K31" s="13"/>
      <c r="L31" s="13"/>
      <c r="M31" s="14"/>
    </row>
    <row r="32" spans="1:13">
      <c r="A32" s="462"/>
      <c r="B32" s="453" t="s">
        <v>243</v>
      </c>
      <c r="C32" s="52"/>
      <c r="D32" s="20"/>
      <c r="E32" s="20"/>
      <c r="F32" s="20"/>
      <c r="G32" s="20"/>
      <c r="H32" s="20"/>
      <c r="I32" s="20"/>
      <c r="J32" s="20"/>
      <c r="K32" s="20"/>
      <c r="L32" s="75"/>
      <c r="M32" s="76"/>
    </row>
    <row r="33" spans="1:13">
      <c r="A33" s="462"/>
      <c r="B33" s="454"/>
      <c r="C33" s="212" t="s">
        <v>244</v>
      </c>
      <c r="D33" s="21">
        <v>2019</v>
      </c>
      <c r="E33" s="116"/>
      <c r="F33" s="213" t="s">
        <v>245</v>
      </c>
      <c r="G33" s="215" t="s">
        <v>411</v>
      </c>
      <c r="H33" s="116"/>
      <c r="I33" s="19"/>
      <c r="J33" s="116"/>
      <c r="K33" s="116"/>
      <c r="L33" s="121"/>
      <c r="M33" s="70"/>
    </row>
    <row r="34" spans="1:13">
      <c r="A34" s="462"/>
      <c r="B34" s="456"/>
      <c r="C34" s="46"/>
      <c r="D34" s="23"/>
      <c r="E34" s="24"/>
      <c r="F34" s="13"/>
      <c r="G34" s="24"/>
      <c r="H34" s="24"/>
      <c r="I34" s="25"/>
      <c r="J34" s="24"/>
      <c r="K34" s="24"/>
      <c r="L34" s="77"/>
      <c r="M34" s="78"/>
    </row>
    <row r="35" spans="1:13">
      <c r="A35" s="462"/>
      <c r="B35" s="453" t="s">
        <v>247</v>
      </c>
      <c r="C35" s="53"/>
      <c r="D35" s="95"/>
      <c r="E35" s="95"/>
      <c r="F35" s="95"/>
      <c r="G35" s="95"/>
      <c r="H35" s="95"/>
      <c r="I35" s="95"/>
      <c r="J35" s="95"/>
      <c r="K35" s="95"/>
      <c r="L35" s="95"/>
      <c r="M35" s="54"/>
    </row>
    <row r="36" spans="1:13">
      <c r="A36" s="462"/>
      <c r="B36" s="454"/>
      <c r="C36" s="55"/>
      <c r="D36" s="113" t="s">
        <v>248</v>
      </c>
      <c r="E36" s="113"/>
      <c r="F36" s="113" t="s">
        <v>249</v>
      </c>
      <c r="G36" s="113"/>
      <c r="H36" s="156" t="s">
        <v>250</v>
      </c>
      <c r="I36" s="156"/>
      <c r="J36" s="156" t="s">
        <v>251</v>
      </c>
      <c r="K36" s="113"/>
      <c r="L36" s="113" t="s">
        <v>252</v>
      </c>
      <c r="M36" s="26"/>
    </row>
    <row r="37" spans="1:13">
      <c r="A37" s="462"/>
      <c r="B37" s="454"/>
      <c r="C37" s="55"/>
      <c r="D37" s="210">
        <v>0.02</v>
      </c>
      <c r="E37" s="211"/>
      <c r="F37" s="210">
        <v>0.1</v>
      </c>
      <c r="G37" s="211"/>
      <c r="H37" s="210">
        <v>0.7</v>
      </c>
      <c r="I37" s="211"/>
      <c r="J37" s="210">
        <v>0.9</v>
      </c>
      <c r="K37" s="211"/>
      <c r="L37" s="210">
        <v>1</v>
      </c>
      <c r="M37" s="158"/>
    </row>
    <row r="38" spans="1:13">
      <c r="A38" s="462"/>
      <c r="B38" s="454"/>
      <c r="C38" s="55"/>
      <c r="D38" s="113" t="s">
        <v>253</v>
      </c>
      <c r="E38" s="113"/>
      <c r="F38" s="113" t="s">
        <v>254</v>
      </c>
      <c r="G38" s="113"/>
      <c r="H38" s="114" t="s">
        <v>255</v>
      </c>
      <c r="I38" s="114"/>
      <c r="J38" s="114" t="s">
        <v>256</v>
      </c>
      <c r="K38" s="113"/>
      <c r="L38" s="113" t="s">
        <v>257</v>
      </c>
      <c r="M38" s="8"/>
    </row>
    <row r="39" spans="1:13">
      <c r="A39" s="462"/>
      <c r="B39" s="454"/>
      <c r="C39" s="55"/>
      <c r="D39" s="210">
        <v>1</v>
      </c>
      <c r="E39" s="211"/>
      <c r="F39" s="210">
        <v>1</v>
      </c>
      <c r="G39" s="211"/>
      <c r="H39" s="210">
        <v>1</v>
      </c>
      <c r="I39" s="211"/>
      <c r="J39" s="210">
        <v>1</v>
      </c>
      <c r="K39" s="211"/>
      <c r="L39" s="210">
        <v>1</v>
      </c>
      <c r="M39" s="197"/>
    </row>
    <row r="40" spans="1:13">
      <c r="A40" s="462"/>
      <c r="B40" s="454"/>
      <c r="C40" s="55"/>
      <c r="D40" s="113" t="s">
        <v>258</v>
      </c>
      <c r="E40" s="113"/>
      <c r="F40" s="113" t="s">
        <v>259</v>
      </c>
      <c r="G40" s="113"/>
      <c r="H40" s="114" t="s">
        <v>260</v>
      </c>
      <c r="I40" s="114"/>
      <c r="J40" s="114" t="s">
        <v>261</v>
      </c>
      <c r="K40" s="113"/>
      <c r="L40" s="113" t="s">
        <v>262</v>
      </c>
      <c r="M40" s="8"/>
    </row>
    <row r="41" spans="1:13">
      <c r="A41" s="462"/>
      <c r="B41" s="454"/>
      <c r="C41" s="55"/>
      <c r="D41" s="198"/>
      <c r="E41" s="1"/>
      <c r="F41" s="198"/>
      <c r="G41" s="1"/>
      <c r="H41" s="198"/>
      <c r="I41" s="1"/>
      <c r="J41" s="198"/>
      <c r="K41" s="1"/>
      <c r="L41" s="198"/>
      <c r="M41" s="197"/>
    </row>
    <row r="42" spans="1:13">
      <c r="A42" s="462"/>
      <c r="B42" s="454"/>
      <c r="C42" s="55"/>
      <c r="D42" s="2" t="s">
        <v>262</v>
      </c>
      <c r="E42" s="196"/>
      <c r="F42" s="2" t="s">
        <v>263</v>
      </c>
      <c r="G42" s="196"/>
      <c r="H42" s="2"/>
      <c r="I42" s="196"/>
      <c r="J42" s="2"/>
      <c r="K42" s="196"/>
      <c r="L42" s="2"/>
      <c r="M42" s="197"/>
    </row>
    <row r="43" spans="1:13">
      <c r="A43" s="462"/>
      <c r="B43" s="454"/>
      <c r="C43" s="55"/>
      <c r="D43" s="198"/>
      <c r="E43" s="1"/>
      <c r="F43" s="518">
        <v>1</v>
      </c>
      <c r="G43" s="519"/>
      <c r="H43" s="383"/>
      <c r="I43" s="383"/>
      <c r="J43" s="2"/>
      <c r="K43" s="196"/>
      <c r="L43" s="2"/>
      <c r="M43" s="197"/>
    </row>
    <row r="44" spans="1:13">
      <c r="A44" s="462"/>
      <c r="B44" s="454"/>
      <c r="C44" s="56"/>
      <c r="D44" s="2"/>
      <c r="E44" s="196"/>
      <c r="F44" s="2"/>
      <c r="G44" s="196"/>
      <c r="H44" s="96"/>
      <c r="I44" s="42"/>
      <c r="J44" s="96"/>
      <c r="K44" s="42"/>
      <c r="L44" s="96"/>
      <c r="M44" s="43"/>
    </row>
    <row r="45" spans="1:13" ht="18" customHeight="1">
      <c r="A45" s="462"/>
      <c r="B45" s="453" t="s">
        <v>264</v>
      </c>
      <c r="C45" s="47"/>
      <c r="D45" s="15"/>
      <c r="E45" s="15"/>
      <c r="F45" s="15"/>
      <c r="G45" s="15"/>
      <c r="H45" s="15"/>
      <c r="I45" s="15"/>
      <c r="J45" s="15"/>
      <c r="K45" s="15"/>
      <c r="L45" s="121"/>
      <c r="M45" s="70"/>
    </row>
    <row r="46" spans="1:13">
      <c r="A46" s="462"/>
      <c r="B46" s="454"/>
      <c r="C46" s="71"/>
      <c r="D46" s="109" t="s">
        <v>265</v>
      </c>
      <c r="E46" s="27" t="s">
        <v>76</v>
      </c>
      <c r="F46" s="447" t="s">
        <v>266</v>
      </c>
      <c r="G46" s="490"/>
      <c r="H46" s="491"/>
      <c r="I46" s="491"/>
      <c r="J46" s="492"/>
      <c r="K46" s="205" t="s">
        <v>306</v>
      </c>
      <c r="L46" s="432"/>
      <c r="M46" s="433"/>
    </row>
    <row r="47" spans="1:13">
      <c r="A47" s="462"/>
      <c r="B47" s="454"/>
      <c r="C47" s="71"/>
      <c r="D47" s="72"/>
      <c r="E47" s="11" t="s">
        <v>222</v>
      </c>
      <c r="F47" s="447"/>
      <c r="G47" s="493"/>
      <c r="H47" s="494"/>
      <c r="I47" s="494"/>
      <c r="J47" s="495"/>
      <c r="K47" s="121"/>
      <c r="L47" s="434"/>
      <c r="M47" s="435"/>
    </row>
    <row r="48" spans="1:13">
      <c r="A48" s="462"/>
      <c r="B48" s="456"/>
      <c r="C48" s="155"/>
      <c r="D48" s="77"/>
      <c r="E48" s="77"/>
      <c r="F48" s="77"/>
      <c r="G48" s="77"/>
      <c r="H48" s="77"/>
      <c r="I48" s="77"/>
      <c r="J48" s="77"/>
      <c r="K48" s="77"/>
      <c r="L48" s="121"/>
      <c r="M48" s="70"/>
    </row>
    <row r="49" spans="1:13" ht="181.5" customHeight="1">
      <c r="A49" s="462"/>
      <c r="B49" s="103" t="s">
        <v>267</v>
      </c>
      <c r="C49" s="376" t="s">
        <v>412</v>
      </c>
      <c r="D49" s="377"/>
      <c r="E49" s="377"/>
      <c r="F49" s="377"/>
      <c r="G49" s="377"/>
      <c r="H49" s="377"/>
      <c r="I49" s="377"/>
      <c r="J49" s="377"/>
      <c r="K49" s="377"/>
      <c r="L49" s="377"/>
      <c r="M49" s="378"/>
    </row>
    <row r="50" spans="1:13">
      <c r="A50" s="462"/>
      <c r="B50" s="103" t="s">
        <v>269</v>
      </c>
      <c r="C50" s="429" t="s">
        <v>308</v>
      </c>
      <c r="D50" s="430"/>
      <c r="E50" s="430"/>
      <c r="F50" s="430"/>
      <c r="G50" s="430"/>
      <c r="H50" s="430"/>
      <c r="I50" s="430"/>
      <c r="J50" s="430"/>
      <c r="K50" s="430"/>
      <c r="L50" s="430"/>
      <c r="M50" s="431"/>
    </row>
    <row r="51" spans="1:13">
      <c r="A51" s="462"/>
      <c r="B51" s="103" t="s">
        <v>271</v>
      </c>
      <c r="C51" s="183" t="s">
        <v>309</v>
      </c>
      <c r="D51" s="184"/>
      <c r="E51" s="184"/>
      <c r="F51" s="184"/>
      <c r="G51" s="184"/>
      <c r="H51" s="184"/>
      <c r="I51" s="184"/>
      <c r="J51" s="184"/>
      <c r="K51" s="184"/>
      <c r="L51" s="184"/>
      <c r="M51" s="185"/>
    </row>
    <row r="52" spans="1:13">
      <c r="A52" s="462"/>
      <c r="B52" s="103" t="s">
        <v>273</v>
      </c>
      <c r="C52" s="204">
        <v>43862</v>
      </c>
      <c r="D52" s="184"/>
      <c r="E52" s="184"/>
      <c r="F52" s="184"/>
      <c r="G52" s="184"/>
      <c r="H52" s="184"/>
      <c r="I52" s="184"/>
      <c r="J52" s="184"/>
      <c r="K52" s="184"/>
      <c r="L52" s="184"/>
      <c r="M52" s="185"/>
    </row>
    <row r="53" spans="1:13" ht="15.75" customHeight="1">
      <c r="A53" s="420" t="s">
        <v>274</v>
      </c>
      <c r="B53" s="101" t="s">
        <v>275</v>
      </c>
      <c r="C53" s="403" t="s">
        <v>86</v>
      </c>
      <c r="D53" s="403"/>
      <c r="E53" s="403"/>
      <c r="F53" s="403"/>
      <c r="G53" s="403"/>
      <c r="H53" s="403"/>
      <c r="I53" s="403"/>
      <c r="J53" s="403"/>
      <c r="K53" s="403"/>
      <c r="L53" s="403"/>
      <c r="M53" s="404"/>
    </row>
    <row r="54" spans="1:13">
      <c r="A54" s="421"/>
      <c r="B54" s="101" t="s">
        <v>277</v>
      </c>
      <c r="C54" s="403" t="s">
        <v>310</v>
      </c>
      <c r="D54" s="403"/>
      <c r="E54" s="403"/>
      <c r="F54" s="403"/>
      <c r="G54" s="403"/>
      <c r="H54" s="403"/>
      <c r="I54" s="403"/>
      <c r="J54" s="403"/>
      <c r="K54" s="403"/>
      <c r="L54" s="403"/>
      <c r="M54" s="404"/>
    </row>
    <row r="55" spans="1:13">
      <c r="A55" s="421"/>
      <c r="B55" s="101" t="s">
        <v>279</v>
      </c>
      <c r="C55" s="403" t="s">
        <v>9</v>
      </c>
      <c r="D55" s="403"/>
      <c r="E55" s="403"/>
      <c r="F55" s="403"/>
      <c r="G55" s="403"/>
      <c r="H55" s="403"/>
      <c r="I55" s="403"/>
      <c r="J55" s="403"/>
      <c r="K55" s="403"/>
      <c r="L55" s="403"/>
      <c r="M55" s="404"/>
    </row>
    <row r="56" spans="1:13" ht="15.75" customHeight="1">
      <c r="A56" s="421"/>
      <c r="B56" s="102" t="s">
        <v>281</v>
      </c>
      <c r="C56" s="403" t="s">
        <v>85</v>
      </c>
      <c r="D56" s="403"/>
      <c r="E56" s="403"/>
      <c r="F56" s="403"/>
      <c r="G56" s="403"/>
      <c r="H56" s="403"/>
      <c r="I56" s="403"/>
      <c r="J56" s="403"/>
      <c r="K56" s="403"/>
      <c r="L56" s="403"/>
      <c r="M56" s="404"/>
    </row>
    <row r="57" spans="1:13" ht="15.75" customHeight="1">
      <c r="A57" s="421"/>
      <c r="B57" s="101" t="s">
        <v>282</v>
      </c>
      <c r="C57" s="402" t="s">
        <v>87</v>
      </c>
      <c r="D57" s="403"/>
      <c r="E57" s="403"/>
      <c r="F57" s="403"/>
      <c r="G57" s="403"/>
      <c r="H57" s="403"/>
      <c r="I57" s="403"/>
      <c r="J57" s="403"/>
      <c r="K57" s="403"/>
      <c r="L57" s="403"/>
      <c r="M57" s="404"/>
    </row>
    <row r="58" spans="1:13" ht="16.5" thickBot="1">
      <c r="A58" s="422"/>
      <c r="B58" s="101" t="s">
        <v>283</v>
      </c>
      <c r="C58" s="403">
        <v>3387000</v>
      </c>
      <c r="D58" s="403"/>
      <c r="E58" s="403"/>
      <c r="F58" s="403"/>
      <c r="G58" s="403"/>
      <c r="H58" s="403"/>
      <c r="I58" s="403"/>
      <c r="J58" s="403"/>
      <c r="K58" s="403"/>
      <c r="L58" s="403"/>
      <c r="M58" s="404"/>
    </row>
    <row r="59" spans="1:13" ht="15.75" customHeight="1">
      <c r="A59" s="420" t="s">
        <v>284</v>
      </c>
      <c r="B59" s="100" t="s">
        <v>285</v>
      </c>
      <c r="C59" s="403" t="s">
        <v>286</v>
      </c>
      <c r="D59" s="403"/>
      <c r="E59" s="403"/>
      <c r="F59" s="403"/>
      <c r="G59" s="403"/>
      <c r="H59" s="403"/>
      <c r="I59" s="403"/>
      <c r="J59" s="403"/>
      <c r="K59" s="403"/>
      <c r="L59" s="403"/>
      <c r="M59" s="404"/>
    </row>
    <row r="60" spans="1:13" ht="30" customHeight="1">
      <c r="A60" s="421"/>
      <c r="B60" s="100" t="s">
        <v>287</v>
      </c>
      <c r="C60" s="403" t="s">
        <v>311</v>
      </c>
      <c r="D60" s="403"/>
      <c r="E60" s="403"/>
      <c r="F60" s="403"/>
      <c r="G60" s="403"/>
      <c r="H60" s="403"/>
      <c r="I60" s="403"/>
      <c r="J60" s="403"/>
      <c r="K60" s="403"/>
      <c r="L60" s="403"/>
      <c r="M60" s="404"/>
    </row>
    <row r="61" spans="1:13" ht="30" customHeight="1" thickBot="1">
      <c r="A61" s="421"/>
      <c r="B61" s="99" t="s">
        <v>46</v>
      </c>
      <c r="C61" s="403" t="s">
        <v>312</v>
      </c>
      <c r="D61" s="403"/>
      <c r="E61" s="403"/>
      <c r="F61" s="403"/>
      <c r="G61" s="403"/>
      <c r="H61" s="403"/>
      <c r="I61" s="403"/>
      <c r="J61" s="403"/>
      <c r="K61" s="403"/>
      <c r="L61" s="403"/>
      <c r="M61" s="404"/>
    </row>
    <row r="62" spans="1:13" ht="16.5" thickBot="1">
      <c r="A62" s="85" t="s">
        <v>289</v>
      </c>
      <c r="B62" s="97"/>
      <c r="C62" s="455"/>
      <c r="D62" s="418"/>
      <c r="E62" s="418"/>
      <c r="F62" s="418"/>
      <c r="G62" s="418"/>
      <c r="H62" s="418"/>
      <c r="I62" s="418"/>
      <c r="J62" s="418"/>
      <c r="K62" s="418"/>
      <c r="L62" s="418"/>
      <c r="M62" s="419"/>
    </row>
  </sheetData>
  <mergeCells count="50">
    <mergeCell ref="A59:A61"/>
    <mergeCell ref="C59:M59"/>
    <mergeCell ref="C60:M60"/>
    <mergeCell ref="C61:M61"/>
    <mergeCell ref="C62:M62"/>
    <mergeCell ref="A53:A58"/>
    <mergeCell ref="C53:M53"/>
    <mergeCell ref="C54:M54"/>
    <mergeCell ref="C55:M55"/>
    <mergeCell ref="C56:M56"/>
    <mergeCell ref="C57:M57"/>
    <mergeCell ref="C58:M58"/>
    <mergeCell ref="I10:J10"/>
    <mergeCell ref="A16:A52"/>
    <mergeCell ref="C16:M16"/>
    <mergeCell ref="C17:M17"/>
    <mergeCell ref="B18:B24"/>
    <mergeCell ref="F23:H23"/>
    <mergeCell ref="B25:B28"/>
    <mergeCell ref="B32:B34"/>
    <mergeCell ref="B35:B44"/>
    <mergeCell ref="B45:B48"/>
    <mergeCell ref="F46:F47"/>
    <mergeCell ref="G46:J47"/>
    <mergeCell ref="C50:M50"/>
    <mergeCell ref="L46:M47"/>
    <mergeCell ref="C49:M49"/>
    <mergeCell ref="C11:M11"/>
    <mergeCell ref="C12:L12"/>
    <mergeCell ref="C13:M13"/>
    <mergeCell ref="F14:M14"/>
    <mergeCell ref="C15:M15"/>
    <mergeCell ref="F43:G43"/>
    <mergeCell ref="H43:I43"/>
    <mergeCell ref="A2:A15"/>
    <mergeCell ref="C2:M2"/>
    <mergeCell ref="C3:M3"/>
    <mergeCell ref="D4:E4"/>
    <mergeCell ref="F4:M4"/>
    <mergeCell ref="C5:M5"/>
    <mergeCell ref="C6:M6"/>
    <mergeCell ref="C7:D7"/>
    <mergeCell ref="I7:M7"/>
    <mergeCell ref="B8:B10"/>
    <mergeCell ref="B14:B15"/>
    <mergeCell ref="C8:E9"/>
    <mergeCell ref="F9:G9"/>
    <mergeCell ref="I9:J9"/>
    <mergeCell ref="C10:D10"/>
    <mergeCell ref="F10:G10"/>
  </mergeCells>
  <dataValidations count="8">
    <dataValidation type="list" allowBlank="1" showInputMessage="1" showErrorMessage="1" sqref="I7:M7" xr:uid="{00000000-0002-0000-1000-000000000000}">
      <formula1>INDIRECT($C$7)</formula1>
    </dataValidation>
    <dataValidation allowBlank="1" showInputMessage="1" showErrorMessage="1" prompt="Si corresponde a un indicador del PDD, identifique el código de la meta el cual se encuentra en el listado de indicadores del plan que se encuentra en la caja de herramientas._x000a__x000a_" sqref="D4" xr:uid="{00000000-0002-0000-1000-000001000000}"/>
    <dataValidation allowBlank="1" showInputMessage="1" showErrorMessage="1" prompt="Determine si el indicador responde a un enfoque (Derechos Humanos, Género, Diferencial, Poblacional, Ambiental y Territorial). Si responde a más de enfoque separelos por ;" sqref="B16" xr:uid="{00000000-0002-0000-1000-000002000000}"/>
    <dataValidation allowBlank="1" showInputMessage="1" showErrorMessage="1" prompt="Identifique la meta ODS a que le apunta el indicador de producto. Seleccione de la lista desplegable." sqref="E14" xr:uid="{00000000-0002-0000-1000-000003000000}"/>
    <dataValidation allowBlank="1" showInputMessage="1" showErrorMessage="1" prompt="Identifique el ODS a que le apunta el indicador de producto. Seleccione de la lista desplegable._x000a_" sqref="B14:B15" xr:uid="{00000000-0002-0000-1000-000004000000}"/>
    <dataValidation allowBlank="1" showInputMessage="1" showErrorMessage="1" prompt="Incluir una ficha por cada indicador, ya sea de producto o de resultado" sqref="B1" xr:uid="{00000000-0002-0000-1000-000005000000}"/>
    <dataValidation allowBlank="1" showInputMessage="1" showErrorMessage="1" prompt="Seleccione de la lista desplegable" sqref="B4 B7 H7" xr:uid="{00000000-0002-0000-1000-000006000000}"/>
    <dataValidation type="list" allowBlank="1" showInputMessage="1" showErrorMessage="1" sqref="F14" xr:uid="{00000000-0002-0000-1000-000007000000}">
      <formula1>INDIRECT(E14)</formula1>
    </dataValidation>
  </dataValidations>
  <hyperlinks>
    <hyperlink ref="C57" r:id="rId1" xr:uid="{00000000-0004-0000-1000-000000000000}"/>
  </hyperlinks>
  <pageMargins left="0.7" right="0.7" top="0.75" bottom="0.75" header="0.3" footer="0.3"/>
  <pageSetup paperSize="9" orientation="portrait" horizontalDpi="1200" verticalDpi="1200"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sheetPr>
  <dimension ref="A1:M58"/>
  <sheetViews>
    <sheetView topLeftCell="B26" zoomScale="85" zoomScaleNormal="85" workbookViewId="0">
      <selection activeCell="N39" sqref="N39"/>
    </sheetView>
  </sheetViews>
  <sheetFormatPr baseColWidth="10" defaultColWidth="11.42578125" defaultRowHeight="15.75"/>
  <cols>
    <col min="1" max="1" width="25.140625" style="4" customWidth="1"/>
    <col min="2" max="2" width="39.140625" style="28" customWidth="1"/>
    <col min="3" max="16382" width="11.42578125" style="4"/>
    <col min="16383" max="16383" width="11.42578125" style="4" bestFit="1" customWidth="1"/>
    <col min="16384" max="16384" width="11.42578125" style="4"/>
  </cols>
  <sheetData>
    <row r="1" spans="1:13" ht="16.5" thickBot="1">
      <c r="A1" s="34"/>
      <c r="B1" s="35" t="s">
        <v>413</v>
      </c>
      <c r="C1" s="36"/>
      <c r="D1" s="36"/>
      <c r="E1" s="36"/>
      <c r="F1" s="36"/>
      <c r="G1" s="36"/>
      <c r="H1" s="36"/>
      <c r="I1" s="36"/>
      <c r="J1" s="36"/>
      <c r="K1" s="36"/>
      <c r="L1" s="36"/>
      <c r="M1" s="37"/>
    </row>
    <row r="2" spans="1:13" s="147" customFormat="1" ht="40.5" customHeight="1">
      <c r="A2" s="149" t="s">
        <v>195</v>
      </c>
      <c r="B2" s="148" t="s">
        <v>196</v>
      </c>
      <c r="C2" s="523" t="s">
        <v>164</v>
      </c>
      <c r="D2" s="524"/>
      <c r="E2" s="524"/>
      <c r="F2" s="524"/>
      <c r="G2" s="524"/>
      <c r="H2" s="524"/>
      <c r="I2" s="524"/>
      <c r="J2" s="524"/>
      <c r="K2" s="524"/>
      <c r="L2" s="524"/>
      <c r="M2" s="525"/>
    </row>
    <row r="3" spans="1:13" ht="54" customHeight="1">
      <c r="A3" s="134"/>
      <c r="B3" s="103" t="s">
        <v>198</v>
      </c>
      <c r="C3" s="500" t="s">
        <v>414</v>
      </c>
      <c r="D3" s="501"/>
      <c r="E3" s="501"/>
      <c r="F3" s="501"/>
      <c r="G3" s="501"/>
      <c r="H3" s="501"/>
      <c r="I3" s="501"/>
      <c r="J3" s="501"/>
      <c r="K3" s="501"/>
      <c r="L3" s="501"/>
      <c r="M3" s="502"/>
    </row>
    <row r="4" spans="1:13">
      <c r="A4" s="134"/>
      <c r="B4" s="195" t="s">
        <v>200</v>
      </c>
      <c r="C4" s="229"/>
      <c r="D4" s="229" t="s">
        <v>201</v>
      </c>
      <c r="E4" s="229"/>
      <c r="F4" s="229"/>
      <c r="G4" s="229"/>
      <c r="H4" s="229"/>
      <c r="I4" s="229"/>
      <c r="J4" s="229"/>
      <c r="K4" s="229"/>
      <c r="L4" s="229"/>
      <c r="M4" s="230"/>
    </row>
    <row r="5" spans="1:13">
      <c r="A5" s="134"/>
      <c r="B5" s="86" t="s">
        <v>202</v>
      </c>
      <c r="C5" s="229"/>
      <c r="D5" s="229"/>
      <c r="E5" s="229"/>
      <c r="F5" s="229"/>
      <c r="G5" s="229"/>
      <c r="H5" s="229"/>
      <c r="I5" s="229"/>
      <c r="J5" s="229"/>
      <c r="K5" s="229"/>
      <c r="L5" s="229"/>
      <c r="M5" s="230"/>
    </row>
    <row r="6" spans="1:13">
      <c r="A6" s="134"/>
      <c r="B6" s="195" t="s">
        <v>203</v>
      </c>
      <c r="C6" s="229"/>
      <c r="D6" s="229"/>
      <c r="E6" s="229"/>
      <c r="F6" s="229"/>
      <c r="G6" s="229"/>
      <c r="H6" s="229"/>
      <c r="I6" s="229"/>
      <c r="J6" s="229"/>
      <c r="K6" s="229"/>
      <c r="L6" s="229"/>
      <c r="M6" s="230"/>
    </row>
    <row r="7" spans="1:13">
      <c r="A7" s="134"/>
      <c r="B7" s="103" t="s">
        <v>204</v>
      </c>
      <c r="C7" s="231"/>
      <c r="D7" s="231" t="s">
        <v>7</v>
      </c>
      <c r="E7" s="231"/>
      <c r="F7" s="231"/>
      <c r="G7" s="232"/>
      <c r="H7" s="233" t="s">
        <v>46</v>
      </c>
      <c r="I7" s="234"/>
      <c r="J7" s="503" t="s">
        <v>9</v>
      </c>
      <c r="K7" s="503"/>
      <c r="L7" s="503"/>
      <c r="M7" s="235"/>
    </row>
    <row r="8" spans="1:13" ht="15.75" customHeight="1">
      <c r="A8" s="134"/>
      <c r="B8" s="141" t="s">
        <v>205</v>
      </c>
      <c r="D8" s="139"/>
      <c r="E8" s="139"/>
      <c r="F8" s="139"/>
      <c r="G8" s="139"/>
      <c r="H8" s="236"/>
      <c r="I8" s="236"/>
      <c r="J8" s="236"/>
      <c r="K8" s="236"/>
      <c r="L8" s="139"/>
      <c r="M8" s="138"/>
    </row>
    <row r="9" spans="1:13">
      <c r="A9" s="134"/>
      <c r="B9" s="137"/>
      <c r="C9" s="237"/>
      <c r="D9" s="238"/>
      <c r="E9" s="239"/>
      <c r="F9" s="238"/>
      <c r="G9" s="238"/>
      <c r="H9" s="239"/>
      <c r="I9" s="238"/>
      <c r="J9" s="238"/>
      <c r="K9" s="239"/>
      <c r="L9" s="120"/>
      <c r="M9" s="135"/>
    </row>
    <row r="10" spans="1:13">
      <c r="A10" s="134"/>
      <c r="B10" s="133"/>
      <c r="C10" s="240" t="s">
        <v>206</v>
      </c>
      <c r="D10" s="240"/>
      <c r="E10" s="223"/>
      <c r="F10" s="240" t="s">
        <v>206</v>
      </c>
      <c r="G10" s="240"/>
      <c r="H10" s="223"/>
      <c r="I10" s="240" t="s">
        <v>206</v>
      </c>
      <c r="J10" s="240"/>
      <c r="K10" s="223"/>
      <c r="M10" s="104"/>
    </row>
    <row r="11" spans="1:13" ht="57" customHeight="1">
      <c r="A11" s="131"/>
      <c r="B11" s="103" t="s">
        <v>207</v>
      </c>
      <c r="C11" s="526" t="s">
        <v>415</v>
      </c>
      <c r="D11" s="527"/>
      <c r="E11" s="527"/>
      <c r="F11" s="527"/>
      <c r="G11" s="527"/>
      <c r="H11" s="527"/>
      <c r="I11" s="527"/>
      <c r="J11" s="527"/>
      <c r="K11" s="527"/>
      <c r="L11" s="527"/>
      <c r="M11" s="528"/>
    </row>
    <row r="12" spans="1:13">
      <c r="A12" s="405" t="s">
        <v>209</v>
      </c>
      <c r="B12" s="103" t="s">
        <v>210</v>
      </c>
      <c r="C12" s="241"/>
      <c r="D12" s="241"/>
      <c r="E12" s="241"/>
      <c r="F12" s="241"/>
      <c r="G12" s="241"/>
      <c r="H12" s="241"/>
      <c r="I12" s="241"/>
      <c r="J12" s="241"/>
      <c r="K12" s="241"/>
      <c r="M12" s="104"/>
    </row>
    <row r="13" spans="1:13">
      <c r="A13" s="406"/>
      <c r="B13" s="103" t="s">
        <v>31</v>
      </c>
      <c r="C13" s="394" t="s">
        <v>74</v>
      </c>
      <c r="D13" s="395"/>
      <c r="E13" s="395"/>
      <c r="F13" s="241"/>
      <c r="G13" s="241"/>
      <c r="H13" s="241"/>
      <c r="I13" s="241"/>
      <c r="J13" s="241"/>
      <c r="K13" s="241"/>
      <c r="M13" s="104"/>
    </row>
    <row r="14" spans="1:13" ht="60.75" customHeight="1">
      <c r="A14" s="406"/>
      <c r="B14" s="103" t="s">
        <v>211</v>
      </c>
      <c r="C14" s="410" t="s">
        <v>416</v>
      </c>
      <c r="D14" s="411"/>
      <c r="E14" s="411"/>
      <c r="F14" s="411"/>
      <c r="G14" s="411"/>
      <c r="H14" s="411"/>
      <c r="I14" s="411"/>
      <c r="J14" s="411"/>
      <c r="K14" s="411"/>
      <c r="L14" s="411"/>
      <c r="M14" s="242"/>
    </row>
    <row r="15" spans="1:13" ht="8.25" customHeight="1">
      <c r="A15" s="406"/>
      <c r="B15" s="397" t="s">
        <v>212</v>
      </c>
      <c r="C15" s="243"/>
      <c r="D15" s="244"/>
      <c r="E15" s="244"/>
      <c r="F15" s="244"/>
      <c r="G15" s="244"/>
      <c r="H15" s="244"/>
      <c r="I15" s="244"/>
      <c r="J15" s="244"/>
      <c r="K15" s="244"/>
      <c r="L15" s="244"/>
      <c r="M15" s="245"/>
    </row>
    <row r="16" spans="1:13" ht="9" customHeight="1">
      <c r="A16" s="406"/>
      <c r="B16" s="398"/>
      <c r="C16" s="246"/>
      <c r="D16" s="247"/>
      <c r="E16" s="248"/>
      <c r="F16" s="247"/>
      <c r="G16" s="248"/>
      <c r="H16" s="247"/>
      <c r="I16" s="248"/>
      <c r="J16" s="247"/>
      <c r="K16" s="248"/>
      <c r="L16" s="248"/>
      <c r="M16" s="249"/>
    </row>
    <row r="17" spans="1:13">
      <c r="A17" s="406"/>
      <c r="B17" s="398"/>
      <c r="C17" s="250" t="s">
        <v>213</v>
      </c>
      <c r="D17" s="251"/>
      <c r="E17" s="250" t="s">
        <v>214</v>
      </c>
      <c r="F17" s="251"/>
      <c r="G17" s="250" t="s">
        <v>215</v>
      </c>
      <c r="H17" s="251"/>
      <c r="I17" s="250" t="s">
        <v>216</v>
      </c>
      <c r="J17" s="251"/>
      <c r="K17" s="250" t="s">
        <v>217</v>
      </c>
      <c r="L17" s="252"/>
      <c r="M17" s="253"/>
    </row>
    <row r="18" spans="1:13">
      <c r="A18" s="406"/>
      <c r="B18" s="398"/>
      <c r="C18" s="250" t="s">
        <v>218</v>
      </c>
      <c r="D18" s="254"/>
      <c r="E18" s="250" t="s">
        <v>219</v>
      </c>
      <c r="F18" s="255"/>
      <c r="G18" s="250" t="s">
        <v>220</v>
      </c>
      <c r="H18" s="255"/>
      <c r="I18" s="250" t="s">
        <v>221</v>
      </c>
      <c r="J18" s="255" t="s">
        <v>222</v>
      </c>
      <c r="K18" s="250" t="s">
        <v>223</v>
      </c>
      <c r="L18" s="252"/>
      <c r="M18" s="253"/>
    </row>
    <row r="19" spans="1:13">
      <c r="A19" s="406"/>
      <c r="B19" s="398"/>
      <c r="C19" s="250" t="s">
        <v>224</v>
      </c>
      <c r="D19" s="254"/>
      <c r="E19" s="250" t="s">
        <v>225</v>
      </c>
      <c r="F19" s="254"/>
      <c r="G19" s="250"/>
      <c r="H19" s="256"/>
      <c r="I19" s="250"/>
      <c r="J19" s="256"/>
      <c r="K19" s="250"/>
      <c r="L19" s="257"/>
      <c r="M19" s="258"/>
    </row>
    <row r="20" spans="1:13">
      <c r="A20" s="406"/>
      <c r="B20" s="398"/>
      <c r="C20" s="250" t="s">
        <v>226</v>
      </c>
      <c r="D20" s="255"/>
      <c r="E20" s="250" t="s">
        <v>227</v>
      </c>
      <c r="F20" s="506"/>
      <c r="G20" s="506"/>
      <c r="H20" s="506"/>
      <c r="I20" s="506"/>
      <c r="J20" s="506"/>
      <c r="K20" s="259"/>
      <c r="L20" s="259"/>
      <c r="M20" s="260"/>
    </row>
    <row r="21" spans="1:13" ht="9.75" customHeight="1">
      <c r="A21" s="406"/>
      <c r="B21" s="399"/>
      <c r="C21" s="261"/>
      <c r="D21" s="261"/>
      <c r="E21" s="261"/>
      <c r="F21" s="261"/>
      <c r="G21" s="261"/>
      <c r="H21" s="261"/>
      <c r="I21" s="261"/>
      <c r="J21" s="261"/>
      <c r="K21" s="261"/>
      <c r="L21" s="261"/>
      <c r="M21" s="262"/>
    </row>
    <row r="22" spans="1:13">
      <c r="A22" s="406"/>
      <c r="B22" s="397" t="s">
        <v>228</v>
      </c>
      <c r="C22" s="263"/>
      <c r="D22" s="263"/>
      <c r="E22" s="263"/>
      <c r="F22" s="263"/>
      <c r="G22" s="263"/>
      <c r="H22" s="263"/>
      <c r="I22" s="263"/>
      <c r="J22" s="263"/>
      <c r="K22" s="263"/>
      <c r="M22" s="104"/>
    </row>
    <row r="23" spans="1:13">
      <c r="A23" s="406"/>
      <c r="B23" s="398"/>
      <c r="C23" s="250" t="s">
        <v>229</v>
      </c>
      <c r="D23" s="255"/>
      <c r="E23" s="264"/>
      <c r="F23" s="250" t="s">
        <v>230</v>
      </c>
      <c r="G23" s="254"/>
      <c r="H23" s="264"/>
      <c r="I23" s="250" t="s">
        <v>231</v>
      </c>
      <c r="J23" s="254" t="s">
        <v>222</v>
      </c>
      <c r="K23" s="264"/>
      <c r="M23" s="104"/>
    </row>
    <row r="24" spans="1:13">
      <c r="A24" s="406"/>
      <c r="B24" s="398"/>
      <c r="C24" s="250" t="s">
        <v>234</v>
      </c>
      <c r="D24" s="265"/>
      <c r="E24" s="120"/>
      <c r="F24" s="250" t="s">
        <v>235</v>
      </c>
      <c r="G24" s="255"/>
      <c r="H24" s="120"/>
      <c r="I24" s="266"/>
      <c r="J24" s="120"/>
      <c r="K24" s="239"/>
      <c r="M24" s="104"/>
    </row>
    <row r="25" spans="1:13">
      <c r="A25" s="406"/>
      <c r="B25" s="398"/>
      <c r="C25" s="256"/>
      <c r="D25" s="256"/>
      <c r="E25" s="256"/>
      <c r="F25" s="256"/>
      <c r="G25" s="256"/>
      <c r="H25" s="256"/>
      <c r="I25" s="256"/>
      <c r="J25" s="256"/>
      <c r="K25" s="256"/>
      <c r="M25" s="104"/>
    </row>
    <row r="26" spans="1:13">
      <c r="A26" s="406"/>
      <c r="B26" s="194" t="s">
        <v>237</v>
      </c>
      <c r="C26" s="264"/>
      <c r="D26" s="264"/>
      <c r="E26" s="264"/>
      <c r="F26" s="264"/>
      <c r="G26" s="264"/>
      <c r="H26" s="264"/>
      <c r="I26" s="264"/>
      <c r="J26" s="264"/>
      <c r="K26" s="264"/>
      <c r="L26" s="264"/>
      <c r="M26" s="267"/>
    </row>
    <row r="27" spans="1:13" ht="31.5">
      <c r="A27" s="406"/>
      <c r="B27" s="194"/>
      <c r="C27" s="268" t="s">
        <v>238</v>
      </c>
      <c r="D27" s="293" t="s">
        <v>239</v>
      </c>
      <c r="E27" s="264"/>
      <c r="F27" s="270" t="s">
        <v>240</v>
      </c>
      <c r="G27" s="255">
        <v>2022</v>
      </c>
      <c r="H27" s="264"/>
      <c r="I27" s="270" t="s">
        <v>241</v>
      </c>
      <c r="J27" s="271"/>
      <c r="K27" s="228"/>
      <c r="L27" s="272"/>
      <c r="M27" s="267"/>
    </row>
    <row r="28" spans="1:13">
      <c r="A28" s="406"/>
      <c r="B28" s="195"/>
      <c r="C28" s="261"/>
      <c r="D28" s="261"/>
      <c r="E28" s="261"/>
      <c r="F28" s="261"/>
      <c r="G28" s="261"/>
      <c r="H28" s="261"/>
      <c r="I28" s="261"/>
      <c r="J28" s="261"/>
      <c r="K28" s="261"/>
      <c r="L28" s="261"/>
      <c r="M28" s="262"/>
    </row>
    <row r="29" spans="1:13">
      <c r="A29" s="406"/>
      <c r="B29" s="397" t="s">
        <v>243</v>
      </c>
      <c r="C29" s="273"/>
      <c r="D29" s="273"/>
      <c r="E29" s="273"/>
      <c r="F29" s="273"/>
      <c r="G29" s="273"/>
      <c r="H29" s="273"/>
      <c r="I29" s="273"/>
      <c r="J29" s="273"/>
      <c r="K29" s="273"/>
      <c r="M29" s="104"/>
    </row>
    <row r="30" spans="1:13">
      <c r="A30" s="406"/>
      <c r="B30" s="398"/>
      <c r="C30" s="264" t="s">
        <v>244</v>
      </c>
      <c r="D30" s="274">
        <v>2022</v>
      </c>
      <c r="E30" s="275"/>
      <c r="F30" s="264" t="s">
        <v>245</v>
      </c>
      <c r="G30" s="215" t="s">
        <v>246</v>
      </c>
      <c r="H30" s="275"/>
      <c r="I30" s="270"/>
      <c r="J30" s="275"/>
      <c r="K30" s="275"/>
      <c r="M30" s="104"/>
    </row>
    <row r="31" spans="1:13">
      <c r="A31" s="406"/>
      <c r="B31" s="399"/>
      <c r="C31" s="261"/>
      <c r="D31" s="276"/>
      <c r="E31" s="277"/>
      <c r="F31" s="261"/>
      <c r="G31" s="277"/>
      <c r="H31" s="277"/>
      <c r="I31" s="278"/>
      <c r="J31" s="277"/>
      <c r="K31" s="277"/>
      <c r="M31" s="104"/>
    </row>
    <row r="32" spans="1:13">
      <c r="A32" s="406"/>
      <c r="B32" s="194" t="s">
        <v>247</v>
      </c>
      <c r="C32" s="279"/>
      <c r="D32" s="279"/>
      <c r="E32" s="279"/>
      <c r="F32" s="279"/>
      <c r="G32" s="279"/>
      <c r="H32" s="279"/>
      <c r="I32" s="279"/>
      <c r="J32" s="279"/>
      <c r="K32" s="279"/>
      <c r="L32" s="279"/>
      <c r="M32" s="280"/>
    </row>
    <row r="33" spans="1:13">
      <c r="A33" s="406"/>
      <c r="B33" s="194"/>
      <c r="C33" s="281"/>
      <c r="D33" s="282" t="s">
        <v>248</v>
      </c>
      <c r="E33" s="282"/>
      <c r="F33" s="282" t="s">
        <v>249</v>
      </c>
      <c r="G33" s="282"/>
      <c r="H33" s="283" t="s">
        <v>250</v>
      </c>
      <c r="I33" s="283"/>
      <c r="J33" s="283" t="s">
        <v>251</v>
      </c>
      <c r="K33" s="282"/>
      <c r="L33" s="282" t="s">
        <v>252</v>
      </c>
      <c r="M33" s="280"/>
    </row>
    <row r="34" spans="1:13" ht="16.5">
      <c r="A34" s="406"/>
      <c r="B34" s="194"/>
      <c r="C34" s="281"/>
      <c r="D34" s="284"/>
      <c r="E34" s="290"/>
      <c r="F34" s="520"/>
      <c r="G34" s="520"/>
      <c r="H34" s="520"/>
      <c r="I34" s="520"/>
      <c r="J34" s="520">
        <v>0.85</v>
      </c>
      <c r="K34" s="520"/>
      <c r="L34" s="520">
        <v>0.86</v>
      </c>
      <c r="M34" s="520"/>
    </row>
    <row r="35" spans="1:13">
      <c r="A35" s="406"/>
      <c r="B35" s="194"/>
      <c r="C35" s="281"/>
      <c r="D35" s="282" t="s">
        <v>253</v>
      </c>
      <c r="E35" s="282"/>
      <c r="F35" s="282" t="s">
        <v>254</v>
      </c>
      <c r="G35" s="282"/>
      <c r="H35" s="283" t="s">
        <v>255</v>
      </c>
      <c r="I35" s="283"/>
      <c r="J35" s="283" t="s">
        <v>256</v>
      </c>
      <c r="K35" s="282"/>
      <c r="L35" s="282" t="s">
        <v>257</v>
      </c>
      <c r="M35" s="249"/>
    </row>
    <row r="36" spans="1:13" ht="16.5" customHeight="1">
      <c r="A36" s="406"/>
      <c r="B36" s="194"/>
      <c r="C36" s="281"/>
      <c r="D36" s="520">
        <v>0.87</v>
      </c>
      <c r="E36" s="520"/>
      <c r="F36" s="520">
        <v>0.88</v>
      </c>
      <c r="G36" s="520"/>
      <c r="H36" s="520">
        <v>0.89</v>
      </c>
      <c r="I36" s="520"/>
      <c r="J36" s="520">
        <v>0.9</v>
      </c>
      <c r="K36" s="520"/>
      <c r="L36" s="520">
        <v>0.91</v>
      </c>
      <c r="M36" s="520"/>
    </row>
    <row r="37" spans="1:13">
      <c r="A37" s="406"/>
      <c r="B37" s="194"/>
      <c r="C37" s="281"/>
      <c r="D37" s="282" t="s">
        <v>258</v>
      </c>
      <c r="E37" s="282"/>
      <c r="F37" s="282" t="s">
        <v>259</v>
      </c>
      <c r="G37" s="282"/>
      <c r="H37" s="283" t="s">
        <v>260</v>
      </c>
      <c r="I37" s="283"/>
      <c r="J37" s="283" t="s">
        <v>261</v>
      </c>
      <c r="K37" s="282"/>
      <c r="L37" s="282" t="s">
        <v>262</v>
      </c>
      <c r="M37" s="249"/>
    </row>
    <row r="38" spans="1:13">
      <c r="A38" s="406"/>
      <c r="B38" s="194"/>
      <c r="C38" s="281"/>
      <c r="D38" s="289"/>
      <c r="E38" s="285"/>
      <c r="F38" s="284"/>
      <c r="G38" s="285"/>
      <c r="H38" s="284"/>
      <c r="I38" s="285"/>
      <c r="J38" s="284"/>
      <c r="K38" s="285"/>
      <c r="L38" s="284"/>
      <c r="M38" s="288"/>
    </row>
    <row r="39" spans="1:13">
      <c r="A39" s="406"/>
      <c r="B39" s="194"/>
      <c r="C39" s="281"/>
      <c r="D39" s="290" t="s">
        <v>262</v>
      </c>
      <c r="E39" s="290"/>
      <c r="F39" s="290" t="s">
        <v>263</v>
      </c>
      <c r="G39" s="290"/>
      <c r="H39" s="290"/>
      <c r="I39" s="290"/>
      <c r="J39" s="290"/>
      <c r="K39" s="290"/>
      <c r="L39" s="290"/>
      <c r="M39" s="288"/>
    </row>
    <row r="40" spans="1:13" ht="16.5" customHeight="1">
      <c r="A40" s="406"/>
      <c r="B40" s="194"/>
      <c r="C40" s="281"/>
      <c r="D40" s="289"/>
      <c r="E40" s="285"/>
      <c r="F40" s="512">
        <v>0.91</v>
      </c>
      <c r="G40" s="513"/>
      <c r="H40" s="511"/>
      <c r="I40" s="511"/>
      <c r="J40" s="291"/>
      <c r="K40" s="290"/>
      <c r="L40" s="291"/>
      <c r="M40" s="288"/>
    </row>
    <row r="41" spans="1:13" ht="18" customHeight="1">
      <c r="A41" s="406"/>
      <c r="B41" s="397" t="s">
        <v>264</v>
      </c>
      <c r="C41" s="292"/>
      <c r="D41" s="292"/>
      <c r="E41" s="292"/>
      <c r="F41" s="292"/>
      <c r="G41" s="292"/>
      <c r="H41" s="292"/>
      <c r="I41" s="292"/>
      <c r="J41" s="292"/>
      <c r="K41" s="292"/>
      <c r="M41" s="104"/>
    </row>
    <row r="42" spans="1:13">
      <c r="A42" s="406"/>
      <c r="B42" s="398"/>
      <c r="D42" s="294" t="s">
        <v>265</v>
      </c>
      <c r="E42" s="295" t="s">
        <v>76</v>
      </c>
      <c r="F42" s="521" t="s">
        <v>266</v>
      </c>
      <c r="G42" s="522"/>
      <c r="H42" s="522"/>
      <c r="I42" s="522"/>
      <c r="J42" s="522"/>
      <c r="K42" s="296"/>
      <c r="M42" s="104"/>
    </row>
    <row r="43" spans="1:13">
      <c r="A43" s="406"/>
      <c r="B43" s="398"/>
      <c r="D43" s="297"/>
      <c r="E43" s="254" t="s">
        <v>222</v>
      </c>
      <c r="F43" s="521"/>
      <c r="G43" s="522"/>
      <c r="H43" s="522"/>
      <c r="I43" s="522"/>
      <c r="J43" s="522"/>
      <c r="M43" s="104"/>
    </row>
    <row r="44" spans="1:13">
      <c r="A44" s="406"/>
      <c r="B44" s="399"/>
      <c r="C44" s="240"/>
      <c r="D44" s="240"/>
      <c r="E44" s="240"/>
      <c r="F44" s="240"/>
      <c r="G44" s="240"/>
      <c r="H44" s="240"/>
      <c r="I44" s="240"/>
      <c r="J44" s="240"/>
      <c r="K44" s="240"/>
      <c r="M44" s="104"/>
    </row>
    <row r="45" spans="1:13" ht="47.25" customHeight="1">
      <c r="A45" s="406"/>
      <c r="B45" s="103" t="s">
        <v>267</v>
      </c>
      <c r="C45" s="410" t="s">
        <v>417</v>
      </c>
      <c r="D45" s="411"/>
      <c r="E45" s="411"/>
      <c r="F45" s="411"/>
      <c r="G45" s="411"/>
      <c r="H45" s="411"/>
      <c r="I45" s="411"/>
      <c r="J45" s="411"/>
      <c r="K45" s="411"/>
      <c r="L45" s="411"/>
      <c r="M45" s="412"/>
    </row>
    <row r="46" spans="1:13">
      <c r="A46" s="406"/>
      <c r="B46" s="103" t="s">
        <v>269</v>
      </c>
      <c r="C46" s="376" t="s">
        <v>270</v>
      </c>
      <c r="D46" s="377"/>
      <c r="E46" s="377"/>
      <c r="F46" s="377"/>
      <c r="G46" s="377"/>
      <c r="H46" s="377"/>
      <c r="I46" s="377"/>
      <c r="J46" s="377"/>
      <c r="K46" s="377"/>
      <c r="L46" s="377"/>
      <c r="M46" s="378"/>
    </row>
    <row r="47" spans="1:13">
      <c r="A47" s="406"/>
      <c r="B47" s="103" t="s">
        <v>271</v>
      </c>
      <c r="C47" s="376" t="s">
        <v>382</v>
      </c>
      <c r="D47" s="377"/>
      <c r="E47" s="377"/>
      <c r="F47" s="377"/>
      <c r="G47" s="377"/>
      <c r="H47" s="377"/>
      <c r="I47" s="377"/>
      <c r="J47" s="377"/>
      <c r="K47" s="377"/>
      <c r="L47" s="377"/>
      <c r="M47" s="378"/>
    </row>
    <row r="48" spans="1:13">
      <c r="A48" s="407"/>
      <c r="B48" s="103" t="s">
        <v>273</v>
      </c>
      <c r="C48" s="396">
        <v>44958</v>
      </c>
      <c r="D48" s="377"/>
      <c r="E48" s="377"/>
      <c r="F48" s="377"/>
      <c r="G48" s="377"/>
      <c r="H48" s="377"/>
      <c r="I48" s="377"/>
      <c r="J48" s="377"/>
      <c r="K48" s="377"/>
      <c r="L48" s="377"/>
      <c r="M48" s="378"/>
    </row>
    <row r="49" spans="1:13" ht="15.75" customHeight="1">
      <c r="A49" s="413" t="s">
        <v>274</v>
      </c>
      <c r="B49" s="101" t="s">
        <v>275</v>
      </c>
      <c r="C49" s="416" t="s">
        <v>276</v>
      </c>
      <c r="D49" s="403"/>
      <c r="E49" s="403"/>
      <c r="F49" s="403"/>
      <c r="G49" s="403"/>
      <c r="H49" s="403"/>
      <c r="I49" s="403"/>
      <c r="J49" s="403"/>
      <c r="K49" s="403"/>
      <c r="L49" s="403"/>
      <c r="M49" s="404"/>
    </row>
    <row r="50" spans="1:13">
      <c r="A50" s="414"/>
      <c r="B50" s="101" t="s">
        <v>277</v>
      </c>
      <c r="C50" s="403" t="s">
        <v>278</v>
      </c>
      <c r="D50" s="403"/>
      <c r="E50" s="403"/>
      <c r="F50" s="403"/>
      <c r="G50" s="403"/>
      <c r="H50" s="403"/>
      <c r="I50" s="403"/>
      <c r="J50" s="403"/>
      <c r="K50" s="403"/>
      <c r="L50" s="403"/>
      <c r="M50" s="404"/>
    </row>
    <row r="51" spans="1:13">
      <c r="A51" s="414"/>
      <c r="B51" s="101" t="s">
        <v>279</v>
      </c>
      <c r="C51" s="403" t="s">
        <v>280</v>
      </c>
      <c r="D51" s="403"/>
      <c r="E51" s="403"/>
      <c r="F51" s="403"/>
      <c r="G51" s="403"/>
      <c r="H51" s="403"/>
      <c r="I51" s="403"/>
      <c r="J51" s="403"/>
      <c r="K51" s="403"/>
      <c r="L51" s="403"/>
      <c r="M51" s="404"/>
    </row>
    <row r="52" spans="1:13" ht="15.75" customHeight="1">
      <c r="A52" s="414"/>
      <c r="B52" s="102" t="s">
        <v>281</v>
      </c>
      <c r="C52" s="403" t="s">
        <v>270</v>
      </c>
      <c r="D52" s="403"/>
      <c r="E52" s="403"/>
      <c r="F52" s="403"/>
      <c r="G52" s="403"/>
      <c r="H52" s="403"/>
      <c r="I52" s="403"/>
      <c r="J52" s="403"/>
      <c r="K52" s="403"/>
      <c r="L52" s="403"/>
      <c r="M52" s="404"/>
    </row>
    <row r="53" spans="1:13" ht="15.75" customHeight="1">
      <c r="A53" s="414"/>
      <c r="B53" s="101" t="s">
        <v>282</v>
      </c>
      <c r="C53" s="402" t="s">
        <v>87</v>
      </c>
      <c r="D53" s="403"/>
      <c r="E53" s="403"/>
      <c r="F53" s="403"/>
      <c r="G53" s="403"/>
      <c r="H53" s="403"/>
      <c r="I53" s="403"/>
      <c r="J53" s="403"/>
      <c r="K53" s="403"/>
      <c r="L53" s="403"/>
      <c r="M53" s="404"/>
    </row>
    <row r="54" spans="1:13" ht="16.5" thickBot="1">
      <c r="A54" s="415"/>
      <c r="B54" s="101" t="s">
        <v>283</v>
      </c>
      <c r="C54" s="403">
        <v>3387000</v>
      </c>
      <c r="D54" s="403"/>
      <c r="E54" s="403"/>
      <c r="F54" s="403"/>
      <c r="G54" s="403"/>
      <c r="H54" s="403"/>
      <c r="I54" s="403"/>
      <c r="J54" s="403"/>
      <c r="K54" s="403"/>
      <c r="L54" s="403"/>
      <c r="M54" s="404"/>
    </row>
    <row r="55" spans="1:13" ht="15.75" customHeight="1">
      <c r="A55" s="413" t="s">
        <v>284</v>
      </c>
      <c r="B55" s="100" t="s">
        <v>285</v>
      </c>
      <c r="C55" s="403" t="s">
        <v>286</v>
      </c>
      <c r="D55" s="403"/>
      <c r="E55" s="403"/>
      <c r="F55" s="403"/>
      <c r="G55" s="403"/>
      <c r="H55" s="403"/>
      <c r="I55" s="403"/>
      <c r="J55" s="403"/>
      <c r="K55" s="403"/>
      <c r="L55" s="403"/>
      <c r="M55" s="404"/>
    </row>
    <row r="56" spans="1:13" ht="30" customHeight="1">
      <c r="A56" s="414"/>
      <c r="B56" s="100" t="s">
        <v>287</v>
      </c>
      <c r="C56" s="403" t="s">
        <v>288</v>
      </c>
      <c r="D56" s="403"/>
      <c r="E56" s="403"/>
      <c r="F56" s="403"/>
      <c r="G56" s="403"/>
      <c r="H56" s="403"/>
      <c r="I56" s="403"/>
      <c r="J56" s="403"/>
      <c r="K56" s="403"/>
      <c r="L56" s="403"/>
      <c r="M56" s="404"/>
    </row>
    <row r="57" spans="1:13" ht="30" customHeight="1" thickBot="1">
      <c r="A57" s="414"/>
      <c r="B57" s="99" t="s">
        <v>46</v>
      </c>
      <c r="C57" s="403" t="s">
        <v>280</v>
      </c>
      <c r="D57" s="403"/>
      <c r="E57" s="403"/>
      <c r="F57" s="403"/>
      <c r="G57" s="403"/>
      <c r="H57" s="403"/>
      <c r="I57" s="403"/>
      <c r="J57" s="403"/>
      <c r="K57" s="403"/>
      <c r="L57" s="403"/>
      <c r="M57" s="404"/>
    </row>
    <row r="58" spans="1:13" ht="16.5" thickBot="1">
      <c r="A58" s="98" t="s">
        <v>289</v>
      </c>
      <c r="B58" s="97"/>
      <c r="C58" s="417"/>
      <c r="D58" s="418"/>
      <c r="E58" s="418"/>
      <c r="F58" s="418"/>
      <c r="G58" s="418"/>
      <c r="H58" s="418"/>
      <c r="I58" s="418"/>
      <c r="J58" s="418"/>
      <c r="K58" s="418"/>
      <c r="L58" s="418"/>
      <c r="M58" s="419"/>
    </row>
  </sheetData>
  <mergeCells count="41">
    <mergeCell ref="C2:M2"/>
    <mergeCell ref="C3:M3"/>
    <mergeCell ref="J7:L7"/>
    <mergeCell ref="F34:G34"/>
    <mergeCell ref="H34:I34"/>
    <mergeCell ref="C11:M11"/>
    <mergeCell ref="J34:K34"/>
    <mergeCell ref="C14:L14"/>
    <mergeCell ref="F20:J20"/>
    <mergeCell ref="C13:E13"/>
    <mergeCell ref="C58:M58"/>
    <mergeCell ref="C47:M47"/>
    <mergeCell ref="C54:M54"/>
    <mergeCell ref="F40:G40"/>
    <mergeCell ref="H40:I40"/>
    <mergeCell ref="F36:G36"/>
    <mergeCell ref="J36:K36"/>
    <mergeCell ref="C48:M48"/>
    <mergeCell ref="F42:F43"/>
    <mergeCell ref="G42:J43"/>
    <mergeCell ref="C45:M45"/>
    <mergeCell ref="C46:M46"/>
    <mergeCell ref="D36:E36"/>
    <mergeCell ref="H36:I36"/>
    <mergeCell ref="L36:M36"/>
    <mergeCell ref="A12:A48"/>
    <mergeCell ref="B15:B21"/>
    <mergeCell ref="B22:B25"/>
    <mergeCell ref="A55:A57"/>
    <mergeCell ref="C55:M55"/>
    <mergeCell ref="C56:M56"/>
    <mergeCell ref="C57:M57"/>
    <mergeCell ref="A49:A54"/>
    <mergeCell ref="C49:M49"/>
    <mergeCell ref="C50:M50"/>
    <mergeCell ref="C51:M51"/>
    <mergeCell ref="C52:M52"/>
    <mergeCell ref="C53:M53"/>
    <mergeCell ref="L34:M34"/>
    <mergeCell ref="B29:B31"/>
    <mergeCell ref="B41:B44"/>
  </mergeCells>
  <dataValidations count="5">
    <dataValidation type="custom" allowBlank="1" showInputMessage="1" showErrorMessage="1" error="La celda debe contener solo texto" sqref="C2" xr:uid="{00000000-0002-0000-1100-000000000000}">
      <formula1>ISTEXT(C2)</formula1>
    </dataValidation>
    <dataValidation type="list" allowBlank="1" showInputMessage="1" showErrorMessage="1" sqref="I7" xr:uid="{00000000-0002-0000-1100-000001000000}">
      <formula1>INDIRECT(C7)</formula1>
    </dataValidation>
    <dataValidation allowBlank="1" showInputMessage="1" showErrorMessage="1" prompt="Seleccione de la lista desplegable" sqref="B4 B7 H7" xr:uid="{00000000-0002-0000-1100-000002000000}"/>
    <dataValidation allowBlank="1" showInputMessage="1" showErrorMessage="1" prompt="Selecciones de la lista desplegable" sqref="B12:B13" xr:uid="{00000000-0002-0000-1100-000003000000}"/>
    <dataValidation allowBlank="1" showInputMessage="1" showErrorMessage="1" prompt="Incluir una ficha por cada indicador, ya sea de producto o de resultado" sqref="B1" xr:uid="{00000000-0002-0000-1100-000004000000}"/>
  </dataValidations>
  <hyperlinks>
    <hyperlink ref="C53" r:id="rId1" xr:uid="{00000000-0004-0000-1100-000000000000}"/>
  </hyperlinks>
  <pageMargins left="0.7" right="0.7" top="0.75" bottom="0.75" header="0.3" footer="0.3"/>
  <pageSetup paperSize="9" orientation="portrait" horizontalDpi="1200" verticalDpi="1200"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sheetPr>
  <dimension ref="A1:M62"/>
  <sheetViews>
    <sheetView topLeftCell="A13" zoomScale="85" zoomScaleNormal="85" workbookViewId="0">
      <selection activeCell="C17" sqref="C17:M17"/>
    </sheetView>
  </sheetViews>
  <sheetFormatPr baseColWidth="10" defaultColWidth="11.42578125" defaultRowHeight="15.75"/>
  <cols>
    <col min="1" max="1" width="25.140625" style="4" customWidth="1"/>
    <col min="2" max="2" width="39.140625" style="28" customWidth="1"/>
    <col min="3" max="16384" width="11.42578125" style="4"/>
  </cols>
  <sheetData>
    <row r="1" spans="1:13" ht="16.5" thickBot="1">
      <c r="A1" s="34"/>
      <c r="B1" s="35" t="s">
        <v>418</v>
      </c>
      <c r="C1" s="36"/>
      <c r="D1" s="36"/>
      <c r="E1" s="36"/>
      <c r="F1" s="36"/>
      <c r="G1" s="36"/>
      <c r="H1" s="36"/>
      <c r="I1" s="36"/>
      <c r="J1" s="36"/>
      <c r="K1" s="36"/>
      <c r="L1" s="36"/>
      <c r="M1" s="37"/>
    </row>
    <row r="2" spans="1:13" ht="41.25" customHeight="1">
      <c r="A2" s="459" t="s">
        <v>195</v>
      </c>
      <c r="B2" s="148" t="s">
        <v>196</v>
      </c>
      <c r="C2" s="529" t="s">
        <v>167</v>
      </c>
      <c r="D2" s="530"/>
      <c r="E2" s="530"/>
      <c r="F2" s="530"/>
      <c r="G2" s="530"/>
      <c r="H2" s="530"/>
      <c r="I2" s="530"/>
      <c r="J2" s="530"/>
      <c r="K2" s="530"/>
      <c r="L2" s="530"/>
      <c r="M2" s="531"/>
    </row>
    <row r="3" spans="1:13" ht="31.5">
      <c r="A3" s="460"/>
      <c r="B3" s="103" t="s">
        <v>291</v>
      </c>
      <c r="C3" s="532" t="s">
        <v>419</v>
      </c>
      <c r="D3" s="533"/>
      <c r="E3" s="533"/>
      <c r="F3" s="533"/>
      <c r="G3" s="533"/>
      <c r="H3" s="533"/>
      <c r="I3" s="533"/>
      <c r="J3" s="533"/>
      <c r="K3" s="533"/>
      <c r="L3" s="533"/>
      <c r="M3" s="534"/>
    </row>
    <row r="4" spans="1:13" ht="94.5" customHeight="1">
      <c r="A4" s="460"/>
      <c r="B4" s="195" t="s">
        <v>33</v>
      </c>
      <c r="C4" s="157" t="s">
        <v>83</v>
      </c>
      <c r="D4" s="436" t="s">
        <v>34</v>
      </c>
      <c r="E4" s="437"/>
      <c r="F4" s="484" t="s">
        <v>293</v>
      </c>
      <c r="G4" s="485"/>
      <c r="H4" s="485"/>
      <c r="I4" s="485"/>
      <c r="J4" s="485"/>
      <c r="K4" s="485"/>
      <c r="L4" s="485"/>
      <c r="M4" s="486"/>
    </row>
    <row r="5" spans="1:13">
      <c r="A5" s="460"/>
      <c r="B5" s="86" t="s">
        <v>202</v>
      </c>
      <c r="C5" s="429" t="s">
        <v>294</v>
      </c>
      <c r="D5" s="430"/>
      <c r="E5" s="430"/>
      <c r="F5" s="430"/>
      <c r="G5" s="430"/>
      <c r="H5" s="430"/>
      <c r="I5" s="430"/>
      <c r="J5" s="430"/>
      <c r="K5" s="430"/>
      <c r="L5" s="430"/>
      <c r="M5" s="431"/>
    </row>
    <row r="6" spans="1:13">
      <c r="A6" s="460"/>
      <c r="B6" s="195" t="s">
        <v>203</v>
      </c>
      <c r="C6" s="429" t="s">
        <v>295</v>
      </c>
      <c r="D6" s="430"/>
      <c r="E6" s="430"/>
      <c r="F6" s="430"/>
      <c r="G6" s="430"/>
      <c r="H6" s="430"/>
      <c r="I6" s="430"/>
      <c r="J6" s="430"/>
      <c r="K6" s="430"/>
      <c r="L6" s="430"/>
      <c r="M6" s="431"/>
    </row>
    <row r="7" spans="1:13">
      <c r="A7" s="460"/>
      <c r="B7" s="103" t="s">
        <v>204</v>
      </c>
      <c r="C7" s="438" t="s">
        <v>7</v>
      </c>
      <c r="D7" s="439"/>
      <c r="E7" s="73"/>
      <c r="F7" s="73"/>
      <c r="G7" s="74"/>
      <c r="H7" s="41" t="s">
        <v>46</v>
      </c>
      <c r="I7" s="440" t="s">
        <v>296</v>
      </c>
      <c r="J7" s="439"/>
      <c r="K7" s="439"/>
      <c r="L7" s="439"/>
      <c r="M7" s="441"/>
    </row>
    <row r="8" spans="1:13" ht="15.75" customHeight="1">
      <c r="A8" s="460"/>
      <c r="B8" s="453" t="s">
        <v>205</v>
      </c>
      <c r="C8" s="463"/>
      <c r="D8" s="464"/>
      <c r="E8" s="464"/>
      <c r="F8" s="207"/>
      <c r="G8" s="207"/>
      <c r="H8" s="207"/>
      <c r="I8" s="207"/>
      <c r="J8" s="207"/>
      <c r="K8" s="207"/>
      <c r="L8" s="75"/>
      <c r="M8" s="76"/>
    </row>
    <row r="9" spans="1:13">
      <c r="A9" s="460"/>
      <c r="B9" s="454"/>
      <c r="C9" s="514"/>
      <c r="D9" s="515"/>
      <c r="E9" s="515"/>
      <c r="F9" s="446"/>
      <c r="G9" s="446"/>
      <c r="H9" s="118"/>
      <c r="I9" s="446"/>
      <c r="J9" s="446"/>
      <c r="K9" s="118"/>
      <c r="L9" s="121"/>
      <c r="M9" s="70"/>
    </row>
    <row r="10" spans="1:13">
      <c r="A10" s="460"/>
      <c r="B10" s="456"/>
      <c r="C10" s="445" t="s">
        <v>206</v>
      </c>
      <c r="D10" s="446"/>
      <c r="E10" s="201"/>
      <c r="F10" s="446" t="s">
        <v>206</v>
      </c>
      <c r="G10" s="446"/>
      <c r="H10" s="201"/>
      <c r="I10" s="446" t="s">
        <v>206</v>
      </c>
      <c r="J10" s="446"/>
      <c r="K10" s="201"/>
      <c r="L10" s="77"/>
      <c r="M10" s="78"/>
    </row>
    <row r="11" spans="1:13" ht="57.75" customHeight="1">
      <c r="A11" s="460"/>
      <c r="B11" s="103" t="s">
        <v>207</v>
      </c>
      <c r="C11" s="448" t="s">
        <v>420</v>
      </c>
      <c r="D11" s="449"/>
      <c r="E11" s="449"/>
      <c r="F11" s="449"/>
      <c r="G11" s="449"/>
      <c r="H11" s="449"/>
      <c r="I11" s="449"/>
      <c r="J11" s="449"/>
      <c r="K11" s="449"/>
      <c r="L11" s="449"/>
      <c r="M11" s="450"/>
    </row>
    <row r="12" spans="1:13" ht="31.5">
      <c r="A12" s="460"/>
      <c r="B12" s="103" t="s">
        <v>298</v>
      </c>
      <c r="C12" s="410" t="s">
        <v>421</v>
      </c>
      <c r="D12" s="411"/>
      <c r="E12" s="411"/>
      <c r="F12" s="411"/>
      <c r="G12" s="411"/>
      <c r="H12" s="411"/>
      <c r="I12" s="411"/>
      <c r="J12" s="411"/>
      <c r="K12" s="411"/>
      <c r="L12" s="411"/>
      <c r="M12" s="80"/>
    </row>
    <row r="13" spans="1:13" ht="69" customHeight="1">
      <c r="A13" s="460"/>
      <c r="B13" s="103" t="s">
        <v>300</v>
      </c>
      <c r="C13" s="376" t="s">
        <v>422</v>
      </c>
      <c r="D13" s="377"/>
      <c r="E13" s="377"/>
      <c r="F13" s="377"/>
      <c r="G13" s="377"/>
      <c r="H13" s="377"/>
      <c r="I13" s="377"/>
      <c r="J13" s="377"/>
      <c r="K13" s="377"/>
      <c r="L13" s="377"/>
      <c r="M13" s="378"/>
    </row>
    <row r="14" spans="1:13" ht="44.25" customHeight="1">
      <c r="A14" s="460"/>
      <c r="B14" s="453" t="s">
        <v>302</v>
      </c>
      <c r="C14" s="4" t="s">
        <v>128</v>
      </c>
      <c r="D14" s="191"/>
      <c r="E14" s="57" t="s">
        <v>303</v>
      </c>
      <c r="F14" s="442" t="s">
        <v>124</v>
      </c>
      <c r="G14" s="443"/>
      <c r="H14" s="443"/>
      <c r="I14" s="443"/>
      <c r="J14" s="443"/>
      <c r="K14" s="443"/>
      <c r="L14" s="443"/>
      <c r="M14" s="444"/>
    </row>
    <row r="15" spans="1:13">
      <c r="A15" s="460"/>
      <c r="B15" s="454"/>
      <c r="C15" s="451"/>
      <c r="D15" s="388"/>
      <c r="E15" s="388"/>
      <c r="F15" s="388"/>
      <c r="G15" s="388"/>
      <c r="H15" s="388"/>
      <c r="I15" s="388"/>
      <c r="J15" s="388"/>
      <c r="K15" s="388"/>
      <c r="L15" s="388"/>
      <c r="M15" s="452"/>
    </row>
    <row r="16" spans="1:13">
      <c r="A16" s="461" t="s">
        <v>209</v>
      </c>
      <c r="B16" s="103" t="s">
        <v>31</v>
      </c>
      <c r="C16" s="451" t="s">
        <v>304</v>
      </c>
      <c r="D16" s="388"/>
      <c r="E16" s="388"/>
      <c r="F16" s="388"/>
      <c r="G16" s="388"/>
      <c r="H16" s="388"/>
      <c r="I16" s="388"/>
      <c r="J16" s="388"/>
      <c r="K16" s="388"/>
      <c r="L16" s="388"/>
      <c r="M16" s="452"/>
    </row>
    <row r="17" spans="1:13" ht="53.25" customHeight="1">
      <c r="A17" s="462"/>
      <c r="B17" s="103" t="s">
        <v>211</v>
      </c>
      <c r="C17" s="376" t="s">
        <v>423</v>
      </c>
      <c r="D17" s="377"/>
      <c r="E17" s="377"/>
      <c r="F17" s="377"/>
      <c r="G17" s="377"/>
      <c r="H17" s="377"/>
      <c r="I17" s="377"/>
      <c r="J17" s="377"/>
      <c r="K17" s="377"/>
      <c r="L17" s="377"/>
      <c r="M17" s="378"/>
    </row>
    <row r="18" spans="1:13" ht="8.25" customHeight="1">
      <c r="A18" s="462"/>
      <c r="B18" s="453" t="s">
        <v>212</v>
      </c>
      <c r="C18" s="81"/>
      <c r="D18" s="5"/>
      <c r="E18" s="5"/>
      <c r="F18" s="5"/>
      <c r="G18" s="5"/>
      <c r="H18" s="5"/>
      <c r="I18" s="5"/>
      <c r="J18" s="5"/>
      <c r="K18" s="5"/>
      <c r="L18" s="5"/>
      <c r="M18" s="6"/>
    </row>
    <row r="19" spans="1:13" ht="9" customHeight="1">
      <c r="A19" s="462"/>
      <c r="B19" s="454"/>
      <c r="C19" s="44"/>
      <c r="D19" s="7"/>
      <c r="E19" s="126"/>
      <c r="F19" s="7"/>
      <c r="G19" s="126"/>
      <c r="H19" s="7"/>
      <c r="I19" s="126"/>
      <c r="J19" s="7"/>
      <c r="K19" s="126"/>
      <c r="L19" s="126"/>
      <c r="M19" s="8"/>
    </row>
    <row r="20" spans="1:13">
      <c r="A20" s="462"/>
      <c r="B20" s="454"/>
      <c r="C20" s="45" t="s">
        <v>213</v>
      </c>
      <c r="D20" s="9"/>
      <c r="E20" s="10" t="s">
        <v>214</v>
      </c>
      <c r="F20" s="9"/>
      <c r="G20" s="10" t="s">
        <v>215</v>
      </c>
      <c r="H20" s="9"/>
      <c r="I20" s="10" t="s">
        <v>216</v>
      </c>
      <c r="J20" s="84"/>
      <c r="K20" s="10"/>
      <c r="L20" s="10"/>
      <c r="M20" s="189"/>
    </row>
    <row r="21" spans="1:13">
      <c r="A21" s="462"/>
      <c r="B21" s="454"/>
      <c r="C21" s="45" t="s">
        <v>218</v>
      </c>
      <c r="D21" s="11"/>
      <c r="E21" s="10" t="s">
        <v>219</v>
      </c>
      <c r="F21" s="12"/>
      <c r="G21" s="10" t="s">
        <v>220</v>
      </c>
      <c r="H21" s="12"/>
      <c r="I21" s="10"/>
      <c r="J21" s="188"/>
      <c r="K21" s="10"/>
      <c r="L21" s="10"/>
      <c r="M21" s="189"/>
    </row>
    <row r="22" spans="1:13">
      <c r="A22" s="462"/>
      <c r="B22" s="454"/>
      <c r="C22" s="45" t="s">
        <v>224</v>
      </c>
      <c r="D22" s="11"/>
      <c r="E22" s="10" t="s">
        <v>225</v>
      </c>
      <c r="F22" s="11"/>
      <c r="G22" s="10"/>
      <c r="H22" s="188"/>
      <c r="I22" s="10"/>
      <c r="J22" s="188"/>
      <c r="K22" s="10"/>
      <c r="L22" s="10"/>
      <c r="M22" s="189"/>
    </row>
    <row r="23" spans="1:13">
      <c r="A23" s="462"/>
      <c r="B23" s="454"/>
      <c r="C23" s="45" t="s">
        <v>226</v>
      </c>
      <c r="D23" s="12" t="s">
        <v>222</v>
      </c>
      <c r="E23" s="10" t="s">
        <v>227</v>
      </c>
      <c r="F23" s="487" t="s">
        <v>404</v>
      </c>
      <c r="G23" s="487"/>
      <c r="H23" s="487"/>
      <c r="I23" s="208"/>
      <c r="J23" s="208"/>
      <c r="K23" s="208"/>
      <c r="L23" s="208"/>
      <c r="M23" s="82"/>
    </row>
    <row r="24" spans="1:13" ht="9.75" customHeight="1">
      <c r="A24" s="462"/>
      <c r="B24" s="456"/>
      <c r="C24" s="46"/>
      <c r="D24" s="13"/>
      <c r="E24" s="13"/>
      <c r="F24" s="13"/>
      <c r="G24" s="13"/>
      <c r="H24" s="13"/>
      <c r="I24" s="13"/>
      <c r="J24" s="13"/>
      <c r="K24" s="13"/>
      <c r="L24" s="13"/>
      <c r="M24" s="14"/>
    </row>
    <row r="25" spans="1:13">
      <c r="A25" s="462"/>
      <c r="B25" s="453" t="s">
        <v>228</v>
      </c>
      <c r="C25" s="47"/>
      <c r="D25" s="15"/>
      <c r="E25" s="15"/>
      <c r="F25" s="15"/>
      <c r="G25" s="15"/>
      <c r="H25" s="15"/>
      <c r="I25" s="15"/>
      <c r="J25" s="15"/>
      <c r="K25" s="15"/>
      <c r="L25" s="75"/>
      <c r="M25" s="76"/>
    </row>
    <row r="26" spans="1:13">
      <c r="A26" s="462"/>
      <c r="B26" s="454"/>
      <c r="C26" s="45" t="s">
        <v>229</v>
      </c>
      <c r="D26" s="12"/>
      <c r="E26" s="213"/>
      <c r="F26" s="10" t="s">
        <v>230</v>
      </c>
      <c r="G26" s="11"/>
      <c r="H26" s="213"/>
      <c r="I26" s="10" t="s">
        <v>231</v>
      </c>
      <c r="J26" s="11" t="s">
        <v>222</v>
      </c>
      <c r="K26" s="213"/>
      <c r="L26" s="121"/>
      <c r="M26" s="70"/>
    </row>
    <row r="27" spans="1:13">
      <c r="A27" s="462"/>
      <c r="B27" s="454"/>
      <c r="C27" s="45" t="s">
        <v>234</v>
      </c>
      <c r="D27" s="16"/>
      <c r="E27" s="121"/>
      <c r="F27" s="10" t="s">
        <v>235</v>
      </c>
      <c r="G27" s="12"/>
      <c r="H27" s="121"/>
      <c r="I27" s="119"/>
      <c r="J27" s="121"/>
      <c r="K27" s="118"/>
      <c r="L27" s="121"/>
      <c r="M27" s="70"/>
    </row>
    <row r="28" spans="1:13">
      <c r="A28" s="462"/>
      <c r="B28" s="456"/>
      <c r="C28" s="48"/>
      <c r="D28" s="17"/>
      <c r="E28" s="17"/>
      <c r="F28" s="17"/>
      <c r="G28" s="17"/>
      <c r="H28" s="17"/>
      <c r="I28" s="17"/>
      <c r="J28" s="17"/>
      <c r="K28" s="17"/>
      <c r="L28" s="77"/>
      <c r="M28" s="78"/>
    </row>
    <row r="29" spans="1:13">
      <c r="A29" s="462"/>
      <c r="B29" s="87" t="s">
        <v>237</v>
      </c>
      <c r="C29" s="49"/>
      <c r="D29" s="33"/>
      <c r="E29" s="33"/>
      <c r="F29" s="33"/>
      <c r="G29" s="33"/>
      <c r="H29" s="33"/>
      <c r="I29" s="33"/>
      <c r="J29" s="33"/>
      <c r="K29" s="33"/>
      <c r="L29" s="33"/>
      <c r="M29" s="50"/>
    </row>
    <row r="30" spans="1:13">
      <c r="A30" s="462"/>
      <c r="B30" s="87"/>
      <c r="C30" s="51" t="s">
        <v>238</v>
      </c>
      <c r="D30" s="18">
        <v>0</v>
      </c>
      <c r="E30" s="213"/>
      <c r="F30" s="19" t="s">
        <v>240</v>
      </c>
      <c r="G30" s="12">
        <v>2019</v>
      </c>
      <c r="H30" s="213"/>
      <c r="I30" s="19" t="s">
        <v>241</v>
      </c>
      <c r="J30" s="190"/>
      <c r="K30" s="191"/>
      <c r="L30" s="192"/>
      <c r="M30" s="214"/>
    </row>
    <row r="31" spans="1:13">
      <c r="A31" s="462"/>
      <c r="B31" s="86"/>
      <c r="C31" s="46"/>
      <c r="D31" s="13"/>
      <c r="E31" s="13"/>
      <c r="F31" s="13"/>
      <c r="G31" s="13"/>
      <c r="H31" s="13"/>
      <c r="I31" s="13"/>
      <c r="J31" s="13"/>
      <c r="K31" s="13"/>
      <c r="L31" s="13"/>
      <c r="M31" s="14"/>
    </row>
    <row r="32" spans="1:13">
      <c r="A32" s="462"/>
      <c r="B32" s="453" t="s">
        <v>243</v>
      </c>
      <c r="C32" s="52"/>
      <c r="D32" s="20"/>
      <c r="E32" s="20"/>
      <c r="F32" s="20"/>
      <c r="G32" s="20"/>
      <c r="H32" s="20"/>
      <c r="I32" s="20"/>
      <c r="J32" s="20"/>
      <c r="K32" s="20"/>
      <c r="L32" s="75"/>
      <c r="M32" s="76"/>
    </row>
    <row r="33" spans="1:13">
      <c r="A33" s="462"/>
      <c r="B33" s="454"/>
      <c r="C33" s="212" t="s">
        <v>244</v>
      </c>
      <c r="D33" s="21">
        <v>2020</v>
      </c>
      <c r="E33" s="116"/>
      <c r="F33" s="213" t="s">
        <v>245</v>
      </c>
      <c r="G33" s="22" t="s">
        <v>246</v>
      </c>
      <c r="H33" s="116"/>
      <c r="I33" s="19"/>
      <c r="J33" s="116"/>
      <c r="K33" s="116"/>
      <c r="L33" s="121"/>
      <c r="M33" s="70"/>
    </row>
    <row r="34" spans="1:13">
      <c r="A34" s="462"/>
      <c r="B34" s="456"/>
      <c r="C34" s="46"/>
      <c r="D34" s="23"/>
      <c r="E34" s="24"/>
      <c r="F34" s="13"/>
      <c r="G34" s="24"/>
      <c r="H34" s="24"/>
      <c r="I34" s="25"/>
      <c r="J34" s="24"/>
      <c r="K34" s="24"/>
      <c r="L34" s="77"/>
      <c r="M34" s="78"/>
    </row>
    <row r="35" spans="1:13">
      <c r="A35" s="462"/>
      <c r="B35" s="453" t="s">
        <v>247</v>
      </c>
      <c r="C35" s="53"/>
      <c r="D35" s="95"/>
      <c r="E35" s="95"/>
      <c r="F35" s="95"/>
      <c r="G35" s="95"/>
      <c r="H35" s="95"/>
      <c r="I35" s="95"/>
      <c r="J35" s="95"/>
      <c r="K35" s="95"/>
      <c r="L35" s="95"/>
      <c r="M35" s="54"/>
    </row>
    <row r="36" spans="1:13">
      <c r="A36" s="462"/>
      <c r="B36" s="454"/>
      <c r="C36" s="55"/>
      <c r="D36" s="113" t="s">
        <v>248</v>
      </c>
      <c r="E36" s="113"/>
      <c r="F36" s="113" t="s">
        <v>249</v>
      </c>
      <c r="G36" s="113"/>
      <c r="H36" s="156" t="s">
        <v>250</v>
      </c>
      <c r="I36" s="156"/>
      <c r="J36" s="156" t="s">
        <v>251</v>
      </c>
      <c r="K36" s="113"/>
      <c r="L36" s="113" t="s">
        <v>252</v>
      </c>
      <c r="M36" s="26"/>
    </row>
    <row r="37" spans="1:13">
      <c r="A37" s="462"/>
      <c r="B37" s="454"/>
      <c r="C37" s="55"/>
      <c r="D37" s="210"/>
      <c r="E37" s="211"/>
      <c r="F37" s="210">
        <v>0.5</v>
      </c>
      <c r="G37" s="211"/>
      <c r="H37" s="210">
        <v>0.6</v>
      </c>
      <c r="I37" s="211"/>
      <c r="J37" s="210">
        <v>0.7</v>
      </c>
      <c r="K37" s="211"/>
      <c r="L37" s="210">
        <v>0.75</v>
      </c>
      <c r="M37" s="158"/>
    </row>
    <row r="38" spans="1:13">
      <c r="A38" s="462"/>
      <c r="B38" s="454"/>
      <c r="C38" s="55"/>
      <c r="D38" s="113" t="s">
        <v>253</v>
      </c>
      <c r="E38" s="113"/>
      <c r="F38" s="113" t="s">
        <v>254</v>
      </c>
      <c r="G38" s="113"/>
      <c r="H38" s="114" t="s">
        <v>255</v>
      </c>
      <c r="I38" s="114"/>
      <c r="J38" s="114" t="s">
        <v>256</v>
      </c>
      <c r="K38" s="113"/>
      <c r="L38" s="113" t="s">
        <v>257</v>
      </c>
      <c r="M38" s="8"/>
    </row>
    <row r="39" spans="1:13">
      <c r="A39" s="462"/>
      <c r="B39" s="454"/>
      <c r="C39" s="55"/>
      <c r="D39" s="210">
        <v>0.8</v>
      </c>
      <c r="E39" s="211"/>
      <c r="F39" s="210">
        <v>0.85</v>
      </c>
      <c r="G39" s="211"/>
      <c r="H39" s="210">
        <v>0.9</v>
      </c>
      <c r="I39" s="211"/>
      <c r="J39" s="210">
        <v>0.95</v>
      </c>
      <c r="K39" s="211"/>
      <c r="L39" s="210">
        <v>1</v>
      </c>
      <c r="M39" s="197"/>
    </row>
    <row r="40" spans="1:13">
      <c r="A40" s="462"/>
      <c r="B40" s="454"/>
      <c r="C40" s="55"/>
      <c r="D40" s="113" t="s">
        <v>258</v>
      </c>
      <c r="E40" s="113"/>
      <c r="F40" s="113" t="s">
        <v>259</v>
      </c>
      <c r="G40" s="113"/>
      <c r="H40" s="114" t="s">
        <v>260</v>
      </c>
      <c r="I40" s="114"/>
      <c r="J40" s="114" t="s">
        <v>261</v>
      </c>
      <c r="K40" s="113"/>
      <c r="L40" s="113" t="s">
        <v>262</v>
      </c>
      <c r="M40" s="8"/>
    </row>
    <row r="41" spans="1:13">
      <c r="A41" s="462"/>
      <c r="B41" s="454"/>
      <c r="C41" s="55"/>
      <c r="D41" s="198"/>
      <c r="E41" s="1"/>
      <c r="F41" s="198"/>
      <c r="G41" s="1"/>
      <c r="H41" s="198"/>
      <c r="I41" s="1"/>
      <c r="J41" s="198"/>
      <c r="K41" s="1"/>
      <c r="L41" s="198"/>
      <c r="M41" s="197"/>
    </row>
    <row r="42" spans="1:13">
      <c r="A42" s="462"/>
      <c r="B42" s="454"/>
      <c r="C42" s="55"/>
      <c r="D42" s="2" t="s">
        <v>262</v>
      </c>
      <c r="E42" s="196"/>
      <c r="F42" s="2" t="s">
        <v>263</v>
      </c>
      <c r="G42" s="196"/>
      <c r="H42" s="2"/>
      <c r="I42" s="196"/>
      <c r="J42" s="2"/>
      <c r="K42" s="196"/>
      <c r="L42" s="2"/>
      <c r="M42" s="197"/>
    </row>
    <row r="43" spans="1:13">
      <c r="A43" s="462"/>
      <c r="B43" s="454"/>
      <c r="C43" s="55"/>
      <c r="D43" s="198"/>
      <c r="E43" s="1"/>
      <c r="F43" s="518">
        <v>1</v>
      </c>
      <c r="G43" s="519"/>
      <c r="H43" s="383"/>
      <c r="I43" s="383"/>
      <c r="J43" s="2"/>
      <c r="K43" s="196"/>
      <c r="L43" s="2"/>
      <c r="M43" s="197"/>
    </row>
    <row r="44" spans="1:13">
      <c r="A44" s="462"/>
      <c r="B44" s="454"/>
      <c r="C44" s="56"/>
      <c r="D44" s="2"/>
      <c r="E44" s="196"/>
      <c r="F44" s="2"/>
      <c r="G44" s="196"/>
      <c r="H44" s="96"/>
      <c r="I44" s="42"/>
      <c r="J44" s="96"/>
      <c r="K44" s="42"/>
      <c r="L44" s="96"/>
      <c r="M44" s="43"/>
    </row>
    <row r="45" spans="1:13" ht="18" customHeight="1">
      <c r="A45" s="462"/>
      <c r="B45" s="453" t="s">
        <v>264</v>
      </c>
      <c r="C45" s="47"/>
      <c r="D45" s="15"/>
      <c r="E45" s="15"/>
      <c r="F45" s="15"/>
      <c r="G45" s="15"/>
      <c r="H45" s="15"/>
      <c r="I45" s="15"/>
      <c r="J45" s="15"/>
      <c r="K45" s="15"/>
      <c r="L45" s="121"/>
      <c r="M45" s="70"/>
    </row>
    <row r="46" spans="1:13">
      <c r="A46" s="462"/>
      <c r="B46" s="454"/>
      <c r="C46" s="71"/>
      <c r="D46" s="109" t="s">
        <v>265</v>
      </c>
      <c r="E46" s="27" t="s">
        <v>76</v>
      </c>
      <c r="F46" s="447" t="s">
        <v>266</v>
      </c>
      <c r="G46" s="490"/>
      <c r="H46" s="491"/>
      <c r="I46" s="491"/>
      <c r="J46" s="492"/>
      <c r="K46" s="205" t="s">
        <v>306</v>
      </c>
      <c r="L46" s="432"/>
      <c r="M46" s="433"/>
    </row>
    <row r="47" spans="1:13">
      <c r="A47" s="462"/>
      <c r="B47" s="454"/>
      <c r="C47" s="71"/>
      <c r="D47" s="72"/>
      <c r="E47" s="11" t="s">
        <v>222</v>
      </c>
      <c r="F47" s="447"/>
      <c r="G47" s="493"/>
      <c r="H47" s="494"/>
      <c r="I47" s="494"/>
      <c r="J47" s="495"/>
      <c r="K47" s="121"/>
      <c r="L47" s="434"/>
      <c r="M47" s="435"/>
    </row>
    <row r="48" spans="1:13">
      <c r="A48" s="462"/>
      <c r="B48" s="456"/>
      <c r="C48" s="155"/>
      <c r="D48" s="77"/>
      <c r="E48" s="77"/>
      <c r="F48" s="77"/>
      <c r="G48" s="77"/>
      <c r="H48" s="77"/>
      <c r="I48" s="77"/>
      <c r="J48" s="77"/>
      <c r="K48" s="77"/>
      <c r="L48" s="121"/>
      <c r="M48" s="70"/>
    </row>
    <row r="49" spans="1:13" ht="141.75" customHeight="1">
      <c r="A49" s="462"/>
      <c r="B49" s="103" t="s">
        <v>267</v>
      </c>
      <c r="C49" s="376" t="s">
        <v>424</v>
      </c>
      <c r="D49" s="377"/>
      <c r="E49" s="377"/>
      <c r="F49" s="377"/>
      <c r="G49" s="377"/>
      <c r="H49" s="377"/>
      <c r="I49" s="377"/>
      <c r="J49" s="377"/>
      <c r="K49" s="377"/>
      <c r="L49" s="377"/>
      <c r="M49" s="378"/>
    </row>
    <row r="50" spans="1:13">
      <c r="A50" s="462"/>
      <c r="B50" s="103" t="s">
        <v>269</v>
      </c>
      <c r="C50" s="429" t="s">
        <v>406</v>
      </c>
      <c r="D50" s="430"/>
      <c r="E50" s="430"/>
      <c r="F50" s="430"/>
      <c r="G50" s="430"/>
      <c r="H50" s="430"/>
      <c r="I50" s="430"/>
      <c r="J50" s="430"/>
      <c r="K50" s="430"/>
      <c r="L50" s="430"/>
      <c r="M50" s="431"/>
    </row>
    <row r="51" spans="1:13">
      <c r="A51" s="462"/>
      <c r="B51" s="103" t="s">
        <v>271</v>
      </c>
      <c r="C51" s="183" t="s">
        <v>309</v>
      </c>
      <c r="D51" s="184"/>
      <c r="E51" s="184"/>
      <c r="F51" s="184"/>
      <c r="G51" s="184"/>
      <c r="H51" s="184"/>
      <c r="I51" s="184"/>
      <c r="J51" s="184"/>
      <c r="K51" s="184"/>
      <c r="L51" s="184"/>
      <c r="M51" s="185"/>
    </row>
    <row r="52" spans="1:13">
      <c r="A52" s="462"/>
      <c r="B52" s="103" t="s">
        <v>273</v>
      </c>
      <c r="C52" s="204">
        <v>44228</v>
      </c>
      <c r="D52" s="184"/>
      <c r="E52" s="184"/>
      <c r="F52" s="184"/>
      <c r="G52" s="184"/>
      <c r="H52" s="184"/>
      <c r="I52" s="184"/>
      <c r="J52" s="184"/>
      <c r="K52" s="184"/>
      <c r="L52" s="184"/>
      <c r="M52" s="185"/>
    </row>
    <row r="53" spans="1:13" ht="15.75" customHeight="1">
      <c r="A53" s="420" t="s">
        <v>274</v>
      </c>
      <c r="B53" s="101" t="s">
        <v>275</v>
      </c>
      <c r="C53" s="403" t="s">
        <v>86</v>
      </c>
      <c r="D53" s="403"/>
      <c r="E53" s="403"/>
      <c r="F53" s="403"/>
      <c r="G53" s="403"/>
      <c r="H53" s="403"/>
      <c r="I53" s="403"/>
      <c r="J53" s="403"/>
      <c r="K53" s="403"/>
      <c r="L53" s="403"/>
      <c r="M53" s="404"/>
    </row>
    <row r="54" spans="1:13">
      <c r="A54" s="421"/>
      <c r="B54" s="101" t="s">
        <v>277</v>
      </c>
      <c r="C54" s="403" t="s">
        <v>310</v>
      </c>
      <c r="D54" s="403"/>
      <c r="E54" s="403"/>
      <c r="F54" s="403"/>
      <c r="G54" s="403"/>
      <c r="H54" s="403"/>
      <c r="I54" s="403"/>
      <c r="J54" s="403"/>
      <c r="K54" s="403"/>
      <c r="L54" s="403"/>
      <c r="M54" s="404"/>
    </row>
    <row r="55" spans="1:13">
      <c r="A55" s="421"/>
      <c r="B55" s="101" t="s">
        <v>279</v>
      </c>
      <c r="C55" s="403" t="s">
        <v>9</v>
      </c>
      <c r="D55" s="403"/>
      <c r="E55" s="403"/>
      <c r="F55" s="403"/>
      <c r="G55" s="403"/>
      <c r="H55" s="403"/>
      <c r="I55" s="403"/>
      <c r="J55" s="403"/>
      <c r="K55" s="403"/>
      <c r="L55" s="403"/>
      <c r="M55" s="404"/>
    </row>
    <row r="56" spans="1:13" ht="15.75" customHeight="1">
      <c r="A56" s="421"/>
      <c r="B56" s="102" t="s">
        <v>281</v>
      </c>
      <c r="C56" s="403" t="s">
        <v>85</v>
      </c>
      <c r="D56" s="403"/>
      <c r="E56" s="403"/>
      <c r="F56" s="403"/>
      <c r="G56" s="403"/>
      <c r="H56" s="403"/>
      <c r="I56" s="403"/>
      <c r="J56" s="403"/>
      <c r="K56" s="403"/>
      <c r="L56" s="403"/>
      <c r="M56" s="404"/>
    </row>
    <row r="57" spans="1:13" ht="15.75" customHeight="1">
      <c r="A57" s="421"/>
      <c r="B57" s="101" t="s">
        <v>282</v>
      </c>
      <c r="C57" s="402" t="s">
        <v>87</v>
      </c>
      <c r="D57" s="403"/>
      <c r="E57" s="403"/>
      <c r="F57" s="403"/>
      <c r="G57" s="403"/>
      <c r="H57" s="403"/>
      <c r="I57" s="403"/>
      <c r="J57" s="403"/>
      <c r="K57" s="403"/>
      <c r="L57" s="403"/>
      <c r="M57" s="404"/>
    </row>
    <row r="58" spans="1:13" ht="16.5" thickBot="1">
      <c r="A58" s="422"/>
      <c r="B58" s="101" t="s">
        <v>283</v>
      </c>
      <c r="C58" s="403">
        <v>3387000</v>
      </c>
      <c r="D58" s="403"/>
      <c r="E58" s="403"/>
      <c r="F58" s="403"/>
      <c r="G58" s="403"/>
      <c r="H58" s="403"/>
      <c r="I58" s="403"/>
      <c r="J58" s="403"/>
      <c r="K58" s="403"/>
      <c r="L58" s="403"/>
      <c r="M58" s="404"/>
    </row>
    <row r="59" spans="1:13" ht="15.75" customHeight="1">
      <c r="A59" s="420" t="s">
        <v>284</v>
      </c>
      <c r="B59" s="100" t="s">
        <v>285</v>
      </c>
      <c r="C59" s="403" t="s">
        <v>286</v>
      </c>
      <c r="D59" s="403"/>
      <c r="E59" s="403"/>
      <c r="F59" s="403"/>
      <c r="G59" s="403"/>
      <c r="H59" s="403"/>
      <c r="I59" s="403"/>
      <c r="J59" s="403"/>
      <c r="K59" s="403"/>
      <c r="L59" s="403"/>
      <c r="M59" s="404"/>
    </row>
    <row r="60" spans="1:13" ht="30" customHeight="1">
      <c r="A60" s="421"/>
      <c r="B60" s="100" t="s">
        <v>287</v>
      </c>
      <c r="C60" s="403" t="s">
        <v>311</v>
      </c>
      <c r="D60" s="403"/>
      <c r="E60" s="403"/>
      <c r="F60" s="403"/>
      <c r="G60" s="403"/>
      <c r="H60" s="403"/>
      <c r="I60" s="403"/>
      <c r="J60" s="403"/>
      <c r="K60" s="403"/>
      <c r="L60" s="403"/>
      <c r="M60" s="404"/>
    </row>
    <row r="61" spans="1:13" ht="30" customHeight="1" thickBot="1">
      <c r="A61" s="421"/>
      <c r="B61" s="99" t="s">
        <v>46</v>
      </c>
      <c r="C61" s="403" t="s">
        <v>312</v>
      </c>
      <c r="D61" s="403"/>
      <c r="E61" s="403"/>
      <c r="F61" s="403"/>
      <c r="G61" s="403"/>
      <c r="H61" s="403"/>
      <c r="I61" s="403"/>
      <c r="J61" s="403"/>
      <c r="K61" s="403"/>
      <c r="L61" s="403"/>
      <c r="M61" s="404"/>
    </row>
    <row r="62" spans="1:13" ht="16.5" thickBot="1">
      <c r="A62" s="85" t="s">
        <v>289</v>
      </c>
      <c r="B62" s="97"/>
      <c r="C62" s="455"/>
      <c r="D62" s="418"/>
      <c r="E62" s="418"/>
      <c r="F62" s="418"/>
      <c r="G62" s="418"/>
      <c r="H62" s="418"/>
      <c r="I62" s="418"/>
      <c r="J62" s="418"/>
      <c r="K62" s="418"/>
      <c r="L62" s="418"/>
      <c r="M62" s="419"/>
    </row>
  </sheetData>
  <mergeCells count="50">
    <mergeCell ref="A59:A61"/>
    <mergeCell ref="C59:M59"/>
    <mergeCell ref="C60:M60"/>
    <mergeCell ref="C61:M61"/>
    <mergeCell ref="C62:M62"/>
    <mergeCell ref="A53:A58"/>
    <mergeCell ref="C53:M53"/>
    <mergeCell ref="C54:M54"/>
    <mergeCell ref="C55:M55"/>
    <mergeCell ref="C56:M56"/>
    <mergeCell ref="C57:M57"/>
    <mergeCell ref="C58:M58"/>
    <mergeCell ref="I10:J10"/>
    <mergeCell ref="A16:A52"/>
    <mergeCell ref="C16:M16"/>
    <mergeCell ref="C17:M17"/>
    <mergeCell ref="B18:B24"/>
    <mergeCell ref="F23:H23"/>
    <mergeCell ref="B25:B28"/>
    <mergeCell ref="B32:B34"/>
    <mergeCell ref="B35:B44"/>
    <mergeCell ref="B45:B48"/>
    <mergeCell ref="F46:F47"/>
    <mergeCell ref="G46:J47"/>
    <mergeCell ref="C50:M50"/>
    <mergeCell ref="L46:M47"/>
    <mergeCell ref="C49:M49"/>
    <mergeCell ref="C11:M11"/>
    <mergeCell ref="C12:L12"/>
    <mergeCell ref="C13:M13"/>
    <mergeCell ref="F14:M14"/>
    <mergeCell ref="C15:M15"/>
    <mergeCell ref="F43:G43"/>
    <mergeCell ref="H43:I43"/>
    <mergeCell ref="A2:A15"/>
    <mergeCell ref="C2:M2"/>
    <mergeCell ref="C3:M3"/>
    <mergeCell ref="D4:E4"/>
    <mergeCell ref="F4:M4"/>
    <mergeCell ref="C5:M5"/>
    <mergeCell ref="C6:M6"/>
    <mergeCell ref="C7:D7"/>
    <mergeCell ref="I7:M7"/>
    <mergeCell ref="B8:B10"/>
    <mergeCell ref="B14:B15"/>
    <mergeCell ref="C8:E9"/>
    <mergeCell ref="F9:G9"/>
    <mergeCell ref="I9:J9"/>
    <mergeCell ref="C10:D10"/>
    <mergeCell ref="F10:G10"/>
  </mergeCells>
  <dataValidations count="9">
    <dataValidation type="custom" allowBlank="1" showInputMessage="1" showErrorMessage="1" sqref="C2" xr:uid="{00000000-0002-0000-1200-000000000000}">
      <formula1>ISTEXT(C2)</formula1>
    </dataValidation>
    <dataValidation type="list" allowBlank="1" showInputMessage="1" showErrorMessage="1" sqref="I7:M7" xr:uid="{00000000-0002-0000-1200-000001000000}">
      <formula1>INDIRECT($C$7)</formula1>
    </dataValidation>
    <dataValidation allowBlank="1" showInputMessage="1" showErrorMessage="1" prompt="Si corresponde a un indicador del PDD, identifique el código de la meta el cual se encuentra en el listado de indicadores del plan que se encuentra en la caja de herramientas._x000a__x000a_" sqref="D4" xr:uid="{00000000-0002-0000-1200-000002000000}"/>
    <dataValidation allowBlank="1" showInputMessage="1" showErrorMessage="1" prompt="Determine si el indicador responde a un enfoque (Derechos Humanos, Género, Diferencial, Poblacional, Ambiental y Territorial). Si responde a más de enfoque separelos por ;" sqref="B16" xr:uid="{00000000-0002-0000-1200-000003000000}"/>
    <dataValidation allowBlank="1" showInputMessage="1" showErrorMessage="1" prompt="Identifique la meta ODS a que le apunta el indicador de producto. Seleccione de la lista desplegable." sqref="E14" xr:uid="{00000000-0002-0000-1200-000004000000}"/>
    <dataValidation allowBlank="1" showInputMessage="1" showErrorMessage="1" prompt="Identifique el ODS a que le apunta el indicador de producto. Seleccione de la lista desplegable._x000a_" sqref="B14:B15" xr:uid="{00000000-0002-0000-1200-000005000000}"/>
    <dataValidation allowBlank="1" showInputMessage="1" showErrorMessage="1" prompt="Incluir una ficha por cada indicador, ya sea de producto o de resultado" sqref="B1" xr:uid="{00000000-0002-0000-1200-000006000000}"/>
    <dataValidation allowBlank="1" showInputMessage="1" showErrorMessage="1" prompt="Seleccione de la lista desplegable" sqref="B4 B7 H7" xr:uid="{00000000-0002-0000-1200-000007000000}"/>
    <dataValidation type="list" allowBlank="1" showInputMessage="1" showErrorMessage="1" sqref="F14" xr:uid="{00000000-0002-0000-1200-000008000000}">
      <formula1>INDIRECT(E14)</formula1>
    </dataValidation>
  </dataValidations>
  <hyperlinks>
    <hyperlink ref="C57" r:id="rId1" xr:uid="{00000000-0004-0000-1200-000000000000}"/>
  </hyperlinks>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M58"/>
  <sheetViews>
    <sheetView zoomScale="80" zoomScaleNormal="80" workbookViewId="0">
      <selection activeCell="C11" sqref="C11:M11"/>
    </sheetView>
  </sheetViews>
  <sheetFormatPr baseColWidth="10" defaultColWidth="11.42578125" defaultRowHeight="15.75"/>
  <cols>
    <col min="1" max="1" width="25.140625" style="4" customWidth="1"/>
    <col min="2" max="2" width="39.140625" style="28" customWidth="1"/>
    <col min="3" max="16384" width="11.42578125" style="4"/>
  </cols>
  <sheetData>
    <row r="1" spans="1:13" ht="16.5" thickBot="1">
      <c r="A1" s="34"/>
      <c r="B1" s="35" t="s">
        <v>194</v>
      </c>
      <c r="C1" s="36"/>
      <c r="D1" s="36"/>
      <c r="E1" s="36"/>
      <c r="F1" s="36"/>
      <c r="G1" s="36"/>
      <c r="H1" s="36"/>
      <c r="I1" s="36"/>
      <c r="J1" s="36"/>
      <c r="K1" s="36"/>
      <c r="L1" s="36"/>
      <c r="M1" s="37"/>
    </row>
    <row r="2" spans="1:13" s="147" customFormat="1" ht="42.75" customHeight="1">
      <c r="A2" s="149" t="s">
        <v>195</v>
      </c>
      <c r="B2" s="148" t="s">
        <v>196</v>
      </c>
      <c r="C2" s="376" t="s">
        <v>197</v>
      </c>
      <c r="D2" s="377"/>
      <c r="E2" s="377"/>
      <c r="F2" s="377"/>
      <c r="G2" s="377"/>
      <c r="H2" s="377"/>
      <c r="I2" s="377"/>
      <c r="J2" s="377"/>
      <c r="K2" s="377"/>
      <c r="L2" s="377"/>
      <c r="M2" s="378"/>
    </row>
    <row r="3" spans="1:13" ht="108" customHeight="1">
      <c r="A3" s="134"/>
      <c r="B3" s="103" t="s">
        <v>198</v>
      </c>
      <c r="C3" s="379" t="s">
        <v>199</v>
      </c>
      <c r="D3" s="380"/>
      <c r="E3" s="380"/>
      <c r="F3" s="380"/>
      <c r="G3" s="380"/>
      <c r="H3" s="380"/>
      <c r="I3" s="380"/>
      <c r="J3" s="380"/>
      <c r="K3" s="380"/>
      <c r="L3" s="380"/>
      <c r="M3" s="381"/>
    </row>
    <row r="4" spans="1:13">
      <c r="A4" s="134"/>
      <c r="B4" s="195" t="s">
        <v>200</v>
      </c>
      <c r="C4" s="146"/>
      <c r="D4" s="186" t="s">
        <v>201</v>
      </c>
      <c r="E4" s="186"/>
      <c r="F4" s="186"/>
      <c r="G4" s="186"/>
      <c r="H4" s="186"/>
      <c r="I4" s="186"/>
      <c r="J4" s="186"/>
      <c r="K4" s="186"/>
      <c r="L4" s="186"/>
      <c r="M4" s="187"/>
    </row>
    <row r="5" spans="1:13">
      <c r="A5" s="134"/>
      <c r="B5" s="86" t="s">
        <v>202</v>
      </c>
      <c r="C5" s="186"/>
      <c r="D5" s="186"/>
      <c r="E5" s="186"/>
      <c r="F5" s="186"/>
      <c r="G5" s="186"/>
      <c r="H5" s="186"/>
      <c r="I5" s="186"/>
      <c r="J5" s="186"/>
      <c r="K5" s="186"/>
      <c r="L5" s="186"/>
      <c r="M5" s="187"/>
    </row>
    <row r="6" spans="1:13">
      <c r="A6" s="134"/>
      <c r="B6" s="195" t="s">
        <v>203</v>
      </c>
      <c r="C6" s="186"/>
      <c r="D6" s="186"/>
      <c r="E6" s="186"/>
      <c r="F6" s="186"/>
      <c r="G6" s="186"/>
      <c r="H6" s="186"/>
      <c r="I6" s="186"/>
      <c r="J6" s="186"/>
      <c r="K6" s="186"/>
      <c r="L6" s="186"/>
      <c r="M6" s="187"/>
    </row>
    <row r="7" spans="1:13">
      <c r="A7" s="134"/>
      <c r="B7" s="103" t="s">
        <v>204</v>
      </c>
      <c r="C7" s="145"/>
      <c r="D7" s="199" t="s">
        <v>7</v>
      </c>
      <c r="E7" s="199"/>
      <c r="F7" s="199"/>
      <c r="G7" s="144"/>
      <c r="H7" s="143" t="s">
        <v>46</v>
      </c>
      <c r="I7" s="142"/>
      <c r="J7" s="382" t="s">
        <v>9</v>
      </c>
      <c r="K7" s="382"/>
      <c r="L7" s="382"/>
      <c r="M7" s="200"/>
    </row>
    <row r="8" spans="1:13" ht="15.75" customHeight="1">
      <c r="A8" s="134"/>
      <c r="B8" s="141" t="s">
        <v>205</v>
      </c>
      <c r="D8" s="79"/>
      <c r="E8" s="79"/>
      <c r="F8" s="79"/>
      <c r="G8" s="79"/>
      <c r="H8" s="140"/>
      <c r="I8" s="140"/>
      <c r="J8" s="140"/>
      <c r="K8" s="140"/>
      <c r="L8" s="139"/>
      <c r="M8" s="138"/>
    </row>
    <row r="9" spans="1:13">
      <c r="A9" s="134"/>
      <c r="B9" s="137"/>
      <c r="C9" s="136"/>
      <c r="D9" s="77"/>
      <c r="E9" s="118"/>
      <c r="F9" s="77"/>
      <c r="G9" s="77"/>
      <c r="H9" s="118"/>
      <c r="I9" s="77"/>
      <c r="J9" s="77"/>
      <c r="K9" s="118"/>
      <c r="L9" s="120"/>
      <c r="M9" s="135"/>
    </row>
    <row r="10" spans="1:13">
      <c r="A10" s="134"/>
      <c r="B10" s="133"/>
      <c r="C10" s="105" t="s">
        <v>206</v>
      </c>
      <c r="D10" s="105"/>
      <c r="E10" s="132"/>
      <c r="F10" s="105" t="s">
        <v>206</v>
      </c>
      <c r="G10" s="105"/>
      <c r="H10" s="132"/>
      <c r="I10" s="105" t="s">
        <v>206</v>
      </c>
      <c r="J10" s="105"/>
      <c r="K10" s="132"/>
      <c r="M10" s="104"/>
    </row>
    <row r="11" spans="1:13" ht="87.75" customHeight="1">
      <c r="A11" s="131"/>
      <c r="B11" s="103" t="s">
        <v>207</v>
      </c>
      <c r="C11" s="384" t="s">
        <v>208</v>
      </c>
      <c r="D11" s="385"/>
      <c r="E11" s="385"/>
      <c r="F11" s="385"/>
      <c r="G11" s="385"/>
      <c r="H11" s="385"/>
      <c r="I11" s="385"/>
      <c r="J11" s="385"/>
      <c r="K11" s="385"/>
      <c r="L11" s="385"/>
      <c r="M11" s="386"/>
    </row>
    <row r="12" spans="1:13">
      <c r="A12" s="405" t="s">
        <v>209</v>
      </c>
      <c r="B12" s="103" t="s">
        <v>210</v>
      </c>
      <c r="C12" s="130"/>
      <c r="D12" s="33"/>
      <c r="E12" s="33"/>
      <c r="F12" s="33"/>
      <c r="G12" s="33"/>
      <c r="H12" s="33"/>
      <c r="I12" s="33"/>
      <c r="J12" s="33"/>
      <c r="K12" s="33"/>
      <c r="M12" s="104"/>
    </row>
    <row r="13" spans="1:13" ht="33.75" customHeight="1">
      <c r="A13" s="406"/>
      <c r="B13" s="103" t="s">
        <v>31</v>
      </c>
      <c r="C13" s="394" t="s">
        <v>74</v>
      </c>
      <c r="D13" s="395"/>
      <c r="E13" s="395"/>
      <c r="F13" s="395"/>
      <c r="G13" s="33"/>
      <c r="H13" s="33"/>
      <c r="I13" s="33"/>
      <c r="J13" s="33"/>
      <c r="K13" s="33"/>
      <c r="M13" s="104"/>
    </row>
    <row r="14" spans="1:13" ht="83.25" customHeight="1">
      <c r="A14" s="406"/>
      <c r="B14" s="103" t="s">
        <v>211</v>
      </c>
      <c r="C14" s="376" t="s">
        <v>73</v>
      </c>
      <c r="D14" s="377"/>
      <c r="E14" s="377"/>
      <c r="F14" s="377"/>
      <c r="G14" s="377"/>
      <c r="H14" s="377"/>
      <c r="I14" s="377"/>
      <c r="J14" s="377"/>
      <c r="K14" s="377"/>
      <c r="L14" s="377"/>
      <c r="M14" s="129"/>
    </row>
    <row r="15" spans="1:13" ht="8.25" customHeight="1">
      <c r="A15" s="406"/>
      <c r="B15" s="397" t="s">
        <v>212</v>
      </c>
      <c r="C15" s="128"/>
      <c r="D15" s="5"/>
      <c r="E15" s="5"/>
      <c r="F15" s="5"/>
      <c r="G15" s="5"/>
      <c r="H15" s="5"/>
      <c r="I15" s="5"/>
      <c r="J15" s="5"/>
      <c r="K15" s="5"/>
      <c r="L15" s="5"/>
      <c r="M15" s="6"/>
    </row>
    <row r="16" spans="1:13" ht="9" customHeight="1">
      <c r="A16" s="406"/>
      <c r="B16" s="398"/>
      <c r="C16" s="127"/>
      <c r="D16" s="7"/>
      <c r="E16" s="126"/>
      <c r="F16" s="7"/>
      <c r="G16" s="126"/>
      <c r="H16" s="7"/>
      <c r="I16" s="126"/>
      <c r="J16" s="7"/>
      <c r="K16" s="126"/>
      <c r="L16" s="126"/>
      <c r="M16" s="8"/>
    </row>
    <row r="17" spans="1:13">
      <c r="A17" s="406"/>
      <c r="B17" s="398"/>
      <c r="C17" s="10" t="s">
        <v>213</v>
      </c>
      <c r="D17" s="9"/>
      <c r="E17" s="10" t="s">
        <v>214</v>
      </c>
      <c r="F17" s="9"/>
      <c r="G17" s="10" t="s">
        <v>215</v>
      </c>
      <c r="H17" s="9"/>
      <c r="I17" s="10" t="s">
        <v>216</v>
      </c>
      <c r="J17" s="9"/>
      <c r="K17" s="10" t="s">
        <v>217</v>
      </c>
      <c r="L17" s="125"/>
      <c r="M17" s="124"/>
    </row>
    <row r="18" spans="1:13">
      <c r="A18" s="406"/>
      <c r="B18" s="398"/>
      <c r="C18" s="10" t="s">
        <v>218</v>
      </c>
      <c r="D18" s="11"/>
      <c r="E18" s="10" t="s">
        <v>219</v>
      </c>
      <c r="F18" s="12"/>
      <c r="G18" s="10" t="s">
        <v>220</v>
      </c>
      <c r="H18" s="12"/>
      <c r="I18" s="10" t="s">
        <v>221</v>
      </c>
      <c r="J18" s="12" t="s">
        <v>222</v>
      </c>
      <c r="K18" s="10" t="s">
        <v>223</v>
      </c>
      <c r="L18" s="125"/>
      <c r="M18" s="124"/>
    </row>
    <row r="19" spans="1:13">
      <c r="A19" s="406"/>
      <c r="B19" s="398"/>
      <c r="C19" s="10" t="s">
        <v>224</v>
      </c>
      <c r="D19" s="11"/>
      <c r="E19" s="10" t="s">
        <v>225</v>
      </c>
      <c r="F19" s="11"/>
      <c r="G19" s="10"/>
      <c r="H19" s="17"/>
      <c r="I19" s="10"/>
      <c r="J19" s="17"/>
      <c r="K19" s="10"/>
      <c r="L19" s="123"/>
      <c r="M19" s="189"/>
    </row>
    <row r="20" spans="1:13">
      <c r="A20" s="406"/>
      <c r="B20" s="398"/>
      <c r="C20" s="10" t="s">
        <v>226</v>
      </c>
      <c r="D20" s="12"/>
      <c r="E20" s="10" t="s">
        <v>227</v>
      </c>
      <c r="F20" s="390"/>
      <c r="G20" s="390"/>
      <c r="H20" s="390"/>
      <c r="I20" s="390"/>
      <c r="J20" s="390"/>
      <c r="K20" s="193"/>
      <c r="L20" s="193"/>
      <c r="M20" s="122"/>
    </row>
    <row r="21" spans="1:13" ht="9.75" customHeight="1">
      <c r="A21" s="406"/>
      <c r="B21" s="399"/>
      <c r="C21" s="13"/>
      <c r="D21" s="13"/>
      <c r="E21" s="13"/>
      <c r="F21" s="13"/>
      <c r="G21" s="13"/>
      <c r="H21" s="13"/>
      <c r="I21" s="13"/>
      <c r="J21" s="13"/>
      <c r="K21" s="13"/>
      <c r="L21" s="13"/>
      <c r="M21" s="14"/>
    </row>
    <row r="22" spans="1:13">
      <c r="A22" s="406"/>
      <c r="B22" s="397" t="s">
        <v>228</v>
      </c>
      <c r="C22" s="15"/>
      <c r="D22" s="15"/>
      <c r="E22" s="15"/>
      <c r="F22" s="15"/>
      <c r="G22" s="15"/>
      <c r="H22" s="15"/>
      <c r="I22" s="15"/>
      <c r="J22" s="15"/>
      <c r="K22" s="15"/>
      <c r="M22" s="104"/>
    </row>
    <row r="23" spans="1:13">
      <c r="A23" s="406"/>
      <c r="B23" s="398"/>
      <c r="C23" s="10" t="s">
        <v>229</v>
      </c>
      <c r="D23" s="12"/>
      <c r="E23" s="213"/>
      <c r="F23" s="10" t="s">
        <v>230</v>
      </c>
      <c r="G23" s="11"/>
      <c r="H23" s="213"/>
      <c r="I23" s="10" t="s">
        <v>231</v>
      </c>
      <c r="J23" s="11"/>
      <c r="K23" s="213" t="s">
        <v>232</v>
      </c>
      <c r="L23" s="300" t="s">
        <v>233</v>
      </c>
      <c r="M23" s="104"/>
    </row>
    <row r="24" spans="1:13">
      <c r="A24" s="406"/>
      <c r="B24" s="398"/>
      <c r="C24" s="10" t="s">
        <v>234</v>
      </c>
      <c r="D24" s="16"/>
      <c r="E24" s="121"/>
      <c r="F24" s="10" t="s">
        <v>235</v>
      </c>
      <c r="G24" s="12"/>
      <c r="H24" s="120"/>
      <c r="I24" s="119" t="s">
        <v>236</v>
      </c>
      <c r="J24" s="12"/>
      <c r="K24" s="118"/>
      <c r="M24" s="104"/>
    </row>
    <row r="25" spans="1:13">
      <c r="A25" s="406"/>
      <c r="B25" s="398"/>
      <c r="C25" s="17"/>
      <c r="D25" s="17"/>
      <c r="E25" s="17"/>
      <c r="F25" s="17"/>
      <c r="G25" s="17"/>
      <c r="H25" s="17"/>
      <c r="I25" s="17"/>
      <c r="J25" s="17"/>
      <c r="K25" s="17"/>
      <c r="M25" s="104"/>
    </row>
    <row r="26" spans="1:13">
      <c r="A26" s="406"/>
      <c r="B26" s="194" t="s">
        <v>237</v>
      </c>
      <c r="C26" s="213"/>
      <c r="D26" s="213"/>
      <c r="E26" s="213"/>
      <c r="F26" s="213"/>
      <c r="G26" s="213"/>
      <c r="H26" s="213"/>
      <c r="I26" s="213"/>
      <c r="J26" s="213"/>
      <c r="K26" s="213"/>
      <c r="L26" s="213"/>
      <c r="M26" s="214"/>
    </row>
    <row r="27" spans="1:13" ht="78" customHeight="1">
      <c r="A27" s="406"/>
      <c r="B27" s="194"/>
      <c r="C27" s="117" t="s">
        <v>238</v>
      </c>
      <c r="D27" s="18" t="s">
        <v>239</v>
      </c>
      <c r="E27" s="213"/>
      <c r="F27" s="19" t="s">
        <v>240</v>
      </c>
      <c r="G27" s="12">
        <v>2021</v>
      </c>
      <c r="H27" s="213"/>
      <c r="I27" s="19" t="s">
        <v>241</v>
      </c>
      <c r="J27" s="387" t="s">
        <v>242</v>
      </c>
      <c r="K27" s="388"/>
      <c r="L27" s="389"/>
      <c r="M27" s="214"/>
    </row>
    <row r="28" spans="1:13">
      <c r="A28" s="406"/>
      <c r="B28" s="195"/>
      <c r="C28" s="13"/>
      <c r="D28" s="13"/>
      <c r="E28" s="13"/>
      <c r="F28" s="13"/>
      <c r="G28" s="13"/>
      <c r="H28" s="13"/>
      <c r="I28" s="13"/>
      <c r="J28" s="13"/>
      <c r="K28" s="13"/>
      <c r="L28" s="13"/>
      <c r="M28" s="14"/>
    </row>
    <row r="29" spans="1:13">
      <c r="A29" s="406"/>
      <c r="B29" s="397" t="s">
        <v>243</v>
      </c>
      <c r="C29" s="20"/>
      <c r="D29" s="20"/>
      <c r="E29" s="20"/>
      <c r="F29" s="20"/>
      <c r="G29" s="20"/>
      <c r="H29" s="20"/>
      <c r="I29" s="20"/>
      <c r="J29" s="20"/>
      <c r="K29" s="20"/>
      <c r="M29" s="104"/>
    </row>
    <row r="30" spans="1:13">
      <c r="A30" s="406"/>
      <c r="B30" s="398"/>
      <c r="C30" s="213" t="s">
        <v>244</v>
      </c>
      <c r="D30" s="21">
        <v>2022</v>
      </c>
      <c r="E30" s="116"/>
      <c r="F30" s="213" t="s">
        <v>245</v>
      </c>
      <c r="G30" s="22" t="s">
        <v>246</v>
      </c>
      <c r="H30" s="116"/>
      <c r="I30" s="19"/>
      <c r="J30" s="116"/>
      <c r="K30" s="116"/>
      <c r="M30" s="104"/>
    </row>
    <row r="31" spans="1:13">
      <c r="A31" s="406"/>
      <c r="B31" s="399"/>
      <c r="C31" s="13"/>
      <c r="D31" s="23"/>
      <c r="E31" s="24"/>
      <c r="F31" s="13"/>
      <c r="G31" s="24"/>
      <c r="H31" s="24"/>
      <c r="I31" s="25"/>
      <c r="J31" s="24"/>
      <c r="K31" s="24"/>
      <c r="M31" s="104"/>
    </row>
    <row r="32" spans="1:13">
      <c r="A32" s="406"/>
      <c r="B32" s="194" t="s">
        <v>247</v>
      </c>
      <c r="C32" s="115"/>
      <c r="D32" s="115"/>
      <c r="E32" s="115"/>
      <c r="F32" s="115"/>
      <c r="G32" s="115"/>
      <c r="H32" s="115"/>
      <c r="I32" s="115"/>
      <c r="J32" s="115"/>
      <c r="K32" s="115"/>
      <c r="L32" s="115"/>
      <c r="M32" s="26"/>
    </row>
    <row r="33" spans="1:13">
      <c r="A33" s="406"/>
      <c r="B33" s="194"/>
      <c r="C33" s="111"/>
      <c r="D33" s="113" t="s">
        <v>248</v>
      </c>
      <c r="E33" s="113"/>
      <c r="F33" s="113" t="s">
        <v>249</v>
      </c>
      <c r="G33" s="113"/>
      <c r="H33" s="114" t="s">
        <v>250</v>
      </c>
      <c r="I33" s="114"/>
      <c r="J33" s="114" t="s">
        <v>251</v>
      </c>
      <c r="K33" s="113"/>
      <c r="L33" s="113" t="s">
        <v>252</v>
      </c>
      <c r="M33" s="26"/>
    </row>
    <row r="34" spans="1:13" ht="16.5">
      <c r="A34" s="406"/>
      <c r="B34" s="194"/>
      <c r="C34" s="111"/>
      <c r="D34" s="112"/>
      <c r="E34" s="1"/>
      <c r="F34" s="198"/>
      <c r="G34" s="1"/>
      <c r="H34" s="112"/>
      <c r="I34" s="1"/>
      <c r="J34" s="392">
        <v>-0.05</v>
      </c>
      <c r="K34" s="393"/>
      <c r="L34" s="112"/>
      <c r="M34" s="197"/>
    </row>
    <row r="35" spans="1:13">
      <c r="A35" s="406"/>
      <c r="B35" s="194"/>
      <c r="C35" s="111"/>
      <c r="D35" s="113" t="s">
        <v>253</v>
      </c>
      <c r="E35" s="113"/>
      <c r="F35" s="113" t="s">
        <v>254</v>
      </c>
      <c r="G35" s="113"/>
      <c r="H35" s="114" t="s">
        <v>255</v>
      </c>
      <c r="I35" s="114"/>
      <c r="J35" s="114" t="s">
        <v>256</v>
      </c>
      <c r="K35" s="113"/>
      <c r="L35" s="113" t="s">
        <v>257</v>
      </c>
      <c r="M35" s="8"/>
    </row>
    <row r="36" spans="1:13" ht="16.5">
      <c r="A36" s="406"/>
      <c r="B36" s="194"/>
      <c r="C36" s="111"/>
      <c r="D36" s="392">
        <v>-0.1</v>
      </c>
      <c r="E36" s="393"/>
      <c r="F36" s="112"/>
      <c r="G36" s="1"/>
      <c r="H36" s="392">
        <v>-0.15</v>
      </c>
      <c r="I36" s="393"/>
      <c r="J36" s="112"/>
      <c r="K36" s="196"/>
      <c r="L36" s="391">
        <v>-0.2</v>
      </c>
      <c r="M36" s="391"/>
    </row>
    <row r="37" spans="1:13">
      <c r="A37" s="406"/>
      <c r="B37" s="194"/>
      <c r="C37" s="111"/>
      <c r="D37" s="113" t="s">
        <v>258</v>
      </c>
      <c r="E37" s="113"/>
      <c r="F37" s="113" t="s">
        <v>259</v>
      </c>
      <c r="G37" s="113"/>
      <c r="H37" s="114" t="s">
        <v>260</v>
      </c>
      <c r="I37" s="114"/>
      <c r="J37" s="114" t="s">
        <v>261</v>
      </c>
      <c r="K37" s="113"/>
      <c r="L37" s="113" t="s">
        <v>262</v>
      </c>
      <c r="M37" s="8"/>
    </row>
    <row r="38" spans="1:13">
      <c r="A38" s="406"/>
      <c r="B38" s="194"/>
      <c r="C38" s="111"/>
      <c r="D38" s="198"/>
      <c r="E38" s="1"/>
      <c r="F38" s="112"/>
      <c r="G38" s="1"/>
      <c r="H38" s="112"/>
      <c r="I38" s="1"/>
      <c r="J38" s="112"/>
      <c r="K38" s="1"/>
      <c r="L38" s="112"/>
      <c r="M38" s="197"/>
    </row>
    <row r="39" spans="1:13">
      <c r="A39" s="406"/>
      <c r="B39" s="194"/>
      <c r="C39" s="111"/>
      <c r="D39" s="196" t="s">
        <v>262</v>
      </c>
      <c r="E39" s="196"/>
      <c r="F39" s="196" t="s">
        <v>263</v>
      </c>
      <c r="G39" s="196"/>
      <c r="H39" s="196"/>
      <c r="I39" s="196"/>
      <c r="J39" s="196"/>
      <c r="K39" s="196"/>
      <c r="L39" s="196"/>
      <c r="M39" s="197"/>
    </row>
    <row r="40" spans="1:13">
      <c r="A40" s="406"/>
      <c r="B40" s="194"/>
      <c r="C40" s="111"/>
      <c r="D40" s="198"/>
      <c r="E40" s="1"/>
      <c r="F40" s="408">
        <v>-0.2</v>
      </c>
      <c r="G40" s="409"/>
      <c r="H40" s="383"/>
      <c r="I40" s="383"/>
      <c r="J40" s="2"/>
      <c r="K40" s="196"/>
      <c r="L40" s="2"/>
      <c r="M40" s="197"/>
    </row>
    <row r="41" spans="1:13" ht="18" customHeight="1">
      <c r="A41" s="406"/>
      <c r="B41" s="397" t="s">
        <v>264</v>
      </c>
      <c r="C41" s="110"/>
      <c r="D41" s="110"/>
      <c r="E41" s="110"/>
      <c r="F41" s="110"/>
      <c r="G41" s="110"/>
      <c r="H41" s="110"/>
      <c r="I41" s="110"/>
      <c r="J41" s="110"/>
      <c r="K41" s="110"/>
      <c r="M41" s="104"/>
    </row>
    <row r="42" spans="1:13">
      <c r="A42" s="406"/>
      <c r="B42" s="398"/>
      <c r="D42" s="109" t="s">
        <v>265</v>
      </c>
      <c r="E42" s="27" t="s">
        <v>76</v>
      </c>
      <c r="F42" s="400" t="s">
        <v>266</v>
      </c>
      <c r="G42" s="401"/>
      <c r="H42" s="401"/>
      <c r="I42" s="401"/>
      <c r="J42" s="401"/>
      <c r="K42" s="108"/>
      <c r="M42" s="104"/>
    </row>
    <row r="43" spans="1:13">
      <c r="A43" s="406"/>
      <c r="B43" s="398"/>
      <c r="D43" s="107"/>
      <c r="E43" s="11" t="s">
        <v>222</v>
      </c>
      <c r="F43" s="400"/>
      <c r="G43" s="401"/>
      <c r="H43" s="401"/>
      <c r="I43" s="401"/>
      <c r="J43" s="401"/>
      <c r="K43" s="106"/>
      <c r="M43" s="104"/>
    </row>
    <row r="44" spans="1:13">
      <c r="A44" s="406"/>
      <c r="B44" s="399"/>
      <c r="C44" s="105"/>
      <c r="D44" s="105"/>
      <c r="E44" s="105"/>
      <c r="F44" s="105"/>
      <c r="G44" s="105"/>
      <c r="H44" s="105"/>
      <c r="I44" s="105"/>
      <c r="J44" s="105"/>
      <c r="K44" s="105"/>
      <c r="M44" s="104"/>
    </row>
    <row r="45" spans="1:13" ht="90.75" customHeight="1">
      <c r="A45" s="406"/>
      <c r="B45" s="103" t="s">
        <v>267</v>
      </c>
      <c r="C45" s="410" t="s">
        <v>268</v>
      </c>
      <c r="D45" s="411"/>
      <c r="E45" s="411"/>
      <c r="F45" s="411"/>
      <c r="G45" s="411"/>
      <c r="H45" s="411"/>
      <c r="I45" s="411"/>
      <c r="J45" s="411"/>
      <c r="K45" s="411"/>
      <c r="L45" s="411"/>
      <c r="M45" s="412"/>
    </row>
    <row r="46" spans="1:13" ht="15.75" customHeight="1">
      <c r="A46" s="406"/>
      <c r="B46" s="103" t="s">
        <v>269</v>
      </c>
      <c r="C46" s="376" t="s">
        <v>270</v>
      </c>
      <c r="D46" s="377"/>
      <c r="E46" s="377"/>
      <c r="F46" s="377"/>
      <c r="G46" s="377"/>
      <c r="H46" s="377"/>
      <c r="I46" s="377"/>
      <c r="J46" s="377"/>
      <c r="K46" s="377"/>
      <c r="L46" s="377"/>
      <c r="M46" s="378"/>
    </row>
    <row r="47" spans="1:13">
      <c r="A47" s="406"/>
      <c r="B47" s="103" t="s">
        <v>271</v>
      </c>
      <c r="C47" s="376" t="s">
        <v>272</v>
      </c>
      <c r="D47" s="377"/>
      <c r="E47" s="377"/>
      <c r="F47" s="377"/>
      <c r="G47" s="377"/>
      <c r="H47" s="377"/>
      <c r="I47" s="377"/>
      <c r="J47" s="377"/>
      <c r="K47" s="377"/>
      <c r="L47" s="377"/>
      <c r="M47" s="378"/>
    </row>
    <row r="48" spans="1:13">
      <c r="A48" s="407"/>
      <c r="B48" s="103" t="s">
        <v>273</v>
      </c>
      <c r="C48" s="396">
        <v>44896</v>
      </c>
      <c r="D48" s="377"/>
      <c r="E48" s="377"/>
      <c r="F48" s="377"/>
      <c r="G48" s="377"/>
      <c r="H48" s="377"/>
      <c r="I48" s="377"/>
      <c r="J48" s="377"/>
      <c r="K48" s="377"/>
      <c r="L48" s="377"/>
      <c r="M48" s="378"/>
    </row>
    <row r="49" spans="1:13" ht="15.75" customHeight="1">
      <c r="A49" s="413" t="s">
        <v>274</v>
      </c>
      <c r="B49" s="101" t="s">
        <v>275</v>
      </c>
      <c r="C49" s="416" t="s">
        <v>276</v>
      </c>
      <c r="D49" s="403"/>
      <c r="E49" s="403"/>
      <c r="F49" s="403"/>
      <c r="G49" s="403"/>
      <c r="H49" s="403"/>
      <c r="I49" s="403"/>
      <c r="J49" s="403"/>
      <c r="K49" s="403"/>
      <c r="L49" s="403"/>
      <c r="M49" s="404"/>
    </row>
    <row r="50" spans="1:13" ht="15.75" customHeight="1">
      <c r="A50" s="414"/>
      <c r="B50" s="101" t="s">
        <v>277</v>
      </c>
      <c r="C50" s="403" t="s">
        <v>278</v>
      </c>
      <c r="D50" s="403"/>
      <c r="E50" s="403"/>
      <c r="F50" s="403"/>
      <c r="G50" s="403"/>
      <c r="H50" s="403"/>
      <c r="I50" s="403"/>
      <c r="J50" s="403"/>
      <c r="K50" s="403"/>
      <c r="L50" s="403"/>
      <c r="M50" s="404"/>
    </row>
    <row r="51" spans="1:13" ht="15.75" customHeight="1">
      <c r="A51" s="414"/>
      <c r="B51" s="101" t="s">
        <v>279</v>
      </c>
      <c r="C51" s="403" t="s">
        <v>280</v>
      </c>
      <c r="D51" s="403"/>
      <c r="E51" s="403"/>
      <c r="F51" s="403"/>
      <c r="G51" s="403"/>
      <c r="H51" s="403"/>
      <c r="I51" s="403"/>
      <c r="J51" s="403"/>
      <c r="K51" s="403"/>
      <c r="L51" s="403"/>
      <c r="M51" s="404"/>
    </row>
    <row r="52" spans="1:13" ht="15.75" customHeight="1">
      <c r="A52" s="414"/>
      <c r="B52" s="102" t="s">
        <v>281</v>
      </c>
      <c r="C52" s="403" t="s">
        <v>270</v>
      </c>
      <c r="D52" s="403"/>
      <c r="E52" s="403"/>
      <c r="F52" s="403"/>
      <c r="G52" s="403"/>
      <c r="H52" s="403"/>
      <c r="I52" s="403"/>
      <c r="J52" s="403"/>
      <c r="K52" s="403"/>
      <c r="L52" s="403"/>
      <c r="M52" s="404"/>
    </row>
    <row r="53" spans="1:13" ht="15.75" customHeight="1">
      <c r="A53" s="414"/>
      <c r="B53" s="101" t="s">
        <v>282</v>
      </c>
      <c r="C53" s="402" t="s">
        <v>87</v>
      </c>
      <c r="D53" s="403"/>
      <c r="E53" s="403"/>
      <c r="F53" s="403"/>
      <c r="G53" s="403"/>
      <c r="H53" s="403"/>
      <c r="I53" s="403"/>
      <c r="J53" s="403"/>
      <c r="K53" s="403"/>
      <c r="L53" s="403"/>
      <c r="M53" s="404"/>
    </row>
    <row r="54" spans="1:13" ht="16.5" thickBot="1">
      <c r="A54" s="415"/>
      <c r="B54" s="101" t="s">
        <v>283</v>
      </c>
      <c r="C54" s="403">
        <v>3387000</v>
      </c>
      <c r="D54" s="403"/>
      <c r="E54" s="403"/>
      <c r="F54" s="403"/>
      <c r="G54" s="403"/>
      <c r="H54" s="403"/>
      <c r="I54" s="403"/>
      <c r="J54" s="403"/>
      <c r="K54" s="403"/>
      <c r="L54" s="403"/>
      <c r="M54" s="404"/>
    </row>
    <row r="55" spans="1:13" ht="15.75" customHeight="1">
      <c r="A55" s="413" t="s">
        <v>284</v>
      </c>
      <c r="B55" s="100" t="s">
        <v>285</v>
      </c>
      <c r="C55" s="403" t="s">
        <v>286</v>
      </c>
      <c r="D55" s="403"/>
      <c r="E55" s="403"/>
      <c r="F55" s="403"/>
      <c r="G55" s="403"/>
      <c r="H55" s="403"/>
      <c r="I55" s="403"/>
      <c r="J55" s="403"/>
      <c r="K55" s="403"/>
      <c r="L55" s="403"/>
      <c r="M55" s="404"/>
    </row>
    <row r="56" spans="1:13" ht="30" customHeight="1">
      <c r="A56" s="414"/>
      <c r="B56" s="100" t="s">
        <v>287</v>
      </c>
      <c r="C56" s="403" t="s">
        <v>288</v>
      </c>
      <c r="D56" s="403"/>
      <c r="E56" s="403"/>
      <c r="F56" s="403"/>
      <c r="G56" s="403"/>
      <c r="H56" s="403"/>
      <c r="I56" s="403"/>
      <c r="J56" s="403"/>
      <c r="K56" s="403"/>
      <c r="L56" s="403"/>
      <c r="M56" s="404"/>
    </row>
    <row r="57" spans="1:13" ht="30" customHeight="1" thickBot="1">
      <c r="A57" s="414"/>
      <c r="B57" s="99" t="s">
        <v>46</v>
      </c>
      <c r="C57" s="403" t="s">
        <v>280</v>
      </c>
      <c r="D57" s="403"/>
      <c r="E57" s="403"/>
      <c r="F57" s="403"/>
      <c r="G57" s="403"/>
      <c r="H57" s="403"/>
      <c r="I57" s="403"/>
      <c r="J57" s="403"/>
      <c r="K57" s="403"/>
      <c r="L57" s="403"/>
      <c r="M57" s="404"/>
    </row>
    <row r="58" spans="1:13" ht="16.5" thickBot="1">
      <c r="A58" s="98" t="s">
        <v>289</v>
      </c>
      <c r="B58" s="97"/>
      <c r="C58" s="417"/>
      <c r="D58" s="418"/>
      <c r="E58" s="418"/>
      <c r="F58" s="418"/>
      <c r="G58" s="418"/>
      <c r="H58" s="418"/>
      <c r="I58" s="418"/>
      <c r="J58" s="418"/>
      <c r="K58" s="418"/>
      <c r="L58" s="418"/>
      <c r="M58" s="419"/>
    </row>
  </sheetData>
  <mergeCells count="37">
    <mergeCell ref="A55:A57"/>
    <mergeCell ref="C55:M55"/>
    <mergeCell ref="C56:M56"/>
    <mergeCell ref="C57:M57"/>
    <mergeCell ref="C58:M58"/>
    <mergeCell ref="C53:M53"/>
    <mergeCell ref="C54:M54"/>
    <mergeCell ref="A12:A48"/>
    <mergeCell ref="B15:B21"/>
    <mergeCell ref="B22:B25"/>
    <mergeCell ref="B29:B31"/>
    <mergeCell ref="F40:G40"/>
    <mergeCell ref="C14:L14"/>
    <mergeCell ref="C45:M45"/>
    <mergeCell ref="C46:M46"/>
    <mergeCell ref="A49:A54"/>
    <mergeCell ref="C49:M49"/>
    <mergeCell ref="C50:M50"/>
    <mergeCell ref="C51:M51"/>
    <mergeCell ref="C52:M52"/>
    <mergeCell ref="D36:E36"/>
    <mergeCell ref="C47:M47"/>
    <mergeCell ref="C48:M48"/>
    <mergeCell ref="B41:B44"/>
    <mergeCell ref="F42:F43"/>
    <mergeCell ref="G42:J43"/>
    <mergeCell ref="C2:M2"/>
    <mergeCell ref="C3:M3"/>
    <mergeCell ref="J7:L7"/>
    <mergeCell ref="H40:I40"/>
    <mergeCell ref="C11:M11"/>
    <mergeCell ref="J27:L27"/>
    <mergeCell ref="F20:J20"/>
    <mergeCell ref="L36:M36"/>
    <mergeCell ref="H36:I36"/>
    <mergeCell ref="J34:K34"/>
    <mergeCell ref="C13:F13"/>
  </mergeCells>
  <dataValidations count="4">
    <dataValidation allowBlank="1" showInputMessage="1" showErrorMessage="1" prompt="Incluir una ficha por cada indicador, ya sea de producto o de resultado" sqref="B1" xr:uid="{00000000-0002-0000-0100-000000000000}"/>
    <dataValidation allowBlank="1" showInputMessage="1" showErrorMessage="1" prompt="Selecciones de la lista desplegable" sqref="B12:B13" xr:uid="{00000000-0002-0000-0100-000001000000}"/>
    <dataValidation allowBlank="1" showInputMessage="1" showErrorMessage="1" prompt="Seleccione de la lista desplegable" sqref="B4 B7 H7" xr:uid="{00000000-0002-0000-0100-000002000000}"/>
    <dataValidation type="list" allowBlank="1" showInputMessage="1" showErrorMessage="1" sqref="I7" xr:uid="{00000000-0002-0000-0100-000003000000}">
      <formula1>INDIRECT(C7)</formula1>
    </dataValidation>
  </dataValidations>
  <hyperlinks>
    <hyperlink ref="C53" r:id="rId1" xr:uid="{00000000-0004-0000-0100-000000000000}"/>
  </hyperlinks>
  <pageMargins left="0.7" right="0.7" top="0.75" bottom="0.75" header="0.3" footer="0.3"/>
  <pageSetup paperSize="9" orientation="portrait" horizontalDpi="1200" verticalDpi="120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70C0"/>
  </sheetPr>
  <dimension ref="A1:M58"/>
  <sheetViews>
    <sheetView topLeftCell="B28" zoomScale="70" zoomScaleNormal="70" workbookViewId="0">
      <selection activeCell="C14" sqref="C14:L14"/>
    </sheetView>
  </sheetViews>
  <sheetFormatPr baseColWidth="10" defaultColWidth="11.42578125" defaultRowHeight="15.75"/>
  <cols>
    <col min="1" max="1" width="25.140625" style="4" customWidth="1"/>
    <col min="2" max="2" width="39.140625" style="28" customWidth="1"/>
    <col min="3" max="16384" width="11.42578125" style="4"/>
  </cols>
  <sheetData>
    <row r="1" spans="1:13" ht="16.5" thickBot="1">
      <c r="A1" s="34"/>
      <c r="B1" s="35" t="s">
        <v>425</v>
      </c>
      <c r="C1" s="36"/>
      <c r="D1" s="36"/>
      <c r="E1" s="36"/>
      <c r="F1" s="36"/>
      <c r="G1" s="36"/>
      <c r="H1" s="36"/>
      <c r="I1" s="36"/>
      <c r="J1" s="36"/>
      <c r="K1" s="36"/>
      <c r="L1" s="36"/>
      <c r="M1" s="37"/>
    </row>
    <row r="2" spans="1:13" s="147" customFormat="1" ht="40.5" customHeight="1">
      <c r="A2" s="149" t="s">
        <v>195</v>
      </c>
      <c r="B2" s="148" t="s">
        <v>196</v>
      </c>
      <c r="C2" s="451" t="s">
        <v>182</v>
      </c>
      <c r="D2" s="388"/>
      <c r="E2" s="388"/>
      <c r="F2" s="388"/>
      <c r="G2" s="388"/>
      <c r="H2" s="388"/>
      <c r="I2" s="388"/>
      <c r="J2" s="388"/>
      <c r="K2" s="388"/>
      <c r="L2" s="388"/>
      <c r="M2" s="452"/>
    </row>
    <row r="3" spans="1:13" ht="111.75" customHeight="1">
      <c r="A3" s="134"/>
      <c r="B3" s="103" t="s">
        <v>198</v>
      </c>
      <c r="C3" s="379" t="s">
        <v>426</v>
      </c>
      <c r="D3" s="380"/>
      <c r="E3" s="380"/>
      <c r="F3" s="380"/>
      <c r="G3" s="380"/>
      <c r="H3" s="380"/>
      <c r="I3" s="380"/>
      <c r="J3" s="380"/>
      <c r="K3" s="380"/>
      <c r="L3" s="380"/>
      <c r="M3" s="381"/>
    </row>
    <row r="4" spans="1:13">
      <c r="A4" s="134"/>
      <c r="B4" s="195" t="s">
        <v>200</v>
      </c>
      <c r="C4" s="146"/>
      <c r="D4" s="186" t="s">
        <v>201</v>
      </c>
      <c r="E4" s="186"/>
      <c r="F4" s="186"/>
      <c r="G4" s="186"/>
      <c r="H4" s="186"/>
      <c r="I4" s="186"/>
      <c r="J4" s="186"/>
      <c r="K4" s="186"/>
      <c r="L4" s="186"/>
      <c r="M4" s="187"/>
    </row>
    <row r="5" spans="1:13">
      <c r="A5" s="134"/>
      <c r="B5" s="86" t="s">
        <v>202</v>
      </c>
      <c r="C5" s="186"/>
      <c r="D5" s="186"/>
      <c r="E5" s="186"/>
      <c r="F5" s="186"/>
      <c r="G5" s="186"/>
      <c r="H5" s="186"/>
      <c r="I5" s="186"/>
      <c r="J5" s="186"/>
      <c r="K5" s="186"/>
      <c r="L5" s="186"/>
      <c r="M5" s="187"/>
    </row>
    <row r="6" spans="1:13">
      <c r="A6" s="134"/>
      <c r="B6" s="195" t="s">
        <v>203</v>
      </c>
      <c r="C6" s="186"/>
      <c r="D6" s="186"/>
      <c r="E6" s="186"/>
      <c r="F6" s="186"/>
      <c r="G6" s="186"/>
      <c r="H6" s="186"/>
      <c r="I6" s="186"/>
      <c r="J6" s="186"/>
      <c r="K6" s="186"/>
      <c r="L6" s="186"/>
      <c r="M6" s="187"/>
    </row>
    <row r="7" spans="1:13">
      <c r="A7" s="134"/>
      <c r="B7" s="103" t="s">
        <v>204</v>
      </c>
      <c r="C7" s="145"/>
      <c r="D7" s="199" t="s">
        <v>7</v>
      </c>
      <c r="E7" s="199"/>
      <c r="F7" s="199"/>
      <c r="G7" s="144"/>
      <c r="H7" s="143" t="s">
        <v>46</v>
      </c>
      <c r="I7" s="142"/>
      <c r="J7" s="382" t="s">
        <v>9</v>
      </c>
      <c r="K7" s="382"/>
      <c r="L7" s="382"/>
      <c r="M7" s="200"/>
    </row>
    <row r="8" spans="1:13" ht="15.75" customHeight="1">
      <c r="A8" s="134"/>
      <c r="B8" s="141" t="s">
        <v>205</v>
      </c>
      <c r="D8" s="79"/>
      <c r="E8" s="79"/>
      <c r="F8" s="79"/>
      <c r="G8" s="79"/>
      <c r="H8" s="140"/>
      <c r="I8" s="140"/>
      <c r="J8" s="140"/>
      <c r="K8" s="140"/>
      <c r="L8" s="139"/>
      <c r="M8" s="138"/>
    </row>
    <row r="9" spans="1:13">
      <c r="A9" s="134"/>
      <c r="B9" s="137"/>
      <c r="C9" s="77"/>
      <c r="D9" s="77"/>
      <c r="E9" s="118"/>
      <c r="F9" s="77"/>
      <c r="G9" s="77"/>
      <c r="H9" s="118"/>
      <c r="I9" s="77"/>
      <c r="J9" s="77"/>
      <c r="K9" s="118"/>
      <c r="L9" s="120"/>
      <c r="M9" s="135"/>
    </row>
    <row r="10" spans="1:13">
      <c r="A10" s="134"/>
      <c r="B10" s="133"/>
      <c r="C10" s="105" t="s">
        <v>206</v>
      </c>
      <c r="D10" s="105"/>
      <c r="E10" s="132"/>
      <c r="F10" s="105" t="s">
        <v>206</v>
      </c>
      <c r="G10" s="105"/>
      <c r="H10" s="132"/>
      <c r="I10" s="105" t="s">
        <v>206</v>
      </c>
      <c r="J10" s="105"/>
      <c r="K10" s="132"/>
      <c r="M10" s="104"/>
    </row>
    <row r="11" spans="1:13" ht="219.75" customHeight="1">
      <c r="A11" s="131"/>
      <c r="B11" s="103" t="s">
        <v>207</v>
      </c>
      <c r="C11" s="473" t="s">
        <v>427</v>
      </c>
      <c r="D11" s="474"/>
      <c r="E11" s="474"/>
      <c r="F11" s="474"/>
      <c r="G11" s="474"/>
      <c r="H11" s="474"/>
      <c r="I11" s="474"/>
      <c r="J11" s="474"/>
      <c r="K11" s="474"/>
      <c r="L11" s="474"/>
      <c r="M11" s="536"/>
    </row>
    <row r="12" spans="1:13">
      <c r="A12" s="405" t="s">
        <v>209</v>
      </c>
      <c r="B12" s="103" t="s">
        <v>210</v>
      </c>
      <c r="C12" s="130"/>
      <c r="D12" s="33"/>
      <c r="E12" s="33"/>
      <c r="F12" s="33"/>
      <c r="G12" s="33"/>
      <c r="H12" s="33"/>
      <c r="I12" s="33"/>
      <c r="J12" s="33"/>
      <c r="K12" s="33"/>
      <c r="M12" s="104"/>
    </row>
    <row r="13" spans="1:13">
      <c r="A13" s="406"/>
      <c r="B13" s="103" t="s">
        <v>31</v>
      </c>
      <c r="C13" s="394" t="s">
        <v>74</v>
      </c>
      <c r="D13" s="395"/>
      <c r="E13" s="395"/>
      <c r="F13" s="33"/>
      <c r="G13" s="33"/>
      <c r="H13" s="33"/>
      <c r="I13" s="33"/>
      <c r="J13" s="33"/>
      <c r="K13" s="33"/>
      <c r="M13" s="104"/>
    </row>
    <row r="14" spans="1:13" ht="60.75" customHeight="1">
      <c r="A14" s="406"/>
      <c r="B14" s="103" t="s">
        <v>211</v>
      </c>
      <c r="C14" s="376" t="s">
        <v>428</v>
      </c>
      <c r="D14" s="377"/>
      <c r="E14" s="377"/>
      <c r="F14" s="377"/>
      <c r="G14" s="377"/>
      <c r="H14" s="377"/>
      <c r="I14" s="377"/>
      <c r="J14" s="377"/>
      <c r="K14" s="377"/>
      <c r="L14" s="377"/>
      <c r="M14" s="129"/>
    </row>
    <row r="15" spans="1:13" ht="8.25" customHeight="1">
      <c r="A15" s="406"/>
      <c r="B15" s="397" t="s">
        <v>212</v>
      </c>
      <c r="C15" s="128"/>
      <c r="D15" s="5"/>
      <c r="E15" s="5"/>
      <c r="F15" s="5"/>
      <c r="G15" s="5"/>
      <c r="H15" s="5"/>
      <c r="I15" s="5"/>
      <c r="J15" s="5"/>
      <c r="K15" s="5"/>
      <c r="L15" s="5"/>
      <c r="M15" s="6"/>
    </row>
    <row r="16" spans="1:13" ht="9" customHeight="1">
      <c r="A16" s="406"/>
      <c r="B16" s="398"/>
      <c r="C16" s="127"/>
      <c r="D16" s="7"/>
      <c r="E16" s="126"/>
      <c r="F16" s="7"/>
      <c r="G16" s="126"/>
      <c r="H16" s="7"/>
      <c r="I16" s="126"/>
      <c r="J16" s="7"/>
      <c r="K16" s="126"/>
      <c r="L16" s="126"/>
      <c r="M16" s="8"/>
    </row>
    <row r="17" spans="1:13">
      <c r="A17" s="406"/>
      <c r="B17" s="398"/>
      <c r="C17" s="10" t="s">
        <v>213</v>
      </c>
      <c r="D17" s="9"/>
      <c r="E17" s="10" t="s">
        <v>214</v>
      </c>
      <c r="F17" s="9"/>
      <c r="G17" s="10" t="s">
        <v>215</v>
      </c>
      <c r="H17" s="9"/>
      <c r="I17" s="10" t="s">
        <v>216</v>
      </c>
      <c r="J17" s="9"/>
      <c r="K17" s="10" t="s">
        <v>217</v>
      </c>
      <c r="L17" s="125"/>
      <c r="M17" s="124"/>
    </row>
    <row r="18" spans="1:13">
      <c r="A18" s="406"/>
      <c r="B18" s="398"/>
      <c r="C18" s="10" t="s">
        <v>218</v>
      </c>
      <c r="D18" s="11"/>
      <c r="E18" s="10" t="s">
        <v>219</v>
      </c>
      <c r="F18" s="12"/>
      <c r="G18" s="10" t="s">
        <v>220</v>
      </c>
      <c r="H18" s="12"/>
      <c r="I18" s="10" t="s">
        <v>221</v>
      </c>
      <c r="J18" s="12"/>
      <c r="K18" s="10" t="s">
        <v>223</v>
      </c>
      <c r="L18" s="125"/>
      <c r="M18" s="124"/>
    </row>
    <row r="19" spans="1:13">
      <c r="A19" s="406"/>
      <c r="B19" s="398"/>
      <c r="C19" s="10" t="s">
        <v>224</v>
      </c>
      <c r="D19" s="11"/>
      <c r="E19" s="10" t="s">
        <v>225</v>
      </c>
      <c r="F19" s="11"/>
      <c r="G19" s="10"/>
      <c r="H19" s="17"/>
      <c r="I19" s="10"/>
      <c r="J19" s="17"/>
      <c r="K19" s="10"/>
      <c r="L19" s="123"/>
      <c r="M19" s="189"/>
    </row>
    <row r="20" spans="1:13">
      <c r="A20" s="406"/>
      <c r="B20" s="398"/>
      <c r="C20" s="10" t="s">
        <v>226</v>
      </c>
      <c r="D20" s="12" t="s">
        <v>222</v>
      </c>
      <c r="E20" s="10" t="s">
        <v>227</v>
      </c>
      <c r="F20" s="390" t="s">
        <v>429</v>
      </c>
      <c r="G20" s="390"/>
      <c r="H20" s="390"/>
      <c r="I20" s="390"/>
      <c r="J20" s="390"/>
      <c r="K20" s="193"/>
      <c r="L20" s="193"/>
      <c r="M20" s="122"/>
    </row>
    <row r="21" spans="1:13" ht="9.75" customHeight="1">
      <c r="A21" s="406"/>
      <c r="B21" s="399"/>
      <c r="C21" s="13"/>
      <c r="D21" s="13"/>
      <c r="E21" s="13"/>
      <c r="F21" s="13"/>
      <c r="G21" s="13"/>
      <c r="H21" s="13"/>
      <c r="I21" s="13"/>
      <c r="J21" s="13"/>
      <c r="K21" s="13"/>
      <c r="L21" s="13"/>
      <c r="M21" s="14"/>
    </row>
    <row r="22" spans="1:13">
      <c r="A22" s="406"/>
      <c r="B22" s="397" t="s">
        <v>228</v>
      </c>
      <c r="C22" s="15"/>
      <c r="D22" s="15"/>
      <c r="E22" s="15"/>
      <c r="F22" s="15"/>
      <c r="G22" s="15"/>
      <c r="H22" s="15"/>
      <c r="I22" s="15"/>
      <c r="J22" s="15"/>
      <c r="K22" s="15"/>
      <c r="M22" s="104"/>
    </row>
    <row r="23" spans="1:13">
      <c r="A23" s="406"/>
      <c r="B23" s="398"/>
      <c r="C23" s="10" t="s">
        <v>229</v>
      </c>
      <c r="D23" s="12"/>
      <c r="E23" s="213"/>
      <c r="F23" s="10" t="s">
        <v>230</v>
      </c>
      <c r="G23" s="11"/>
      <c r="H23" s="213"/>
      <c r="I23" s="10" t="s">
        <v>231</v>
      </c>
      <c r="J23" s="11" t="s">
        <v>222</v>
      </c>
      <c r="K23" s="213"/>
      <c r="M23" s="104"/>
    </row>
    <row r="24" spans="1:13">
      <c r="A24" s="406"/>
      <c r="B24" s="398"/>
      <c r="C24" s="10" t="s">
        <v>234</v>
      </c>
      <c r="D24" s="16"/>
      <c r="E24" s="121"/>
      <c r="F24" s="10" t="s">
        <v>235</v>
      </c>
      <c r="G24" s="12"/>
      <c r="H24" s="120"/>
      <c r="I24" s="119"/>
      <c r="J24" s="120"/>
      <c r="K24" s="118"/>
      <c r="M24" s="104"/>
    </row>
    <row r="25" spans="1:13">
      <c r="A25" s="406"/>
      <c r="B25" s="398"/>
      <c r="C25" s="17"/>
      <c r="D25" s="17"/>
      <c r="E25" s="17"/>
      <c r="F25" s="17"/>
      <c r="G25" s="17"/>
      <c r="H25" s="17"/>
      <c r="I25" s="17"/>
      <c r="J25" s="17"/>
      <c r="K25" s="17"/>
      <c r="M25" s="104"/>
    </row>
    <row r="26" spans="1:13">
      <c r="A26" s="406"/>
      <c r="B26" s="194" t="s">
        <v>237</v>
      </c>
      <c r="C26" s="213"/>
      <c r="D26" s="213"/>
      <c r="E26" s="213"/>
      <c r="F26" s="213"/>
      <c r="G26" s="213"/>
      <c r="H26" s="213"/>
      <c r="I26" s="213"/>
      <c r="J26" s="213"/>
      <c r="K26" s="213"/>
      <c r="L26" s="213"/>
      <c r="M26" s="214"/>
    </row>
    <row r="27" spans="1:13" s="147" customFormat="1" ht="66" customHeight="1">
      <c r="A27" s="406"/>
      <c r="B27" s="194"/>
      <c r="C27" s="117" t="s">
        <v>238</v>
      </c>
      <c r="D27" s="18">
        <v>1</v>
      </c>
      <c r="E27" s="213"/>
      <c r="F27" s="10" t="s">
        <v>240</v>
      </c>
      <c r="G27" s="12">
        <v>2018</v>
      </c>
      <c r="H27" s="213"/>
      <c r="I27" s="10" t="s">
        <v>241</v>
      </c>
      <c r="J27" s="387" t="s">
        <v>430</v>
      </c>
      <c r="K27" s="388"/>
      <c r="L27" s="389"/>
      <c r="M27" s="214"/>
    </row>
    <row r="28" spans="1:13">
      <c r="A28" s="406"/>
      <c r="B28" s="195"/>
      <c r="C28" s="13"/>
      <c r="D28" s="13"/>
      <c r="E28" s="13"/>
      <c r="F28" s="13"/>
      <c r="G28" s="13"/>
      <c r="H28" s="13"/>
      <c r="I28" s="13"/>
      <c r="J28" s="13"/>
      <c r="K28" s="13"/>
      <c r="L28" s="13"/>
      <c r="M28" s="14"/>
    </row>
    <row r="29" spans="1:13">
      <c r="A29" s="406"/>
      <c r="B29" s="397" t="s">
        <v>243</v>
      </c>
      <c r="C29" s="20"/>
      <c r="D29" s="20"/>
      <c r="E29" s="20"/>
      <c r="F29" s="20"/>
      <c r="G29" s="20"/>
      <c r="H29" s="20"/>
      <c r="I29" s="20"/>
      <c r="J29" s="20"/>
      <c r="K29" s="20"/>
      <c r="M29" s="104"/>
    </row>
    <row r="30" spans="1:13">
      <c r="A30" s="406"/>
      <c r="B30" s="398"/>
      <c r="C30" s="213" t="s">
        <v>244</v>
      </c>
      <c r="D30" s="21">
        <v>2019</v>
      </c>
      <c r="E30" s="116"/>
      <c r="F30" s="213" t="s">
        <v>245</v>
      </c>
      <c r="G30" s="215" t="s">
        <v>246</v>
      </c>
      <c r="H30" s="116"/>
      <c r="I30" s="19"/>
      <c r="J30" s="116"/>
      <c r="K30" s="116"/>
      <c r="M30" s="104"/>
    </row>
    <row r="31" spans="1:13">
      <c r="A31" s="406"/>
      <c r="B31" s="399"/>
      <c r="C31" s="13"/>
      <c r="D31" s="23"/>
      <c r="E31" s="24"/>
      <c r="F31" s="13"/>
      <c r="G31" s="24"/>
      <c r="H31" s="24"/>
      <c r="I31" s="25"/>
      <c r="J31" s="24"/>
      <c r="K31" s="24"/>
      <c r="M31" s="104"/>
    </row>
    <row r="32" spans="1:13">
      <c r="A32" s="406"/>
      <c r="B32" s="194" t="s">
        <v>247</v>
      </c>
      <c r="C32" s="115"/>
      <c r="D32" s="115"/>
      <c r="E32" s="115"/>
      <c r="F32" s="115"/>
      <c r="G32" s="115"/>
      <c r="H32" s="115"/>
      <c r="I32" s="115"/>
      <c r="J32" s="115"/>
      <c r="K32" s="115"/>
      <c r="L32" s="115"/>
      <c r="M32" s="26"/>
    </row>
    <row r="33" spans="1:13">
      <c r="A33" s="406"/>
      <c r="B33" s="194"/>
      <c r="C33" s="111"/>
      <c r="D33" s="113" t="s">
        <v>248</v>
      </c>
      <c r="E33" s="113"/>
      <c r="F33" s="113" t="s">
        <v>249</v>
      </c>
      <c r="G33" s="113"/>
      <c r="H33" s="114" t="s">
        <v>250</v>
      </c>
      <c r="I33" s="114"/>
      <c r="J33" s="114" t="s">
        <v>251</v>
      </c>
      <c r="K33" s="113"/>
      <c r="L33" s="113" t="s">
        <v>252</v>
      </c>
      <c r="M33" s="26"/>
    </row>
    <row r="34" spans="1:13" ht="16.5">
      <c r="A34" s="406"/>
      <c r="B34" s="194"/>
      <c r="C34" s="111"/>
      <c r="D34" s="202">
        <v>2</v>
      </c>
      <c r="E34" s="203"/>
      <c r="F34" s="202">
        <v>4</v>
      </c>
      <c r="G34" s="203"/>
      <c r="H34" s="154">
        <v>4</v>
      </c>
      <c r="I34" s="203"/>
      <c r="J34" s="202">
        <v>5</v>
      </c>
      <c r="K34" s="203"/>
      <c r="L34" s="202">
        <v>5</v>
      </c>
      <c r="M34" s="197"/>
    </row>
    <row r="35" spans="1:13">
      <c r="A35" s="406"/>
      <c r="B35" s="194"/>
      <c r="C35" s="111"/>
      <c r="D35" s="113" t="s">
        <v>253</v>
      </c>
      <c r="E35" s="113"/>
      <c r="F35" s="113" t="s">
        <v>254</v>
      </c>
      <c r="G35" s="113"/>
      <c r="H35" s="114" t="s">
        <v>255</v>
      </c>
      <c r="I35" s="114"/>
      <c r="J35" s="114" t="s">
        <v>256</v>
      </c>
      <c r="K35" s="113"/>
      <c r="L35" s="113" t="s">
        <v>257</v>
      </c>
      <c r="M35" s="8"/>
    </row>
    <row r="36" spans="1:13">
      <c r="A36" s="406"/>
      <c r="B36" s="194"/>
      <c r="C36" s="111"/>
      <c r="D36" s="202">
        <v>6</v>
      </c>
      <c r="E36" s="203"/>
      <c r="F36" s="202">
        <v>6</v>
      </c>
      <c r="G36" s="203"/>
      <c r="H36" s="202">
        <v>7</v>
      </c>
      <c r="I36" s="203"/>
      <c r="J36" s="202">
        <v>7</v>
      </c>
      <c r="K36" s="203"/>
      <c r="L36" s="202">
        <v>7</v>
      </c>
      <c r="M36" s="197"/>
    </row>
    <row r="37" spans="1:13">
      <c r="A37" s="406"/>
      <c r="B37" s="194"/>
      <c r="C37" s="111"/>
      <c r="D37" s="152" t="s">
        <v>258</v>
      </c>
      <c r="E37" s="152"/>
      <c r="F37" s="152" t="s">
        <v>259</v>
      </c>
      <c r="G37" s="152"/>
      <c r="H37" s="153" t="s">
        <v>260</v>
      </c>
      <c r="I37" s="153"/>
      <c r="J37" s="153" t="s">
        <v>261</v>
      </c>
      <c r="K37" s="152"/>
      <c r="L37" s="152" t="s">
        <v>262</v>
      </c>
      <c r="M37" s="8"/>
    </row>
    <row r="38" spans="1:13">
      <c r="A38" s="406"/>
      <c r="B38" s="194"/>
      <c r="C38" s="111"/>
      <c r="D38" s="202"/>
      <c r="E38" s="203"/>
      <c r="F38" s="202"/>
      <c r="G38" s="203"/>
      <c r="H38" s="202"/>
      <c r="I38" s="203"/>
      <c r="J38" s="202"/>
      <c r="K38" s="203"/>
      <c r="L38" s="202"/>
      <c r="M38" s="197"/>
    </row>
    <row r="39" spans="1:13">
      <c r="A39" s="406"/>
      <c r="B39" s="194"/>
      <c r="C39" s="111"/>
      <c r="D39" s="151" t="s">
        <v>262</v>
      </c>
      <c r="E39" s="151"/>
      <c r="F39" s="151" t="s">
        <v>263</v>
      </c>
      <c r="G39" s="151"/>
      <c r="H39" s="151"/>
      <c r="I39" s="151"/>
      <c r="J39" s="151"/>
      <c r="K39" s="151"/>
      <c r="L39" s="151"/>
      <c r="M39" s="197"/>
    </row>
    <row r="40" spans="1:13">
      <c r="A40" s="406"/>
      <c r="B40" s="194"/>
      <c r="C40" s="111"/>
      <c r="D40" s="202"/>
      <c r="E40" s="203"/>
      <c r="F40" s="457">
        <v>53</v>
      </c>
      <c r="G40" s="458"/>
      <c r="H40" s="535"/>
      <c r="I40" s="535"/>
      <c r="J40" s="151"/>
      <c r="K40" s="151"/>
      <c r="L40" s="151"/>
      <c r="M40" s="197"/>
    </row>
    <row r="41" spans="1:13" ht="18" customHeight="1">
      <c r="A41" s="406"/>
      <c r="B41" s="397" t="s">
        <v>264</v>
      </c>
      <c r="C41" s="110"/>
      <c r="D41" s="110"/>
      <c r="E41" s="110"/>
      <c r="F41" s="110"/>
      <c r="G41" s="110"/>
      <c r="H41" s="110"/>
      <c r="I41" s="110"/>
      <c r="J41" s="110"/>
      <c r="K41" s="110"/>
      <c r="M41" s="104"/>
    </row>
    <row r="42" spans="1:13">
      <c r="A42" s="406"/>
      <c r="B42" s="398"/>
      <c r="D42" s="109" t="s">
        <v>265</v>
      </c>
      <c r="E42" s="27" t="s">
        <v>76</v>
      </c>
      <c r="F42" s="400" t="s">
        <v>266</v>
      </c>
      <c r="G42" s="401"/>
      <c r="H42" s="401"/>
      <c r="I42" s="401"/>
      <c r="J42" s="401"/>
      <c r="K42" s="108"/>
      <c r="M42" s="104"/>
    </row>
    <row r="43" spans="1:13">
      <c r="A43" s="406"/>
      <c r="B43" s="398"/>
      <c r="D43" s="107"/>
      <c r="E43" s="11" t="s">
        <v>222</v>
      </c>
      <c r="F43" s="400"/>
      <c r="G43" s="401"/>
      <c r="H43" s="401"/>
      <c r="I43" s="401"/>
      <c r="J43" s="401"/>
      <c r="K43" s="106"/>
      <c r="M43" s="104"/>
    </row>
    <row r="44" spans="1:13">
      <c r="A44" s="406"/>
      <c r="B44" s="399"/>
      <c r="C44" s="105"/>
      <c r="D44" s="105"/>
      <c r="E44" s="105"/>
      <c r="F44" s="105"/>
      <c r="G44" s="105"/>
      <c r="H44" s="105"/>
      <c r="I44" s="105"/>
      <c r="J44" s="105"/>
      <c r="K44" s="105"/>
      <c r="M44" s="104"/>
    </row>
    <row r="45" spans="1:13" ht="49.5" customHeight="1">
      <c r="A45" s="406"/>
      <c r="B45" s="103" t="s">
        <v>267</v>
      </c>
      <c r="C45" s="376" t="s">
        <v>431</v>
      </c>
      <c r="D45" s="377"/>
      <c r="E45" s="377"/>
      <c r="F45" s="377"/>
      <c r="G45" s="377"/>
      <c r="H45" s="377"/>
      <c r="I45" s="377"/>
      <c r="J45" s="377"/>
      <c r="K45" s="377"/>
      <c r="L45" s="377"/>
      <c r="M45" s="378"/>
    </row>
    <row r="46" spans="1:13" ht="15.75" customHeight="1">
      <c r="A46" s="406"/>
      <c r="B46" s="103" t="s">
        <v>269</v>
      </c>
      <c r="C46" s="376" t="s">
        <v>270</v>
      </c>
      <c r="D46" s="377"/>
      <c r="E46" s="377"/>
      <c r="F46" s="377"/>
      <c r="G46" s="377"/>
      <c r="H46" s="377"/>
      <c r="I46" s="377"/>
      <c r="J46" s="377"/>
      <c r="K46" s="377"/>
      <c r="L46" s="377"/>
      <c r="M46" s="378"/>
    </row>
    <row r="47" spans="1:13">
      <c r="A47" s="406"/>
      <c r="B47" s="103" t="s">
        <v>271</v>
      </c>
      <c r="C47" s="376" t="s">
        <v>309</v>
      </c>
      <c r="D47" s="377"/>
      <c r="E47" s="377"/>
      <c r="F47" s="377"/>
      <c r="G47" s="377"/>
      <c r="H47" s="377"/>
      <c r="I47" s="377"/>
      <c r="J47" s="377"/>
      <c r="K47" s="377"/>
      <c r="L47" s="377"/>
      <c r="M47" s="378"/>
    </row>
    <row r="48" spans="1:13">
      <c r="A48" s="407"/>
      <c r="B48" s="103" t="s">
        <v>273</v>
      </c>
      <c r="C48" s="396">
        <v>43800</v>
      </c>
      <c r="D48" s="377"/>
      <c r="E48" s="377"/>
      <c r="F48" s="377"/>
      <c r="G48" s="377"/>
      <c r="H48" s="377"/>
      <c r="I48" s="377"/>
      <c r="J48" s="377"/>
      <c r="K48" s="377"/>
      <c r="L48" s="377"/>
      <c r="M48" s="378"/>
    </row>
    <row r="49" spans="1:13" ht="15.75" customHeight="1">
      <c r="A49" s="413" t="s">
        <v>274</v>
      </c>
      <c r="B49" s="101" t="s">
        <v>275</v>
      </c>
      <c r="C49" s="416" t="s">
        <v>276</v>
      </c>
      <c r="D49" s="403"/>
      <c r="E49" s="403"/>
      <c r="F49" s="403"/>
      <c r="G49" s="403"/>
      <c r="H49" s="403"/>
      <c r="I49" s="403"/>
      <c r="J49" s="403"/>
      <c r="K49" s="403"/>
      <c r="L49" s="403"/>
      <c r="M49" s="404"/>
    </row>
    <row r="50" spans="1:13">
      <c r="A50" s="414"/>
      <c r="B50" s="101" t="s">
        <v>277</v>
      </c>
      <c r="C50" s="403" t="s">
        <v>278</v>
      </c>
      <c r="D50" s="403"/>
      <c r="E50" s="403"/>
      <c r="F50" s="403"/>
      <c r="G50" s="403"/>
      <c r="H50" s="403"/>
      <c r="I50" s="403"/>
      <c r="J50" s="403"/>
      <c r="K50" s="403"/>
      <c r="L50" s="403"/>
      <c r="M50" s="404"/>
    </row>
    <row r="51" spans="1:13">
      <c r="A51" s="414"/>
      <c r="B51" s="101" t="s">
        <v>279</v>
      </c>
      <c r="C51" s="403" t="s">
        <v>280</v>
      </c>
      <c r="D51" s="403"/>
      <c r="E51" s="403"/>
      <c r="F51" s="403"/>
      <c r="G51" s="403"/>
      <c r="H51" s="403"/>
      <c r="I51" s="403"/>
      <c r="J51" s="403"/>
      <c r="K51" s="403"/>
      <c r="L51" s="403"/>
      <c r="M51" s="404"/>
    </row>
    <row r="52" spans="1:13" ht="15.75" customHeight="1">
      <c r="A52" s="414"/>
      <c r="B52" s="102" t="s">
        <v>281</v>
      </c>
      <c r="C52" s="403" t="s">
        <v>270</v>
      </c>
      <c r="D52" s="403"/>
      <c r="E52" s="403"/>
      <c r="F52" s="403"/>
      <c r="G52" s="403"/>
      <c r="H52" s="403"/>
      <c r="I52" s="403"/>
      <c r="J52" s="403"/>
      <c r="K52" s="403"/>
      <c r="L52" s="403"/>
      <c r="M52" s="404"/>
    </row>
    <row r="53" spans="1:13" ht="15.75" customHeight="1">
      <c r="A53" s="414"/>
      <c r="B53" s="101" t="s">
        <v>282</v>
      </c>
      <c r="C53" s="402" t="s">
        <v>87</v>
      </c>
      <c r="D53" s="403"/>
      <c r="E53" s="403"/>
      <c r="F53" s="403"/>
      <c r="G53" s="403"/>
      <c r="H53" s="403"/>
      <c r="I53" s="403"/>
      <c r="J53" s="403"/>
      <c r="K53" s="403"/>
      <c r="L53" s="403"/>
      <c r="M53" s="404"/>
    </row>
    <row r="54" spans="1:13" ht="16.5" thickBot="1">
      <c r="A54" s="415"/>
      <c r="B54" s="101" t="s">
        <v>283</v>
      </c>
      <c r="C54" s="403">
        <v>3387000</v>
      </c>
      <c r="D54" s="403"/>
      <c r="E54" s="403"/>
      <c r="F54" s="403"/>
      <c r="G54" s="403"/>
      <c r="H54" s="403"/>
      <c r="I54" s="403"/>
      <c r="J54" s="403"/>
      <c r="K54" s="403"/>
      <c r="L54" s="403"/>
      <c r="M54" s="404"/>
    </row>
    <row r="55" spans="1:13" ht="15.75" customHeight="1">
      <c r="A55" s="413" t="s">
        <v>284</v>
      </c>
      <c r="B55" s="100" t="s">
        <v>285</v>
      </c>
      <c r="C55" s="403" t="s">
        <v>286</v>
      </c>
      <c r="D55" s="403"/>
      <c r="E55" s="403"/>
      <c r="F55" s="403"/>
      <c r="G55" s="403"/>
      <c r="H55" s="403"/>
      <c r="I55" s="403"/>
      <c r="J55" s="403"/>
      <c r="K55" s="403"/>
      <c r="L55" s="403"/>
      <c r="M55" s="404"/>
    </row>
    <row r="56" spans="1:13" ht="30" customHeight="1">
      <c r="A56" s="414"/>
      <c r="B56" s="100" t="s">
        <v>287</v>
      </c>
      <c r="C56" s="403" t="s">
        <v>288</v>
      </c>
      <c r="D56" s="403"/>
      <c r="E56" s="403"/>
      <c r="F56" s="403"/>
      <c r="G56" s="403"/>
      <c r="H56" s="403"/>
      <c r="I56" s="403"/>
      <c r="J56" s="403"/>
      <c r="K56" s="403"/>
      <c r="L56" s="403"/>
      <c r="M56" s="404"/>
    </row>
    <row r="57" spans="1:13" ht="30" customHeight="1" thickBot="1">
      <c r="A57" s="414"/>
      <c r="B57" s="99" t="s">
        <v>46</v>
      </c>
      <c r="C57" s="403" t="s">
        <v>280</v>
      </c>
      <c r="D57" s="403"/>
      <c r="E57" s="403"/>
      <c r="F57" s="403"/>
      <c r="G57" s="403"/>
      <c r="H57" s="403"/>
      <c r="I57" s="403"/>
      <c r="J57" s="403"/>
      <c r="K57" s="403"/>
      <c r="L57" s="403"/>
      <c r="M57" s="404"/>
    </row>
    <row r="58" spans="1:13" ht="16.5" thickBot="1">
      <c r="A58" s="98" t="s">
        <v>289</v>
      </c>
      <c r="B58" s="97"/>
      <c r="C58" s="417"/>
      <c r="D58" s="418"/>
      <c r="E58" s="418"/>
      <c r="F58" s="418"/>
      <c r="G58" s="418"/>
      <c r="H58" s="418"/>
      <c r="I58" s="418"/>
      <c r="J58" s="418"/>
      <c r="K58" s="418"/>
      <c r="L58" s="418"/>
      <c r="M58" s="419"/>
    </row>
  </sheetData>
  <mergeCells count="33">
    <mergeCell ref="A55:A57"/>
    <mergeCell ref="C55:M55"/>
    <mergeCell ref="C56:M56"/>
    <mergeCell ref="C57:M57"/>
    <mergeCell ref="C58:M58"/>
    <mergeCell ref="C52:M52"/>
    <mergeCell ref="C53:M53"/>
    <mergeCell ref="C54:M54"/>
    <mergeCell ref="A12:A48"/>
    <mergeCell ref="B15:B21"/>
    <mergeCell ref="B22:B25"/>
    <mergeCell ref="B29:B31"/>
    <mergeCell ref="B41:B44"/>
    <mergeCell ref="F42:F43"/>
    <mergeCell ref="G42:J43"/>
    <mergeCell ref="C48:M48"/>
    <mergeCell ref="A49:A54"/>
    <mergeCell ref="C49:M49"/>
    <mergeCell ref="C50:M50"/>
    <mergeCell ref="C51:M51"/>
    <mergeCell ref="J27:L27"/>
    <mergeCell ref="C2:M2"/>
    <mergeCell ref="C3:M3"/>
    <mergeCell ref="J7:L7"/>
    <mergeCell ref="C14:L14"/>
    <mergeCell ref="F20:J20"/>
    <mergeCell ref="C11:M11"/>
    <mergeCell ref="C13:E13"/>
    <mergeCell ref="C46:M46"/>
    <mergeCell ref="C47:M47"/>
    <mergeCell ref="C45:M45"/>
    <mergeCell ref="F40:G40"/>
    <mergeCell ref="H40:I40"/>
  </mergeCells>
  <dataValidations count="4">
    <dataValidation type="list" allowBlank="1" showInputMessage="1" showErrorMessage="1" sqref="I7" xr:uid="{00000000-0002-0000-1300-000000000000}">
      <formula1>INDIRECT(C7)</formula1>
    </dataValidation>
    <dataValidation allowBlank="1" showInputMessage="1" showErrorMessage="1" prompt="Seleccione de la lista desplegable" sqref="B4 B7 H7" xr:uid="{00000000-0002-0000-1300-000001000000}"/>
    <dataValidation allowBlank="1" showInputMessage="1" showErrorMessage="1" prompt="Selecciones de la lista desplegable" sqref="B12:B13" xr:uid="{00000000-0002-0000-1300-000002000000}"/>
    <dataValidation allowBlank="1" showInputMessage="1" showErrorMessage="1" prompt="Incluir una ficha por cada indicador, ya sea de producto o de resultado" sqref="B1" xr:uid="{00000000-0002-0000-1300-000003000000}"/>
  </dataValidations>
  <hyperlinks>
    <hyperlink ref="C53" r:id="rId1" xr:uid="{00000000-0004-0000-1300-000000000000}"/>
  </hyperlinks>
  <pageMargins left="0.7" right="0.7" top="0.75" bottom="0.75" header="0.3" footer="0.3"/>
  <pageSetup paperSize="9" orientation="portrait" horizontalDpi="1200" verticalDpi="1200"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70C0"/>
  </sheetPr>
  <dimension ref="A1:M62"/>
  <sheetViews>
    <sheetView topLeftCell="B12" zoomScale="85" zoomScaleNormal="85" workbookViewId="0">
      <selection activeCell="C17" sqref="C17:M17"/>
    </sheetView>
  </sheetViews>
  <sheetFormatPr baseColWidth="10" defaultColWidth="11.42578125" defaultRowHeight="15.75"/>
  <cols>
    <col min="1" max="1" width="25.140625" style="4" customWidth="1"/>
    <col min="2" max="2" width="39.140625" style="28" customWidth="1"/>
    <col min="3" max="16384" width="11.42578125" style="4"/>
  </cols>
  <sheetData>
    <row r="1" spans="1:13" ht="16.5" thickBot="1">
      <c r="A1" s="34"/>
      <c r="B1" s="35" t="s">
        <v>432</v>
      </c>
      <c r="C1" s="36"/>
      <c r="D1" s="36"/>
      <c r="E1" s="36"/>
      <c r="F1" s="36"/>
      <c r="G1" s="36"/>
      <c r="H1" s="36"/>
      <c r="I1" s="36"/>
      <c r="J1" s="36"/>
      <c r="K1" s="36"/>
      <c r="L1" s="36"/>
      <c r="M1" s="37"/>
    </row>
    <row r="2" spans="1:13" ht="41.25" customHeight="1">
      <c r="A2" s="459" t="s">
        <v>195</v>
      </c>
      <c r="B2" s="148" t="s">
        <v>196</v>
      </c>
      <c r="C2" s="478" t="s">
        <v>180</v>
      </c>
      <c r="D2" s="479"/>
      <c r="E2" s="479"/>
      <c r="F2" s="479"/>
      <c r="G2" s="479"/>
      <c r="H2" s="479"/>
      <c r="I2" s="479"/>
      <c r="J2" s="479"/>
      <c r="K2" s="479"/>
      <c r="L2" s="479"/>
      <c r="M2" s="480"/>
    </row>
    <row r="3" spans="1:13" ht="31.5">
      <c r="A3" s="460"/>
      <c r="B3" s="103" t="s">
        <v>291</v>
      </c>
      <c r="C3" s="481" t="s">
        <v>433</v>
      </c>
      <c r="D3" s="482"/>
      <c r="E3" s="482"/>
      <c r="F3" s="482"/>
      <c r="G3" s="482"/>
      <c r="H3" s="482"/>
      <c r="I3" s="482"/>
      <c r="J3" s="482"/>
      <c r="K3" s="482"/>
      <c r="L3" s="482"/>
      <c r="M3" s="483"/>
    </row>
    <row r="4" spans="1:13" ht="94.5" customHeight="1">
      <c r="A4" s="460"/>
      <c r="B4" s="195" t="s">
        <v>33</v>
      </c>
      <c r="C4" s="157" t="s">
        <v>83</v>
      </c>
      <c r="D4" s="436" t="s">
        <v>34</v>
      </c>
      <c r="E4" s="437"/>
      <c r="F4" s="484" t="s">
        <v>293</v>
      </c>
      <c r="G4" s="485"/>
      <c r="H4" s="485"/>
      <c r="I4" s="485"/>
      <c r="J4" s="485"/>
      <c r="K4" s="485"/>
      <c r="L4" s="485"/>
      <c r="M4" s="486"/>
    </row>
    <row r="5" spans="1:13">
      <c r="A5" s="460"/>
      <c r="B5" s="86" t="s">
        <v>202</v>
      </c>
      <c r="C5" s="429" t="s">
        <v>294</v>
      </c>
      <c r="D5" s="430"/>
      <c r="E5" s="430"/>
      <c r="F5" s="430"/>
      <c r="G5" s="430"/>
      <c r="H5" s="430"/>
      <c r="I5" s="430"/>
      <c r="J5" s="430"/>
      <c r="K5" s="430"/>
      <c r="L5" s="430"/>
      <c r="M5" s="431"/>
    </row>
    <row r="6" spans="1:13">
      <c r="A6" s="460"/>
      <c r="B6" s="195" t="s">
        <v>203</v>
      </c>
      <c r="C6" s="429" t="s">
        <v>295</v>
      </c>
      <c r="D6" s="430"/>
      <c r="E6" s="430"/>
      <c r="F6" s="430"/>
      <c r="G6" s="430"/>
      <c r="H6" s="430"/>
      <c r="I6" s="430"/>
      <c r="J6" s="430"/>
      <c r="K6" s="430"/>
      <c r="L6" s="430"/>
      <c r="M6" s="431"/>
    </row>
    <row r="7" spans="1:13">
      <c r="A7" s="460"/>
      <c r="B7" s="103" t="s">
        <v>204</v>
      </c>
      <c r="C7" s="438" t="s">
        <v>7</v>
      </c>
      <c r="D7" s="439"/>
      <c r="E7" s="73"/>
      <c r="F7" s="73"/>
      <c r="G7" s="74"/>
      <c r="H7" s="41" t="s">
        <v>46</v>
      </c>
      <c r="I7" s="440" t="s">
        <v>296</v>
      </c>
      <c r="J7" s="439"/>
      <c r="K7" s="439"/>
      <c r="L7" s="439"/>
      <c r="M7" s="441"/>
    </row>
    <row r="8" spans="1:13" ht="15.75" customHeight="1">
      <c r="A8" s="460"/>
      <c r="B8" s="453" t="s">
        <v>205</v>
      </c>
      <c r="C8" s="463"/>
      <c r="D8" s="464"/>
      <c r="E8" s="464"/>
      <c r="F8" s="207"/>
      <c r="G8" s="207"/>
      <c r="H8" s="207"/>
      <c r="I8" s="207"/>
      <c r="J8" s="207"/>
      <c r="K8" s="207"/>
      <c r="L8" s="75"/>
      <c r="M8" s="76"/>
    </row>
    <row r="9" spans="1:13">
      <c r="A9" s="460"/>
      <c r="B9" s="454"/>
      <c r="C9" s="514"/>
      <c r="D9" s="515"/>
      <c r="E9" s="515"/>
      <c r="F9" s="446"/>
      <c r="G9" s="446"/>
      <c r="H9" s="118"/>
      <c r="I9" s="446"/>
      <c r="J9" s="446"/>
      <c r="K9" s="118"/>
      <c r="L9" s="121"/>
      <c r="M9" s="70"/>
    </row>
    <row r="10" spans="1:13">
      <c r="A10" s="460"/>
      <c r="B10" s="456"/>
      <c r="C10" s="445" t="s">
        <v>206</v>
      </c>
      <c r="D10" s="446"/>
      <c r="E10" s="201"/>
      <c r="F10" s="446" t="s">
        <v>206</v>
      </c>
      <c r="G10" s="446"/>
      <c r="H10" s="201"/>
      <c r="I10" s="446" t="s">
        <v>206</v>
      </c>
      <c r="J10" s="446"/>
      <c r="K10" s="201"/>
      <c r="L10" s="77"/>
      <c r="M10" s="78"/>
    </row>
    <row r="11" spans="1:13" ht="55.5" customHeight="1">
      <c r="A11" s="460"/>
      <c r="B11" s="103" t="s">
        <v>207</v>
      </c>
      <c r="C11" s="448" t="s">
        <v>434</v>
      </c>
      <c r="D11" s="449"/>
      <c r="E11" s="449"/>
      <c r="F11" s="449"/>
      <c r="G11" s="449"/>
      <c r="H11" s="449"/>
      <c r="I11" s="449"/>
      <c r="J11" s="449"/>
      <c r="K11" s="449"/>
      <c r="L11" s="449"/>
      <c r="M11" s="450"/>
    </row>
    <row r="12" spans="1:13" ht="31.5">
      <c r="A12" s="460"/>
      <c r="B12" s="103" t="s">
        <v>298</v>
      </c>
      <c r="C12" s="376" t="s">
        <v>435</v>
      </c>
      <c r="D12" s="377"/>
      <c r="E12" s="377"/>
      <c r="F12" s="377"/>
      <c r="G12" s="377"/>
      <c r="H12" s="377"/>
      <c r="I12" s="377"/>
      <c r="J12" s="377"/>
      <c r="K12" s="377"/>
      <c r="L12" s="377"/>
      <c r="M12" s="80"/>
    </row>
    <row r="13" spans="1:13" ht="69" customHeight="1">
      <c r="A13" s="460"/>
      <c r="B13" s="103" t="s">
        <v>300</v>
      </c>
      <c r="C13" s="376" t="s">
        <v>436</v>
      </c>
      <c r="D13" s="377"/>
      <c r="E13" s="377"/>
      <c r="F13" s="377"/>
      <c r="G13" s="377"/>
      <c r="H13" s="377"/>
      <c r="I13" s="377"/>
      <c r="J13" s="377"/>
      <c r="K13" s="377"/>
      <c r="L13" s="377"/>
      <c r="M13" s="378"/>
    </row>
    <row r="14" spans="1:13" ht="44.25" customHeight="1">
      <c r="A14" s="460"/>
      <c r="B14" s="453" t="s">
        <v>302</v>
      </c>
      <c r="C14" s="4" t="s">
        <v>128</v>
      </c>
      <c r="D14" s="191"/>
      <c r="E14" s="57" t="s">
        <v>303</v>
      </c>
      <c r="F14" s="442" t="s">
        <v>124</v>
      </c>
      <c r="G14" s="443"/>
      <c r="H14" s="443"/>
      <c r="I14" s="443"/>
      <c r="J14" s="443"/>
      <c r="K14" s="443"/>
      <c r="L14" s="443"/>
      <c r="M14" s="444"/>
    </row>
    <row r="15" spans="1:13">
      <c r="A15" s="460"/>
      <c r="B15" s="454"/>
      <c r="C15" s="451"/>
      <c r="D15" s="388"/>
      <c r="E15" s="388"/>
      <c r="F15" s="388"/>
      <c r="G15" s="388"/>
      <c r="H15" s="388"/>
      <c r="I15" s="388"/>
      <c r="J15" s="388"/>
      <c r="K15" s="388"/>
      <c r="L15" s="388"/>
      <c r="M15" s="452"/>
    </row>
    <row r="16" spans="1:13">
      <c r="A16" s="461" t="s">
        <v>209</v>
      </c>
      <c r="B16" s="103" t="s">
        <v>31</v>
      </c>
      <c r="C16" s="451" t="s">
        <v>304</v>
      </c>
      <c r="D16" s="388"/>
      <c r="E16" s="388"/>
      <c r="F16" s="388"/>
      <c r="G16" s="388"/>
      <c r="H16" s="388"/>
      <c r="I16" s="388"/>
      <c r="J16" s="388"/>
      <c r="K16" s="388"/>
      <c r="L16" s="388"/>
      <c r="M16" s="452"/>
    </row>
    <row r="17" spans="1:13" ht="53.25" customHeight="1">
      <c r="A17" s="462"/>
      <c r="B17" s="103" t="s">
        <v>211</v>
      </c>
      <c r="C17" s="451" t="s">
        <v>437</v>
      </c>
      <c r="D17" s="388"/>
      <c r="E17" s="388"/>
      <c r="F17" s="388"/>
      <c r="G17" s="388"/>
      <c r="H17" s="388"/>
      <c r="I17" s="388"/>
      <c r="J17" s="388"/>
      <c r="K17" s="388"/>
      <c r="L17" s="388"/>
      <c r="M17" s="452"/>
    </row>
    <row r="18" spans="1:13" ht="8.25" customHeight="1">
      <c r="A18" s="462"/>
      <c r="B18" s="453" t="s">
        <v>212</v>
      </c>
      <c r="C18" s="81"/>
      <c r="D18" s="5"/>
      <c r="E18" s="5"/>
      <c r="F18" s="5"/>
      <c r="G18" s="5"/>
      <c r="H18" s="5"/>
      <c r="I18" s="5"/>
      <c r="J18" s="5"/>
      <c r="K18" s="5"/>
      <c r="L18" s="5"/>
      <c r="M18" s="6"/>
    </row>
    <row r="19" spans="1:13" ht="9" customHeight="1">
      <c r="A19" s="462"/>
      <c r="B19" s="454"/>
      <c r="C19" s="44"/>
      <c r="D19" s="7"/>
      <c r="E19" s="126"/>
      <c r="F19" s="7"/>
      <c r="G19" s="126"/>
      <c r="H19" s="7"/>
      <c r="I19" s="126"/>
      <c r="J19" s="7"/>
      <c r="K19" s="126"/>
      <c r="L19" s="126"/>
      <c r="M19" s="8"/>
    </row>
    <row r="20" spans="1:13">
      <c r="A20" s="462"/>
      <c r="B20" s="454"/>
      <c r="C20" s="45" t="s">
        <v>213</v>
      </c>
      <c r="D20" s="9"/>
      <c r="E20" s="10" t="s">
        <v>214</v>
      </c>
      <c r="F20" s="9"/>
      <c r="G20" s="10" t="s">
        <v>215</v>
      </c>
      <c r="H20" s="9"/>
      <c r="I20" s="10" t="s">
        <v>216</v>
      </c>
      <c r="J20" s="84"/>
      <c r="K20" s="10"/>
      <c r="L20" s="10"/>
      <c r="M20" s="189"/>
    </row>
    <row r="21" spans="1:13">
      <c r="A21" s="462"/>
      <c r="B21" s="454"/>
      <c r="C21" s="45" t="s">
        <v>218</v>
      </c>
      <c r="D21" s="11"/>
      <c r="E21" s="10" t="s">
        <v>219</v>
      </c>
      <c r="F21" s="12"/>
      <c r="G21" s="10" t="s">
        <v>220</v>
      </c>
      <c r="H21" s="12"/>
      <c r="I21" s="10"/>
      <c r="J21" s="188"/>
      <c r="K21" s="10"/>
      <c r="L21" s="10"/>
      <c r="M21" s="189"/>
    </row>
    <row r="22" spans="1:13">
      <c r="A22" s="462"/>
      <c r="B22" s="454"/>
      <c r="C22" s="45" t="s">
        <v>224</v>
      </c>
      <c r="D22" s="11"/>
      <c r="E22" s="10" t="s">
        <v>225</v>
      </c>
      <c r="F22" s="11"/>
      <c r="G22" s="10"/>
      <c r="H22" s="188"/>
      <c r="I22" s="10"/>
      <c r="J22" s="188"/>
      <c r="K22" s="10"/>
      <c r="L22" s="10"/>
      <c r="M22" s="189"/>
    </row>
    <row r="23" spans="1:13">
      <c r="A23" s="462"/>
      <c r="B23" s="454"/>
      <c r="C23" s="45" t="s">
        <v>226</v>
      </c>
      <c r="D23" s="12" t="s">
        <v>222</v>
      </c>
      <c r="E23" s="10" t="s">
        <v>227</v>
      </c>
      <c r="F23" s="487" t="s">
        <v>404</v>
      </c>
      <c r="G23" s="487"/>
      <c r="H23" s="487"/>
      <c r="I23" s="208"/>
      <c r="J23" s="208"/>
      <c r="K23" s="208"/>
      <c r="L23" s="208"/>
      <c r="M23" s="82"/>
    </row>
    <row r="24" spans="1:13" ht="9.75" customHeight="1">
      <c r="A24" s="462"/>
      <c r="B24" s="456"/>
      <c r="C24" s="46"/>
      <c r="D24" s="13"/>
      <c r="E24" s="13"/>
      <c r="F24" s="13"/>
      <c r="G24" s="13"/>
      <c r="H24" s="13"/>
      <c r="I24" s="13"/>
      <c r="J24" s="13"/>
      <c r="K24" s="13"/>
      <c r="L24" s="13"/>
      <c r="M24" s="14"/>
    </row>
    <row r="25" spans="1:13">
      <c r="A25" s="462"/>
      <c r="B25" s="453" t="s">
        <v>228</v>
      </c>
      <c r="C25" s="47"/>
      <c r="D25" s="15"/>
      <c r="E25" s="15"/>
      <c r="F25" s="15"/>
      <c r="G25" s="15"/>
      <c r="H25" s="15"/>
      <c r="I25" s="15"/>
      <c r="J25" s="15"/>
      <c r="K25" s="15"/>
      <c r="L25" s="75"/>
      <c r="M25" s="76"/>
    </row>
    <row r="26" spans="1:13">
      <c r="A26" s="462"/>
      <c r="B26" s="454"/>
      <c r="C26" s="45" t="s">
        <v>229</v>
      </c>
      <c r="D26" s="12"/>
      <c r="E26" s="213"/>
      <c r="F26" s="10" t="s">
        <v>230</v>
      </c>
      <c r="G26" s="11"/>
      <c r="H26" s="213"/>
      <c r="I26" s="10" t="s">
        <v>231</v>
      </c>
      <c r="J26" s="11" t="s">
        <v>222</v>
      </c>
      <c r="K26" s="213"/>
      <c r="L26" s="121"/>
      <c r="M26" s="70"/>
    </row>
    <row r="27" spans="1:13">
      <c r="A27" s="462"/>
      <c r="B27" s="454"/>
      <c r="C27" s="45" t="s">
        <v>234</v>
      </c>
      <c r="D27" s="16"/>
      <c r="E27" s="121"/>
      <c r="F27" s="10" t="s">
        <v>235</v>
      </c>
      <c r="G27" s="12"/>
      <c r="H27" s="121"/>
      <c r="I27" s="119"/>
      <c r="J27" s="121"/>
      <c r="K27" s="118"/>
      <c r="L27" s="121"/>
      <c r="M27" s="70"/>
    </row>
    <row r="28" spans="1:13">
      <c r="A28" s="462"/>
      <c r="B28" s="456"/>
      <c r="C28" s="48"/>
      <c r="D28" s="17"/>
      <c r="E28" s="17"/>
      <c r="F28" s="17"/>
      <c r="G28" s="17"/>
      <c r="H28" s="17"/>
      <c r="I28" s="17"/>
      <c r="J28" s="17"/>
      <c r="K28" s="17"/>
      <c r="L28" s="77"/>
      <c r="M28" s="78"/>
    </row>
    <row r="29" spans="1:13">
      <c r="A29" s="462"/>
      <c r="B29" s="87" t="s">
        <v>237</v>
      </c>
      <c r="C29" s="49"/>
      <c r="D29" s="33"/>
      <c r="E29" s="33"/>
      <c r="F29" s="33"/>
      <c r="G29" s="33"/>
      <c r="H29" s="33"/>
      <c r="I29" s="33"/>
      <c r="J29" s="33"/>
      <c r="K29" s="33"/>
      <c r="L29" s="33"/>
      <c r="M29" s="50"/>
    </row>
    <row r="30" spans="1:13">
      <c r="A30" s="462"/>
      <c r="B30" s="87"/>
      <c r="C30" s="51" t="s">
        <v>238</v>
      </c>
      <c r="D30" s="18">
        <v>0</v>
      </c>
      <c r="E30" s="213"/>
      <c r="F30" s="19" t="s">
        <v>240</v>
      </c>
      <c r="G30" s="12">
        <v>2019</v>
      </c>
      <c r="H30" s="213"/>
      <c r="I30" s="19" t="s">
        <v>241</v>
      </c>
      <c r="J30" s="190"/>
      <c r="K30" s="191"/>
      <c r="L30" s="192"/>
      <c r="M30" s="214"/>
    </row>
    <row r="31" spans="1:13">
      <c r="A31" s="462"/>
      <c r="B31" s="86"/>
      <c r="C31" s="46"/>
      <c r="D31" s="13"/>
      <c r="E31" s="13"/>
      <c r="F31" s="13"/>
      <c r="G31" s="13"/>
      <c r="H31" s="13"/>
      <c r="I31" s="13"/>
      <c r="J31" s="13"/>
      <c r="K31" s="13"/>
      <c r="L31" s="13"/>
      <c r="M31" s="14"/>
    </row>
    <row r="32" spans="1:13">
      <c r="A32" s="462"/>
      <c r="B32" s="453" t="s">
        <v>243</v>
      </c>
      <c r="C32" s="52"/>
      <c r="D32" s="20"/>
      <c r="E32" s="20"/>
      <c r="F32" s="20"/>
      <c r="G32" s="20"/>
      <c r="H32" s="20"/>
      <c r="I32" s="20"/>
      <c r="J32" s="20"/>
      <c r="K32" s="20"/>
      <c r="L32" s="75"/>
      <c r="M32" s="76"/>
    </row>
    <row r="33" spans="1:13">
      <c r="A33" s="462"/>
      <c r="B33" s="454"/>
      <c r="C33" s="212" t="s">
        <v>244</v>
      </c>
      <c r="D33" s="21">
        <v>2020</v>
      </c>
      <c r="E33" s="116"/>
      <c r="F33" s="213" t="s">
        <v>245</v>
      </c>
      <c r="G33" s="22" t="s">
        <v>246</v>
      </c>
      <c r="H33" s="116"/>
      <c r="I33" s="19"/>
      <c r="J33" s="116"/>
      <c r="K33" s="116"/>
      <c r="L33" s="121"/>
      <c r="M33" s="70"/>
    </row>
    <row r="34" spans="1:13">
      <c r="A34" s="462"/>
      <c r="B34" s="456"/>
      <c r="C34" s="46"/>
      <c r="D34" s="23"/>
      <c r="E34" s="24"/>
      <c r="F34" s="13"/>
      <c r="G34" s="24"/>
      <c r="H34" s="24"/>
      <c r="I34" s="25"/>
      <c r="J34" s="24"/>
      <c r="K34" s="24"/>
      <c r="L34" s="77"/>
      <c r="M34" s="78"/>
    </row>
    <row r="35" spans="1:13">
      <c r="A35" s="462"/>
      <c r="B35" s="453" t="s">
        <v>247</v>
      </c>
      <c r="C35" s="53"/>
      <c r="D35" s="95"/>
      <c r="E35" s="95"/>
      <c r="F35" s="95"/>
      <c r="G35" s="95"/>
      <c r="H35" s="95"/>
      <c r="I35" s="95"/>
      <c r="J35" s="95"/>
      <c r="K35" s="95"/>
      <c r="L35" s="95"/>
      <c r="M35" s="54"/>
    </row>
    <row r="36" spans="1:13">
      <c r="A36" s="462"/>
      <c r="B36" s="454"/>
      <c r="C36" s="55"/>
      <c r="D36" s="113" t="s">
        <v>248</v>
      </c>
      <c r="E36" s="113"/>
      <c r="F36" s="113" t="s">
        <v>249</v>
      </c>
      <c r="G36" s="113"/>
      <c r="H36" s="156" t="s">
        <v>250</v>
      </c>
      <c r="I36" s="156"/>
      <c r="J36" s="156" t="s">
        <v>251</v>
      </c>
      <c r="K36" s="113"/>
      <c r="L36" s="113" t="s">
        <v>252</v>
      </c>
      <c r="M36" s="26"/>
    </row>
    <row r="37" spans="1:13">
      <c r="A37" s="462"/>
      <c r="B37" s="454"/>
      <c r="C37" s="55"/>
      <c r="D37" s="210"/>
      <c r="E37" s="211"/>
      <c r="F37" s="210">
        <v>0.1</v>
      </c>
      <c r="G37" s="211"/>
      <c r="H37" s="210">
        <v>0.2</v>
      </c>
      <c r="I37" s="211"/>
      <c r="J37" s="210">
        <v>0.3</v>
      </c>
      <c r="K37" s="211"/>
      <c r="L37" s="210">
        <v>0.4</v>
      </c>
      <c r="M37" s="158"/>
    </row>
    <row r="38" spans="1:13">
      <c r="A38" s="462"/>
      <c r="B38" s="454"/>
      <c r="C38" s="55"/>
      <c r="D38" s="113" t="s">
        <v>253</v>
      </c>
      <c r="E38" s="113"/>
      <c r="F38" s="113" t="s">
        <v>254</v>
      </c>
      <c r="G38" s="113"/>
      <c r="H38" s="114" t="s">
        <v>255</v>
      </c>
      <c r="I38" s="114"/>
      <c r="J38" s="114" t="s">
        <v>256</v>
      </c>
      <c r="K38" s="113"/>
      <c r="L38" s="113" t="s">
        <v>257</v>
      </c>
      <c r="M38" s="8"/>
    </row>
    <row r="39" spans="1:13">
      <c r="A39" s="462"/>
      <c r="B39" s="454"/>
      <c r="C39" s="55"/>
      <c r="D39" s="210">
        <v>0.5</v>
      </c>
      <c r="E39" s="211"/>
      <c r="F39" s="210">
        <v>0.6</v>
      </c>
      <c r="G39" s="211"/>
      <c r="H39" s="210">
        <v>0.7</v>
      </c>
      <c r="I39" s="211"/>
      <c r="J39" s="210">
        <v>0.8</v>
      </c>
      <c r="K39" s="211"/>
      <c r="L39" s="210">
        <v>1</v>
      </c>
      <c r="M39" s="197"/>
    </row>
    <row r="40" spans="1:13">
      <c r="A40" s="462"/>
      <c r="B40" s="454"/>
      <c r="C40" s="55"/>
      <c r="D40" s="113" t="s">
        <v>258</v>
      </c>
      <c r="E40" s="113"/>
      <c r="F40" s="113" t="s">
        <v>259</v>
      </c>
      <c r="G40" s="113"/>
      <c r="H40" s="114" t="s">
        <v>260</v>
      </c>
      <c r="I40" s="114"/>
      <c r="J40" s="114" t="s">
        <v>261</v>
      </c>
      <c r="K40" s="113"/>
      <c r="L40" s="113" t="s">
        <v>262</v>
      </c>
      <c r="M40" s="8"/>
    </row>
    <row r="41" spans="1:13">
      <c r="A41" s="462"/>
      <c r="B41" s="454"/>
      <c r="C41" s="55"/>
      <c r="D41" s="198"/>
      <c r="E41" s="1"/>
      <c r="F41" s="198"/>
      <c r="G41" s="1"/>
      <c r="H41" s="198"/>
      <c r="I41" s="1"/>
      <c r="J41" s="198"/>
      <c r="K41" s="1"/>
      <c r="L41" s="198"/>
      <c r="M41" s="197"/>
    </row>
    <row r="42" spans="1:13">
      <c r="A42" s="462"/>
      <c r="B42" s="454"/>
      <c r="C42" s="55"/>
      <c r="D42" s="2" t="s">
        <v>262</v>
      </c>
      <c r="E42" s="196"/>
      <c r="F42" s="2" t="s">
        <v>263</v>
      </c>
      <c r="G42" s="196"/>
      <c r="H42" s="2"/>
      <c r="I42" s="196"/>
      <c r="J42" s="2"/>
      <c r="K42" s="196"/>
      <c r="L42" s="2"/>
      <c r="M42" s="197"/>
    </row>
    <row r="43" spans="1:13">
      <c r="A43" s="462"/>
      <c r="B43" s="454"/>
      <c r="C43" s="55"/>
      <c r="D43" s="198"/>
      <c r="E43" s="1"/>
      <c r="F43" s="518">
        <v>1</v>
      </c>
      <c r="G43" s="519"/>
      <c r="H43" s="383"/>
      <c r="I43" s="383"/>
      <c r="J43" s="2"/>
      <c r="K43" s="196"/>
      <c r="L43" s="2"/>
      <c r="M43" s="197"/>
    </row>
    <row r="44" spans="1:13">
      <c r="A44" s="462"/>
      <c r="B44" s="454"/>
      <c r="C44" s="56"/>
      <c r="D44" s="2"/>
      <c r="E44" s="196"/>
      <c r="F44" s="2"/>
      <c r="G44" s="196"/>
      <c r="H44" s="96"/>
      <c r="I44" s="42"/>
      <c r="J44" s="96"/>
      <c r="K44" s="42"/>
      <c r="L44" s="96"/>
      <c r="M44" s="43"/>
    </row>
    <row r="45" spans="1:13" ht="18" customHeight="1">
      <c r="A45" s="462"/>
      <c r="B45" s="453" t="s">
        <v>264</v>
      </c>
      <c r="C45" s="47"/>
      <c r="D45" s="15"/>
      <c r="E45" s="15"/>
      <c r="F45" s="15"/>
      <c r="G45" s="15"/>
      <c r="H45" s="15"/>
      <c r="I45" s="15"/>
      <c r="J45" s="15"/>
      <c r="K45" s="15"/>
      <c r="L45" s="121"/>
      <c r="M45" s="70"/>
    </row>
    <row r="46" spans="1:13">
      <c r="A46" s="462"/>
      <c r="B46" s="454"/>
      <c r="C46" s="71"/>
      <c r="D46" s="109" t="s">
        <v>265</v>
      </c>
      <c r="E46" s="27" t="s">
        <v>76</v>
      </c>
      <c r="F46" s="447" t="s">
        <v>266</v>
      </c>
      <c r="G46" s="490"/>
      <c r="H46" s="491"/>
      <c r="I46" s="491"/>
      <c r="J46" s="492"/>
      <c r="K46" s="205" t="s">
        <v>306</v>
      </c>
      <c r="L46" s="432"/>
      <c r="M46" s="433"/>
    </row>
    <row r="47" spans="1:13">
      <c r="A47" s="462"/>
      <c r="B47" s="454"/>
      <c r="C47" s="71"/>
      <c r="D47" s="72"/>
      <c r="E47" s="11" t="s">
        <v>222</v>
      </c>
      <c r="F47" s="447"/>
      <c r="G47" s="493"/>
      <c r="H47" s="494"/>
      <c r="I47" s="494"/>
      <c r="J47" s="495"/>
      <c r="K47" s="121"/>
      <c r="L47" s="434"/>
      <c r="M47" s="435"/>
    </row>
    <row r="48" spans="1:13">
      <c r="A48" s="462"/>
      <c r="B48" s="456"/>
      <c r="C48" s="155"/>
      <c r="D48" s="77"/>
      <c r="E48" s="77"/>
      <c r="F48" s="77"/>
      <c r="G48" s="77"/>
      <c r="H48" s="77"/>
      <c r="I48" s="77"/>
      <c r="J48" s="77"/>
      <c r="K48" s="77"/>
      <c r="L48" s="121"/>
      <c r="M48" s="70"/>
    </row>
    <row r="49" spans="1:13" ht="386.25" customHeight="1">
      <c r="A49" s="462"/>
      <c r="B49" s="103" t="s">
        <v>267</v>
      </c>
      <c r="C49" s="429" t="s">
        <v>438</v>
      </c>
      <c r="D49" s="430"/>
      <c r="E49" s="430"/>
      <c r="F49" s="430"/>
      <c r="G49" s="430"/>
      <c r="H49" s="430"/>
      <c r="I49" s="430"/>
      <c r="J49" s="430"/>
      <c r="K49" s="430"/>
      <c r="L49" s="430"/>
      <c r="M49" s="431"/>
    </row>
    <row r="50" spans="1:13">
      <c r="A50" s="462"/>
      <c r="B50" s="103" t="s">
        <v>269</v>
      </c>
      <c r="C50" s="429" t="s">
        <v>308</v>
      </c>
      <c r="D50" s="430"/>
      <c r="E50" s="430"/>
      <c r="F50" s="430"/>
      <c r="G50" s="430"/>
      <c r="H50" s="430"/>
      <c r="I50" s="430"/>
      <c r="J50" s="430"/>
      <c r="K50" s="430"/>
      <c r="L50" s="430"/>
      <c r="M50" s="431"/>
    </row>
    <row r="51" spans="1:13">
      <c r="A51" s="462"/>
      <c r="B51" s="103" t="s">
        <v>271</v>
      </c>
      <c r="C51" s="183" t="s">
        <v>309</v>
      </c>
      <c r="D51" s="184"/>
      <c r="E51" s="184"/>
      <c r="F51" s="184"/>
      <c r="G51" s="184"/>
      <c r="H51" s="184"/>
      <c r="I51" s="184"/>
      <c r="J51" s="184"/>
      <c r="K51" s="184"/>
      <c r="L51" s="184"/>
      <c r="M51" s="185"/>
    </row>
    <row r="52" spans="1:13">
      <c r="A52" s="462"/>
      <c r="B52" s="103" t="s">
        <v>273</v>
      </c>
      <c r="C52" s="204">
        <v>44211</v>
      </c>
      <c r="D52" s="184"/>
      <c r="E52" s="184"/>
      <c r="F52" s="184"/>
      <c r="G52" s="184"/>
      <c r="H52" s="184"/>
      <c r="I52" s="184"/>
      <c r="J52" s="184"/>
      <c r="K52" s="184"/>
      <c r="L52" s="184"/>
      <c r="M52" s="185"/>
    </row>
    <row r="53" spans="1:13" ht="15.75" customHeight="1">
      <c r="A53" s="420" t="s">
        <v>274</v>
      </c>
      <c r="B53" s="101" t="s">
        <v>275</v>
      </c>
      <c r="C53" s="403" t="s">
        <v>86</v>
      </c>
      <c r="D53" s="403"/>
      <c r="E53" s="403"/>
      <c r="F53" s="403"/>
      <c r="G53" s="403"/>
      <c r="H53" s="403"/>
      <c r="I53" s="403"/>
      <c r="J53" s="403"/>
      <c r="K53" s="403"/>
      <c r="L53" s="403"/>
      <c r="M53" s="404"/>
    </row>
    <row r="54" spans="1:13">
      <c r="A54" s="421"/>
      <c r="B54" s="101" t="s">
        <v>277</v>
      </c>
      <c r="C54" s="403" t="s">
        <v>310</v>
      </c>
      <c r="D54" s="403"/>
      <c r="E54" s="403"/>
      <c r="F54" s="403"/>
      <c r="G54" s="403"/>
      <c r="H54" s="403"/>
      <c r="I54" s="403"/>
      <c r="J54" s="403"/>
      <c r="K54" s="403"/>
      <c r="L54" s="403"/>
      <c r="M54" s="404"/>
    </row>
    <row r="55" spans="1:13">
      <c r="A55" s="421"/>
      <c r="B55" s="101" t="s">
        <v>279</v>
      </c>
      <c r="C55" s="403" t="s">
        <v>9</v>
      </c>
      <c r="D55" s="403"/>
      <c r="E55" s="403"/>
      <c r="F55" s="403"/>
      <c r="G55" s="403"/>
      <c r="H55" s="403"/>
      <c r="I55" s="403"/>
      <c r="J55" s="403"/>
      <c r="K55" s="403"/>
      <c r="L55" s="403"/>
      <c r="M55" s="404"/>
    </row>
    <row r="56" spans="1:13" ht="15.75" customHeight="1">
      <c r="A56" s="421"/>
      <c r="B56" s="102" t="s">
        <v>281</v>
      </c>
      <c r="C56" s="403" t="s">
        <v>85</v>
      </c>
      <c r="D56" s="403"/>
      <c r="E56" s="403"/>
      <c r="F56" s="403"/>
      <c r="G56" s="403"/>
      <c r="H56" s="403"/>
      <c r="I56" s="403"/>
      <c r="J56" s="403"/>
      <c r="K56" s="403"/>
      <c r="L56" s="403"/>
      <c r="M56" s="404"/>
    </row>
    <row r="57" spans="1:13" ht="15.75" customHeight="1">
      <c r="A57" s="421"/>
      <c r="B57" s="101" t="s">
        <v>282</v>
      </c>
      <c r="C57" s="402" t="s">
        <v>87</v>
      </c>
      <c r="D57" s="403"/>
      <c r="E57" s="403"/>
      <c r="F57" s="403"/>
      <c r="G57" s="403"/>
      <c r="H57" s="403"/>
      <c r="I57" s="403"/>
      <c r="J57" s="403"/>
      <c r="K57" s="403"/>
      <c r="L57" s="403"/>
      <c r="M57" s="404"/>
    </row>
    <row r="58" spans="1:13" ht="16.5" thickBot="1">
      <c r="A58" s="422"/>
      <c r="B58" s="101" t="s">
        <v>283</v>
      </c>
      <c r="C58" s="403">
        <v>3387000</v>
      </c>
      <c r="D58" s="403"/>
      <c r="E58" s="403"/>
      <c r="F58" s="403"/>
      <c r="G58" s="403"/>
      <c r="H58" s="403"/>
      <c r="I58" s="403"/>
      <c r="J58" s="403"/>
      <c r="K58" s="403"/>
      <c r="L58" s="403"/>
      <c r="M58" s="404"/>
    </row>
    <row r="59" spans="1:13" ht="15.75" customHeight="1">
      <c r="A59" s="420" t="s">
        <v>284</v>
      </c>
      <c r="B59" s="100" t="s">
        <v>285</v>
      </c>
      <c r="C59" s="403" t="s">
        <v>286</v>
      </c>
      <c r="D59" s="403"/>
      <c r="E59" s="403"/>
      <c r="F59" s="403"/>
      <c r="G59" s="403"/>
      <c r="H59" s="403"/>
      <c r="I59" s="403"/>
      <c r="J59" s="403"/>
      <c r="K59" s="403"/>
      <c r="L59" s="403"/>
      <c r="M59" s="404"/>
    </row>
    <row r="60" spans="1:13" ht="30" customHeight="1">
      <c r="A60" s="421"/>
      <c r="B60" s="100" t="s">
        <v>287</v>
      </c>
      <c r="C60" s="403" t="s">
        <v>311</v>
      </c>
      <c r="D60" s="403"/>
      <c r="E60" s="403"/>
      <c r="F60" s="403"/>
      <c r="G60" s="403"/>
      <c r="H60" s="403"/>
      <c r="I60" s="403"/>
      <c r="J60" s="403"/>
      <c r="K60" s="403"/>
      <c r="L60" s="403"/>
      <c r="M60" s="404"/>
    </row>
    <row r="61" spans="1:13" ht="30" customHeight="1" thickBot="1">
      <c r="A61" s="421"/>
      <c r="B61" s="99" t="s">
        <v>46</v>
      </c>
      <c r="C61" s="403" t="s">
        <v>312</v>
      </c>
      <c r="D61" s="403"/>
      <c r="E61" s="403"/>
      <c r="F61" s="403"/>
      <c r="G61" s="403"/>
      <c r="H61" s="403"/>
      <c r="I61" s="403"/>
      <c r="J61" s="403"/>
      <c r="K61" s="403"/>
      <c r="L61" s="403"/>
      <c r="M61" s="404"/>
    </row>
    <row r="62" spans="1:13" ht="16.5" thickBot="1">
      <c r="A62" s="85" t="s">
        <v>289</v>
      </c>
      <c r="B62" s="97"/>
      <c r="C62" s="455"/>
      <c r="D62" s="418"/>
      <c r="E62" s="418"/>
      <c r="F62" s="418"/>
      <c r="G62" s="418"/>
      <c r="H62" s="418"/>
      <c r="I62" s="418"/>
      <c r="J62" s="418"/>
      <c r="K62" s="418"/>
      <c r="L62" s="418"/>
      <c r="M62" s="419"/>
    </row>
  </sheetData>
  <mergeCells count="50">
    <mergeCell ref="A59:A61"/>
    <mergeCell ref="C59:M59"/>
    <mergeCell ref="C60:M60"/>
    <mergeCell ref="C61:M61"/>
    <mergeCell ref="C62:M62"/>
    <mergeCell ref="A53:A58"/>
    <mergeCell ref="C53:M53"/>
    <mergeCell ref="C54:M54"/>
    <mergeCell ref="C55:M55"/>
    <mergeCell ref="C56:M56"/>
    <mergeCell ref="C57:M57"/>
    <mergeCell ref="C58:M58"/>
    <mergeCell ref="I10:J10"/>
    <mergeCell ref="A16:A52"/>
    <mergeCell ref="C16:M16"/>
    <mergeCell ref="C17:M17"/>
    <mergeCell ref="B18:B24"/>
    <mergeCell ref="F23:H23"/>
    <mergeCell ref="B25:B28"/>
    <mergeCell ref="B32:B34"/>
    <mergeCell ref="B35:B44"/>
    <mergeCell ref="B45:B48"/>
    <mergeCell ref="F46:F47"/>
    <mergeCell ref="G46:J47"/>
    <mergeCell ref="C50:M50"/>
    <mergeCell ref="L46:M47"/>
    <mergeCell ref="C49:M49"/>
    <mergeCell ref="C11:M11"/>
    <mergeCell ref="C12:L12"/>
    <mergeCell ref="C13:M13"/>
    <mergeCell ref="F14:M14"/>
    <mergeCell ref="C15:M15"/>
    <mergeCell ref="F43:G43"/>
    <mergeCell ref="H43:I43"/>
    <mergeCell ref="A2:A15"/>
    <mergeCell ref="C2:M2"/>
    <mergeCell ref="C3:M3"/>
    <mergeCell ref="D4:E4"/>
    <mergeCell ref="F4:M4"/>
    <mergeCell ref="C5:M5"/>
    <mergeCell ref="C6:M6"/>
    <mergeCell ref="C7:D7"/>
    <mergeCell ref="I7:M7"/>
    <mergeCell ref="B8:B10"/>
    <mergeCell ref="B14:B15"/>
    <mergeCell ref="C8:E9"/>
    <mergeCell ref="F9:G9"/>
    <mergeCell ref="I9:J9"/>
    <mergeCell ref="C10:D10"/>
    <mergeCell ref="F10:G10"/>
  </mergeCells>
  <dataValidations count="8">
    <dataValidation type="list" allowBlank="1" showInputMessage="1" showErrorMessage="1" sqref="F14" xr:uid="{00000000-0002-0000-1400-000000000000}">
      <formula1>INDIRECT(E14)</formula1>
    </dataValidation>
    <dataValidation allowBlank="1" showInputMessage="1" showErrorMessage="1" prompt="Seleccione de la lista desplegable" sqref="B4 B7 H7" xr:uid="{00000000-0002-0000-1400-000001000000}"/>
    <dataValidation allowBlank="1" showInputMessage="1" showErrorMessage="1" prompt="Incluir una ficha por cada indicador, ya sea de producto o de resultado" sqref="B1" xr:uid="{00000000-0002-0000-1400-000002000000}"/>
    <dataValidation allowBlank="1" showInputMessage="1" showErrorMessage="1" prompt="Identifique el ODS a que le apunta el indicador de producto. Seleccione de la lista desplegable._x000a_" sqref="B14:B15" xr:uid="{00000000-0002-0000-1400-000003000000}"/>
    <dataValidation allowBlank="1" showInputMessage="1" showErrorMessage="1" prompt="Identifique la meta ODS a que le apunta el indicador de producto. Seleccione de la lista desplegable." sqref="E14" xr:uid="{00000000-0002-0000-1400-000004000000}"/>
    <dataValidation allowBlank="1" showInputMessage="1" showErrorMessage="1" prompt="Determine si el indicador responde a un enfoque (Derechos Humanos, Género, Diferencial, Poblacional, Ambiental y Territorial). Si responde a más de enfoque separelos por ;" sqref="B16" xr:uid="{00000000-0002-0000-1400-000005000000}"/>
    <dataValidation allowBlank="1" showInputMessage="1" showErrorMessage="1" prompt="Si corresponde a un indicador del PDD, identifique el código de la meta el cual se encuentra en el listado de indicadores del plan que se encuentra en la caja de herramientas._x000a__x000a_" sqref="D4" xr:uid="{00000000-0002-0000-1400-000006000000}"/>
    <dataValidation type="list" allowBlank="1" showInputMessage="1" showErrorMessage="1" sqref="I7:M7" xr:uid="{00000000-0002-0000-1400-000007000000}">
      <formula1>INDIRECT($C$7)</formula1>
    </dataValidation>
  </dataValidations>
  <hyperlinks>
    <hyperlink ref="C57" r:id="rId1" xr:uid="{00000000-0004-0000-1400-000000000000}"/>
  </hyperlinks>
  <pageMargins left="0.7" right="0.7" top="0.75" bottom="0.75" header="0.3" footer="0.3"/>
  <pageSetup paperSize="9" orientation="portrait" horizontalDpi="1200" verticalDpi="1200"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70C0"/>
  </sheetPr>
  <dimension ref="A1:M62"/>
  <sheetViews>
    <sheetView topLeftCell="B16" zoomScale="85" zoomScaleNormal="85" workbookViewId="0">
      <selection activeCell="G33" sqref="G33"/>
    </sheetView>
  </sheetViews>
  <sheetFormatPr baseColWidth="10" defaultColWidth="11.42578125" defaultRowHeight="15.75"/>
  <cols>
    <col min="1" max="1" width="25.140625" style="4" customWidth="1"/>
    <col min="2" max="2" width="39.140625" style="28" customWidth="1"/>
    <col min="3" max="16384" width="11.42578125" style="4"/>
  </cols>
  <sheetData>
    <row r="1" spans="1:13" ht="16.5" thickBot="1">
      <c r="A1" s="34"/>
      <c r="B1" s="35" t="s">
        <v>439</v>
      </c>
      <c r="C1" s="36"/>
      <c r="D1" s="36"/>
      <c r="E1" s="36"/>
      <c r="F1" s="36"/>
      <c r="G1" s="36"/>
      <c r="H1" s="36"/>
      <c r="I1" s="36"/>
      <c r="J1" s="36"/>
      <c r="K1" s="36"/>
      <c r="L1" s="36"/>
      <c r="M1" s="37"/>
    </row>
    <row r="2" spans="1:13" ht="41.25" customHeight="1">
      <c r="A2" s="459" t="s">
        <v>195</v>
      </c>
      <c r="B2" s="148" t="s">
        <v>196</v>
      </c>
      <c r="C2" s="478" t="s">
        <v>184</v>
      </c>
      <c r="D2" s="479"/>
      <c r="E2" s="479"/>
      <c r="F2" s="479"/>
      <c r="G2" s="479"/>
      <c r="H2" s="479"/>
      <c r="I2" s="479"/>
      <c r="J2" s="479"/>
      <c r="K2" s="479"/>
      <c r="L2" s="479"/>
      <c r="M2" s="480"/>
    </row>
    <row r="3" spans="1:13" ht="31.5">
      <c r="A3" s="460"/>
      <c r="B3" s="103" t="s">
        <v>291</v>
      </c>
      <c r="C3" s="481" t="s">
        <v>440</v>
      </c>
      <c r="D3" s="482"/>
      <c r="E3" s="482"/>
      <c r="F3" s="482"/>
      <c r="G3" s="482"/>
      <c r="H3" s="482"/>
      <c r="I3" s="482"/>
      <c r="J3" s="482"/>
      <c r="K3" s="482"/>
      <c r="L3" s="482"/>
      <c r="M3" s="483"/>
    </row>
    <row r="4" spans="1:13" ht="94.5" customHeight="1">
      <c r="A4" s="460"/>
      <c r="B4" s="195" t="s">
        <v>33</v>
      </c>
      <c r="C4" s="157" t="s">
        <v>83</v>
      </c>
      <c r="D4" s="436" t="s">
        <v>34</v>
      </c>
      <c r="E4" s="437"/>
      <c r="F4" s="484" t="s">
        <v>293</v>
      </c>
      <c r="G4" s="485"/>
      <c r="H4" s="485"/>
      <c r="I4" s="485"/>
      <c r="J4" s="485"/>
      <c r="K4" s="485"/>
      <c r="L4" s="485"/>
      <c r="M4" s="486"/>
    </row>
    <row r="5" spans="1:13">
      <c r="A5" s="460"/>
      <c r="B5" s="86" t="s">
        <v>202</v>
      </c>
      <c r="C5" s="429" t="s">
        <v>294</v>
      </c>
      <c r="D5" s="430"/>
      <c r="E5" s="430"/>
      <c r="F5" s="430"/>
      <c r="G5" s="430"/>
      <c r="H5" s="430"/>
      <c r="I5" s="430"/>
      <c r="J5" s="430"/>
      <c r="K5" s="430"/>
      <c r="L5" s="430"/>
      <c r="M5" s="431"/>
    </row>
    <row r="6" spans="1:13">
      <c r="A6" s="460"/>
      <c r="B6" s="195" t="s">
        <v>203</v>
      </c>
      <c r="C6" s="429" t="s">
        <v>295</v>
      </c>
      <c r="D6" s="430"/>
      <c r="E6" s="430"/>
      <c r="F6" s="430"/>
      <c r="G6" s="430"/>
      <c r="H6" s="430"/>
      <c r="I6" s="430"/>
      <c r="J6" s="430"/>
      <c r="K6" s="430"/>
      <c r="L6" s="430"/>
      <c r="M6" s="431"/>
    </row>
    <row r="7" spans="1:13">
      <c r="A7" s="460"/>
      <c r="B7" s="103" t="s">
        <v>204</v>
      </c>
      <c r="C7" s="438" t="s">
        <v>7</v>
      </c>
      <c r="D7" s="439"/>
      <c r="E7" s="73"/>
      <c r="F7" s="73"/>
      <c r="G7" s="74"/>
      <c r="H7" s="41" t="s">
        <v>46</v>
      </c>
      <c r="I7" s="440" t="s">
        <v>296</v>
      </c>
      <c r="J7" s="439"/>
      <c r="K7" s="439"/>
      <c r="L7" s="439"/>
      <c r="M7" s="441"/>
    </row>
    <row r="8" spans="1:13" ht="15.75" customHeight="1">
      <c r="A8" s="460"/>
      <c r="B8" s="453" t="s">
        <v>205</v>
      </c>
      <c r="C8" s="463"/>
      <c r="D8" s="464"/>
      <c r="E8" s="464"/>
      <c r="F8" s="207"/>
      <c r="G8" s="207"/>
      <c r="H8" s="207"/>
      <c r="I8" s="207"/>
      <c r="J8" s="207"/>
      <c r="K8" s="207"/>
      <c r="L8" s="75"/>
      <c r="M8" s="76"/>
    </row>
    <row r="9" spans="1:13">
      <c r="A9" s="460"/>
      <c r="B9" s="454"/>
      <c r="C9" s="514"/>
      <c r="D9" s="515"/>
      <c r="E9" s="515"/>
      <c r="F9" s="446"/>
      <c r="G9" s="446"/>
      <c r="H9" s="118"/>
      <c r="I9" s="446"/>
      <c r="J9" s="446"/>
      <c r="K9" s="118"/>
      <c r="L9" s="121"/>
      <c r="M9" s="70"/>
    </row>
    <row r="10" spans="1:13">
      <c r="A10" s="460"/>
      <c r="B10" s="456"/>
      <c r="C10" s="445" t="s">
        <v>206</v>
      </c>
      <c r="D10" s="446"/>
      <c r="E10" s="201"/>
      <c r="F10" s="446" t="s">
        <v>206</v>
      </c>
      <c r="G10" s="446"/>
      <c r="H10" s="201"/>
      <c r="I10" s="446" t="s">
        <v>206</v>
      </c>
      <c r="J10" s="446"/>
      <c r="K10" s="201"/>
      <c r="L10" s="77"/>
      <c r="M10" s="78"/>
    </row>
    <row r="11" spans="1:13" ht="55.5" customHeight="1">
      <c r="A11" s="460"/>
      <c r="B11" s="103" t="s">
        <v>207</v>
      </c>
      <c r="C11" s="448" t="s">
        <v>441</v>
      </c>
      <c r="D11" s="449"/>
      <c r="E11" s="449"/>
      <c r="F11" s="449"/>
      <c r="G11" s="449"/>
      <c r="H11" s="449"/>
      <c r="I11" s="449"/>
      <c r="J11" s="449"/>
      <c r="K11" s="449"/>
      <c r="L11" s="449"/>
      <c r="M11" s="450"/>
    </row>
    <row r="12" spans="1:13" ht="31.5">
      <c r="A12" s="460"/>
      <c r="B12" s="103" t="s">
        <v>298</v>
      </c>
      <c r="C12" s="376" t="s">
        <v>435</v>
      </c>
      <c r="D12" s="377"/>
      <c r="E12" s="377"/>
      <c r="F12" s="377"/>
      <c r="G12" s="377"/>
      <c r="H12" s="377"/>
      <c r="I12" s="377"/>
      <c r="J12" s="377"/>
      <c r="K12" s="377"/>
      <c r="L12" s="377"/>
      <c r="M12" s="80"/>
    </row>
    <row r="13" spans="1:13" ht="98.25" customHeight="1">
      <c r="A13" s="460"/>
      <c r="B13" s="103" t="s">
        <v>300</v>
      </c>
      <c r="C13" s="376" t="s">
        <v>442</v>
      </c>
      <c r="D13" s="377"/>
      <c r="E13" s="377"/>
      <c r="F13" s="377"/>
      <c r="G13" s="377"/>
      <c r="H13" s="377"/>
      <c r="I13" s="377"/>
      <c r="J13" s="377"/>
      <c r="K13" s="377"/>
      <c r="L13" s="377"/>
      <c r="M13" s="378"/>
    </row>
    <row r="14" spans="1:13" ht="53.25" customHeight="1">
      <c r="A14" s="460"/>
      <c r="B14" s="453" t="s">
        <v>302</v>
      </c>
      <c r="C14" s="4" t="s">
        <v>128</v>
      </c>
      <c r="D14" s="191"/>
      <c r="E14" s="57" t="s">
        <v>303</v>
      </c>
      <c r="F14" s="537" t="s">
        <v>124</v>
      </c>
      <c r="G14" s="538"/>
      <c r="H14" s="538"/>
      <c r="I14" s="538"/>
      <c r="J14" s="538"/>
      <c r="K14" s="538"/>
      <c r="L14" s="538"/>
      <c r="M14" s="539"/>
    </row>
    <row r="15" spans="1:13">
      <c r="A15" s="460"/>
      <c r="B15" s="454"/>
      <c r="C15" s="451"/>
      <c r="D15" s="388"/>
      <c r="E15" s="388"/>
      <c r="F15" s="388"/>
      <c r="G15" s="388"/>
      <c r="H15" s="388"/>
      <c r="I15" s="388"/>
      <c r="J15" s="388"/>
      <c r="K15" s="388"/>
      <c r="L15" s="388"/>
      <c r="M15" s="452"/>
    </row>
    <row r="16" spans="1:13">
      <c r="A16" s="461" t="s">
        <v>209</v>
      </c>
      <c r="B16" s="103" t="s">
        <v>31</v>
      </c>
      <c r="C16" s="451" t="s">
        <v>304</v>
      </c>
      <c r="D16" s="388"/>
      <c r="E16" s="388"/>
      <c r="F16" s="388"/>
      <c r="G16" s="388"/>
      <c r="H16" s="388"/>
      <c r="I16" s="388"/>
      <c r="J16" s="388"/>
      <c r="K16" s="388"/>
      <c r="L16" s="388"/>
      <c r="M16" s="452"/>
    </row>
    <row r="17" spans="1:13" ht="53.25" customHeight="1">
      <c r="A17" s="462"/>
      <c r="B17" s="103" t="s">
        <v>211</v>
      </c>
      <c r="C17" s="376" t="s">
        <v>185</v>
      </c>
      <c r="D17" s="377"/>
      <c r="E17" s="377"/>
      <c r="F17" s="377"/>
      <c r="G17" s="377"/>
      <c r="H17" s="377"/>
      <c r="I17" s="377"/>
      <c r="J17" s="377"/>
      <c r="K17" s="377"/>
      <c r="L17" s="377"/>
      <c r="M17" s="378"/>
    </row>
    <row r="18" spans="1:13" ht="8.25" customHeight="1">
      <c r="A18" s="462"/>
      <c r="B18" s="453" t="s">
        <v>212</v>
      </c>
      <c r="C18" s="81"/>
      <c r="D18" s="5"/>
      <c r="E18" s="5"/>
      <c r="F18" s="5"/>
      <c r="G18" s="5"/>
      <c r="H18" s="5"/>
      <c r="I18" s="5"/>
      <c r="J18" s="5"/>
      <c r="K18" s="5"/>
      <c r="L18" s="5"/>
      <c r="M18" s="6"/>
    </row>
    <row r="19" spans="1:13" ht="9" customHeight="1">
      <c r="A19" s="462"/>
      <c r="B19" s="454"/>
      <c r="C19" s="44"/>
      <c r="D19" s="7"/>
      <c r="E19" s="126"/>
      <c r="F19" s="7"/>
      <c r="G19" s="126"/>
      <c r="H19" s="7"/>
      <c r="I19" s="126"/>
      <c r="J19" s="7"/>
      <c r="K19" s="126"/>
      <c r="L19" s="126"/>
      <c r="M19" s="8"/>
    </row>
    <row r="20" spans="1:13">
      <c r="A20" s="462"/>
      <c r="B20" s="454"/>
      <c r="C20" s="45" t="s">
        <v>213</v>
      </c>
      <c r="D20" s="9"/>
      <c r="E20" s="10" t="s">
        <v>214</v>
      </c>
      <c r="F20" s="9"/>
      <c r="G20" s="10" t="s">
        <v>215</v>
      </c>
      <c r="H20" s="9"/>
      <c r="I20" s="10" t="s">
        <v>216</v>
      </c>
      <c r="J20" s="84"/>
      <c r="K20" s="10"/>
      <c r="L20" s="10"/>
      <c r="M20" s="189"/>
    </row>
    <row r="21" spans="1:13">
      <c r="A21" s="462"/>
      <c r="B21" s="454"/>
      <c r="C21" s="45" t="s">
        <v>218</v>
      </c>
      <c r="D21" s="11"/>
      <c r="E21" s="10" t="s">
        <v>219</v>
      </c>
      <c r="F21" s="12"/>
      <c r="G21" s="10" t="s">
        <v>220</v>
      </c>
      <c r="H21" s="12"/>
      <c r="I21" s="10"/>
      <c r="J21" s="188"/>
      <c r="K21" s="10"/>
      <c r="L21" s="10"/>
      <c r="M21" s="189"/>
    </row>
    <row r="22" spans="1:13">
      <c r="A22" s="462"/>
      <c r="B22" s="454"/>
      <c r="C22" s="45" t="s">
        <v>224</v>
      </c>
      <c r="D22" s="11"/>
      <c r="E22" s="10" t="s">
        <v>225</v>
      </c>
      <c r="F22" s="11"/>
      <c r="G22" s="10"/>
      <c r="H22" s="188"/>
      <c r="I22" s="10"/>
      <c r="J22" s="188"/>
      <c r="K22" s="10"/>
      <c r="L22" s="10"/>
      <c r="M22" s="189"/>
    </row>
    <row r="23" spans="1:13">
      <c r="A23" s="462"/>
      <c r="B23" s="454"/>
      <c r="C23" s="45" t="s">
        <v>226</v>
      </c>
      <c r="D23" s="12" t="s">
        <v>222</v>
      </c>
      <c r="E23" s="10" t="s">
        <v>227</v>
      </c>
      <c r="F23" s="487" t="s">
        <v>404</v>
      </c>
      <c r="G23" s="487"/>
      <c r="H23" s="487"/>
      <c r="I23" s="208"/>
      <c r="J23" s="208"/>
      <c r="K23" s="208"/>
      <c r="L23" s="208"/>
      <c r="M23" s="82"/>
    </row>
    <row r="24" spans="1:13" ht="9.75" customHeight="1">
      <c r="A24" s="462"/>
      <c r="B24" s="456"/>
      <c r="C24" s="46"/>
      <c r="D24" s="13"/>
      <c r="E24" s="13"/>
      <c r="F24" s="13"/>
      <c r="G24" s="13"/>
      <c r="H24" s="13"/>
      <c r="I24" s="13"/>
      <c r="J24" s="13"/>
      <c r="K24" s="13"/>
      <c r="L24" s="13"/>
      <c r="M24" s="14"/>
    </row>
    <row r="25" spans="1:13">
      <c r="A25" s="462"/>
      <c r="B25" s="453" t="s">
        <v>228</v>
      </c>
      <c r="C25" s="47"/>
      <c r="D25" s="15"/>
      <c r="E25" s="15"/>
      <c r="F25" s="15"/>
      <c r="G25" s="15"/>
      <c r="H25" s="15"/>
      <c r="I25" s="15"/>
      <c r="J25" s="15"/>
      <c r="K25" s="15"/>
      <c r="L25" s="75"/>
      <c r="M25" s="76"/>
    </row>
    <row r="26" spans="1:13">
      <c r="A26" s="462"/>
      <c r="B26" s="454"/>
      <c r="C26" s="45" t="s">
        <v>229</v>
      </c>
      <c r="D26" s="12"/>
      <c r="E26" s="213"/>
      <c r="F26" s="10" t="s">
        <v>230</v>
      </c>
      <c r="G26" s="11"/>
      <c r="H26" s="213"/>
      <c r="I26" s="10" t="s">
        <v>231</v>
      </c>
      <c r="J26" s="11" t="s">
        <v>222</v>
      </c>
      <c r="K26" s="213"/>
      <c r="L26" s="121"/>
      <c r="M26" s="70"/>
    </row>
    <row r="27" spans="1:13">
      <c r="A27" s="462"/>
      <c r="B27" s="454"/>
      <c r="C27" s="45" t="s">
        <v>234</v>
      </c>
      <c r="D27" s="16"/>
      <c r="E27" s="121"/>
      <c r="F27" s="10" t="s">
        <v>235</v>
      </c>
      <c r="G27" s="12"/>
      <c r="H27" s="121"/>
      <c r="I27" s="119"/>
      <c r="J27" s="121"/>
      <c r="K27" s="118"/>
      <c r="L27" s="121"/>
      <c r="M27" s="70"/>
    </row>
    <row r="28" spans="1:13">
      <c r="A28" s="462"/>
      <c r="B28" s="456"/>
      <c r="C28" s="48"/>
      <c r="D28" s="17"/>
      <c r="E28" s="17"/>
      <c r="F28" s="17"/>
      <c r="G28" s="17"/>
      <c r="H28" s="17"/>
      <c r="I28" s="17"/>
      <c r="J28" s="17"/>
      <c r="K28" s="17"/>
      <c r="L28" s="77"/>
      <c r="M28" s="78"/>
    </row>
    <row r="29" spans="1:13">
      <c r="A29" s="462"/>
      <c r="B29" s="87" t="s">
        <v>237</v>
      </c>
      <c r="C29" s="49"/>
      <c r="D29" s="33"/>
      <c r="E29" s="33"/>
      <c r="F29" s="33"/>
      <c r="G29" s="33"/>
      <c r="H29" s="33"/>
      <c r="I29" s="33"/>
      <c r="J29" s="33"/>
      <c r="K29" s="33"/>
      <c r="L29" s="33"/>
      <c r="M29" s="50"/>
    </row>
    <row r="30" spans="1:13" ht="34.5" customHeight="1">
      <c r="A30" s="462"/>
      <c r="B30" s="87"/>
      <c r="C30" s="51" t="s">
        <v>238</v>
      </c>
      <c r="D30" s="159">
        <v>0.5</v>
      </c>
      <c r="E30" s="213"/>
      <c r="F30" s="19" t="s">
        <v>240</v>
      </c>
      <c r="G30" s="12">
        <v>2018</v>
      </c>
      <c r="H30" s="213"/>
      <c r="I30" s="19" t="s">
        <v>241</v>
      </c>
      <c r="J30" s="387" t="s">
        <v>443</v>
      </c>
      <c r="K30" s="388"/>
      <c r="L30" s="389"/>
      <c r="M30" s="214"/>
    </row>
    <row r="31" spans="1:13">
      <c r="A31" s="462"/>
      <c r="B31" s="86"/>
      <c r="C31" s="46"/>
      <c r="D31" s="13"/>
      <c r="E31" s="13"/>
      <c r="F31" s="13"/>
      <c r="G31" s="13"/>
      <c r="H31" s="13"/>
      <c r="I31" s="13"/>
      <c r="J31" s="13"/>
      <c r="K31" s="13"/>
      <c r="L31" s="13"/>
      <c r="M31" s="14"/>
    </row>
    <row r="32" spans="1:13">
      <c r="A32" s="462"/>
      <c r="B32" s="453" t="s">
        <v>243</v>
      </c>
      <c r="C32" s="52"/>
      <c r="D32" s="20"/>
      <c r="E32" s="20"/>
      <c r="F32" s="20"/>
      <c r="G32" s="20"/>
      <c r="H32" s="20"/>
      <c r="I32" s="20"/>
      <c r="J32" s="20"/>
      <c r="K32" s="20"/>
      <c r="L32" s="75"/>
      <c r="M32" s="76"/>
    </row>
    <row r="33" spans="1:13">
      <c r="A33" s="462"/>
      <c r="B33" s="454"/>
      <c r="C33" s="212" t="s">
        <v>244</v>
      </c>
      <c r="D33" s="21">
        <v>2019</v>
      </c>
      <c r="E33" s="116"/>
      <c r="F33" s="213" t="s">
        <v>245</v>
      </c>
      <c r="G33" s="216">
        <v>2028</v>
      </c>
      <c r="H33" s="116"/>
      <c r="I33" s="19"/>
      <c r="J33" s="116"/>
      <c r="K33" s="116"/>
      <c r="L33" s="121"/>
      <c r="M33" s="70"/>
    </row>
    <row r="34" spans="1:13">
      <c r="A34" s="462"/>
      <c r="B34" s="456"/>
      <c r="C34" s="46"/>
      <c r="D34" s="23"/>
      <c r="E34" s="24"/>
      <c r="F34" s="13"/>
      <c r="G34" s="24"/>
      <c r="H34" s="24"/>
      <c r="I34" s="25"/>
      <c r="J34" s="24"/>
      <c r="K34" s="24"/>
      <c r="L34" s="77"/>
      <c r="M34" s="78"/>
    </row>
    <row r="35" spans="1:13">
      <c r="A35" s="462"/>
      <c r="B35" s="453" t="s">
        <v>247</v>
      </c>
      <c r="C35" s="53"/>
      <c r="D35" s="95"/>
      <c r="E35" s="95"/>
      <c r="F35" s="95"/>
      <c r="G35" s="95"/>
      <c r="H35" s="95"/>
      <c r="I35" s="95"/>
      <c r="J35" s="95"/>
      <c r="K35" s="95"/>
      <c r="L35" s="95"/>
      <c r="M35" s="54"/>
    </row>
    <row r="36" spans="1:13">
      <c r="A36" s="462"/>
      <c r="B36" s="454"/>
      <c r="C36" s="55"/>
      <c r="D36" s="113" t="s">
        <v>248</v>
      </c>
      <c r="E36" s="113"/>
      <c r="F36" s="113" t="s">
        <v>249</v>
      </c>
      <c r="G36" s="113"/>
      <c r="H36" s="156" t="s">
        <v>250</v>
      </c>
      <c r="I36" s="156"/>
      <c r="J36" s="156" t="s">
        <v>251</v>
      </c>
      <c r="K36" s="113"/>
      <c r="L36" s="113" t="s">
        <v>252</v>
      </c>
      <c r="M36" s="26"/>
    </row>
    <row r="37" spans="1:13">
      <c r="A37" s="462"/>
      <c r="B37" s="454"/>
      <c r="C37" s="55"/>
      <c r="D37" s="210">
        <v>0.6</v>
      </c>
      <c r="E37" s="211"/>
      <c r="F37" s="210">
        <v>0.7</v>
      </c>
      <c r="G37" s="211"/>
      <c r="H37" s="210">
        <v>0.8</v>
      </c>
      <c r="I37" s="211"/>
      <c r="J37" s="210">
        <v>0.9</v>
      </c>
      <c r="K37" s="211"/>
      <c r="L37" s="210">
        <v>1</v>
      </c>
      <c r="M37" s="158"/>
    </row>
    <row r="38" spans="1:13">
      <c r="A38" s="462"/>
      <c r="B38" s="454"/>
      <c r="C38" s="55"/>
      <c r="D38" s="113" t="s">
        <v>253</v>
      </c>
      <c r="E38" s="113"/>
      <c r="F38" s="113" t="s">
        <v>254</v>
      </c>
      <c r="G38" s="113"/>
      <c r="H38" s="114" t="s">
        <v>255</v>
      </c>
      <c r="I38" s="114"/>
      <c r="J38" s="114" t="s">
        <v>256</v>
      </c>
      <c r="K38" s="113"/>
      <c r="L38" s="113" t="s">
        <v>257</v>
      </c>
      <c r="M38" s="8"/>
    </row>
    <row r="39" spans="1:13">
      <c r="A39" s="462"/>
      <c r="B39" s="454"/>
      <c r="C39" s="55"/>
      <c r="D39" s="210">
        <v>1</v>
      </c>
      <c r="E39" s="211"/>
      <c r="F39" s="210">
        <v>1</v>
      </c>
      <c r="G39" s="211"/>
      <c r="H39" s="210">
        <v>1</v>
      </c>
      <c r="I39" s="211"/>
      <c r="J39" s="210">
        <v>1</v>
      </c>
      <c r="K39" s="211"/>
      <c r="L39" s="210">
        <v>1</v>
      </c>
      <c r="M39" s="197"/>
    </row>
    <row r="40" spans="1:13">
      <c r="A40" s="462"/>
      <c r="B40" s="454"/>
      <c r="C40" s="55"/>
      <c r="D40" s="113" t="s">
        <v>258</v>
      </c>
      <c r="E40" s="113"/>
      <c r="F40" s="113" t="s">
        <v>259</v>
      </c>
      <c r="G40" s="113"/>
      <c r="H40" s="114" t="s">
        <v>260</v>
      </c>
      <c r="I40" s="114"/>
      <c r="J40" s="114" t="s">
        <v>261</v>
      </c>
      <c r="K40" s="113"/>
      <c r="L40" s="113" t="s">
        <v>262</v>
      </c>
      <c r="M40" s="8"/>
    </row>
    <row r="41" spans="1:13">
      <c r="A41" s="462"/>
      <c r="B41" s="454"/>
      <c r="C41" s="55"/>
      <c r="D41" s="198"/>
      <c r="E41" s="1"/>
      <c r="F41" s="198"/>
      <c r="G41" s="1"/>
      <c r="H41" s="198"/>
      <c r="I41" s="1"/>
      <c r="J41" s="198"/>
      <c r="K41" s="1"/>
      <c r="L41" s="198"/>
      <c r="M41" s="197"/>
    </row>
    <row r="42" spans="1:13">
      <c r="A42" s="462"/>
      <c r="B42" s="454"/>
      <c r="C42" s="55"/>
      <c r="D42" s="2" t="s">
        <v>262</v>
      </c>
      <c r="E42" s="196"/>
      <c r="F42" s="2" t="s">
        <v>263</v>
      </c>
      <c r="G42" s="196"/>
      <c r="H42" s="2"/>
      <c r="I42" s="196"/>
      <c r="J42" s="2"/>
      <c r="K42" s="196"/>
      <c r="L42" s="2"/>
      <c r="M42" s="197"/>
    </row>
    <row r="43" spans="1:13">
      <c r="A43" s="462"/>
      <c r="B43" s="454"/>
      <c r="C43" s="55"/>
      <c r="D43" s="198"/>
      <c r="E43" s="1"/>
      <c r="F43" s="518">
        <v>1</v>
      </c>
      <c r="G43" s="519"/>
      <c r="H43" s="383"/>
      <c r="I43" s="383"/>
      <c r="J43" s="2"/>
      <c r="K43" s="196"/>
      <c r="L43" s="2"/>
      <c r="M43" s="197"/>
    </row>
    <row r="44" spans="1:13">
      <c r="A44" s="462"/>
      <c r="B44" s="454"/>
      <c r="C44" s="56"/>
      <c r="D44" s="2"/>
      <c r="E44" s="196"/>
      <c r="F44" s="2"/>
      <c r="G44" s="196"/>
      <c r="H44" s="96"/>
      <c r="I44" s="42"/>
      <c r="J44" s="96"/>
      <c r="K44" s="42"/>
      <c r="L44" s="96"/>
      <c r="M44" s="43"/>
    </row>
    <row r="45" spans="1:13" ht="18" customHeight="1">
      <c r="A45" s="462"/>
      <c r="B45" s="453" t="s">
        <v>264</v>
      </c>
      <c r="C45" s="47"/>
      <c r="D45" s="15"/>
      <c r="E45" s="15"/>
      <c r="F45" s="15"/>
      <c r="G45" s="15"/>
      <c r="H45" s="15"/>
      <c r="I45" s="15"/>
      <c r="J45" s="15"/>
      <c r="K45" s="15"/>
      <c r="L45" s="121"/>
      <c r="M45" s="70"/>
    </row>
    <row r="46" spans="1:13">
      <c r="A46" s="462"/>
      <c r="B46" s="454"/>
      <c r="C46" s="71"/>
      <c r="D46" s="109" t="s">
        <v>265</v>
      </c>
      <c r="E46" s="27" t="s">
        <v>76</v>
      </c>
      <c r="F46" s="447" t="s">
        <v>266</v>
      </c>
      <c r="G46" s="490"/>
      <c r="H46" s="491"/>
      <c r="I46" s="491"/>
      <c r="J46" s="492"/>
      <c r="K46" s="205" t="s">
        <v>306</v>
      </c>
      <c r="L46" s="432"/>
      <c r="M46" s="433"/>
    </row>
    <row r="47" spans="1:13">
      <c r="A47" s="462"/>
      <c r="B47" s="454"/>
      <c r="C47" s="71"/>
      <c r="D47" s="72"/>
      <c r="E47" s="11" t="s">
        <v>222</v>
      </c>
      <c r="F47" s="447"/>
      <c r="G47" s="493"/>
      <c r="H47" s="494"/>
      <c r="I47" s="494"/>
      <c r="J47" s="495"/>
      <c r="K47" s="121"/>
      <c r="L47" s="434"/>
      <c r="M47" s="435"/>
    </row>
    <row r="48" spans="1:13">
      <c r="A48" s="462"/>
      <c r="B48" s="456"/>
      <c r="C48" s="155"/>
      <c r="D48" s="77"/>
      <c r="E48" s="77"/>
      <c r="F48" s="77"/>
      <c r="G48" s="77"/>
      <c r="H48" s="77"/>
      <c r="I48" s="77"/>
      <c r="J48" s="77"/>
      <c r="K48" s="77"/>
      <c r="L48" s="121"/>
      <c r="M48" s="70"/>
    </row>
    <row r="49" spans="1:13" ht="86.25" customHeight="1">
      <c r="A49" s="462"/>
      <c r="B49" s="103" t="s">
        <v>267</v>
      </c>
      <c r="C49" s="376" t="s">
        <v>444</v>
      </c>
      <c r="D49" s="377"/>
      <c r="E49" s="377"/>
      <c r="F49" s="377"/>
      <c r="G49" s="377"/>
      <c r="H49" s="377"/>
      <c r="I49" s="377"/>
      <c r="J49" s="377"/>
      <c r="K49" s="377"/>
      <c r="L49" s="377"/>
      <c r="M49" s="378"/>
    </row>
    <row r="50" spans="1:13">
      <c r="A50" s="462"/>
      <c r="B50" s="103" t="s">
        <v>269</v>
      </c>
      <c r="C50" s="429" t="s">
        <v>308</v>
      </c>
      <c r="D50" s="430"/>
      <c r="E50" s="430"/>
      <c r="F50" s="430"/>
      <c r="G50" s="430"/>
      <c r="H50" s="430"/>
      <c r="I50" s="430"/>
      <c r="J50" s="430"/>
      <c r="K50" s="430"/>
      <c r="L50" s="430"/>
      <c r="M50" s="431"/>
    </row>
    <row r="51" spans="1:13">
      <c r="A51" s="462"/>
      <c r="B51" s="103" t="s">
        <v>271</v>
      </c>
      <c r="C51" s="183" t="s">
        <v>309</v>
      </c>
      <c r="D51" s="184"/>
      <c r="E51" s="184"/>
      <c r="F51" s="184"/>
      <c r="G51" s="184"/>
      <c r="H51" s="184"/>
      <c r="I51" s="184"/>
      <c r="J51" s="184"/>
      <c r="K51" s="184"/>
      <c r="L51" s="184"/>
      <c r="M51" s="185"/>
    </row>
    <row r="52" spans="1:13">
      <c r="A52" s="462"/>
      <c r="B52" s="103" t="s">
        <v>273</v>
      </c>
      <c r="C52" s="204">
        <v>43876</v>
      </c>
      <c r="D52" s="184"/>
      <c r="E52" s="184"/>
      <c r="F52" s="184"/>
      <c r="G52" s="184"/>
      <c r="H52" s="184"/>
      <c r="I52" s="184"/>
      <c r="J52" s="184"/>
      <c r="K52" s="184"/>
      <c r="L52" s="184"/>
      <c r="M52" s="185"/>
    </row>
    <row r="53" spans="1:13" ht="15.75" customHeight="1">
      <c r="A53" s="420" t="s">
        <v>274</v>
      </c>
      <c r="B53" s="101" t="s">
        <v>275</v>
      </c>
      <c r="C53" s="403" t="s">
        <v>86</v>
      </c>
      <c r="D53" s="403"/>
      <c r="E53" s="403"/>
      <c r="F53" s="403"/>
      <c r="G53" s="403"/>
      <c r="H53" s="403"/>
      <c r="I53" s="403"/>
      <c r="J53" s="403"/>
      <c r="K53" s="403"/>
      <c r="L53" s="403"/>
      <c r="M53" s="404"/>
    </row>
    <row r="54" spans="1:13">
      <c r="A54" s="421"/>
      <c r="B54" s="101" t="s">
        <v>277</v>
      </c>
      <c r="C54" s="403" t="s">
        <v>310</v>
      </c>
      <c r="D54" s="403"/>
      <c r="E54" s="403"/>
      <c r="F54" s="403"/>
      <c r="G54" s="403"/>
      <c r="H54" s="403"/>
      <c r="I54" s="403"/>
      <c r="J54" s="403"/>
      <c r="K54" s="403"/>
      <c r="L54" s="403"/>
      <c r="M54" s="404"/>
    </row>
    <row r="55" spans="1:13">
      <c r="A55" s="421"/>
      <c r="B55" s="101" t="s">
        <v>279</v>
      </c>
      <c r="C55" s="403" t="s">
        <v>9</v>
      </c>
      <c r="D55" s="403"/>
      <c r="E55" s="403"/>
      <c r="F55" s="403"/>
      <c r="G55" s="403"/>
      <c r="H55" s="403"/>
      <c r="I55" s="403"/>
      <c r="J55" s="403"/>
      <c r="K55" s="403"/>
      <c r="L55" s="403"/>
      <c r="M55" s="404"/>
    </row>
    <row r="56" spans="1:13" ht="15.75" customHeight="1">
      <c r="A56" s="421"/>
      <c r="B56" s="102" t="s">
        <v>281</v>
      </c>
      <c r="C56" s="403" t="s">
        <v>85</v>
      </c>
      <c r="D56" s="403"/>
      <c r="E56" s="403"/>
      <c r="F56" s="403"/>
      <c r="G56" s="403"/>
      <c r="H56" s="403"/>
      <c r="I56" s="403"/>
      <c r="J56" s="403"/>
      <c r="K56" s="403"/>
      <c r="L56" s="403"/>
      <c r="M56" s="404"/>
    </row>
    <row r="57" spans="1:13" ht="15.75" customHeight="1">
      <c r="A57" s="421"/>
      <c r="B57" s="101" t="s">
        <v>282</v>
      </c>
      <c r="C57" s="402" t="s">
        <v>87</v>
      </c>
      <c r="D57" s="403"/>
      <c r="E57" s="403"/>
      <c r="F57" s="403"/>
      <c r="G57" s="403"/>
      <c r="H57" s="403"/>
      <c r="I57" s="403"/>
      <c r="J57" s="403"/>
      <c r="K57" s="403"/>
      <c r="L57" s="403"/>
      <c r="M57" s="404"/>
    </row>
    <row r="58" spans="1:13" ht="16.5" thickBot="1">
      <c r="A58" s="422"/>
      <c r="B58" s="101" t="s">
        <v>283</v>
      </c>
      <c r="C58" s="403">
        <v>3387000</v>
      </c>
      <c r="D58" s="403"/>
      <c r="E58" s="403"/>
      <c r="F58" s="403"/>
      <c r="G58" s="403"/>
      <c r="H58" s="403"/>
      <c r="I58" s="403"/>
      <c r="J58" s="403"/>
      <c r="K58" s="403"/>
      <c r="L58" s="403"/>
      <c r="M58" s="404"/>
    </row>
    <row r="59" spans="1:13" ht="15.75" customHeight="1">
      <c r="A59" s="420" t="s">
        <v>284</v>
      </c>
      <c r="B59" s="100" t="s">
        <v>285</v>
      </c>
      <c r="C59" s="403" t="s">
        <v>286</v>
      </c>
      <c r="D59" s="403"/>
      <c r="E59" s="403"/>
      <c r="F59" s="403"/>
      <c r="G59" s="403"/>
      <c r="H59" s="403"/>
      <c r="I59" s="403"/>
      <c r="J59" s="403"/>
      <c r="K59" s="403"/>
      <c r="L59" s="403"/>
      <c r="M59" s="404"/>
    </row>
    <row r="60" spans="1:13" ht="30" customHeight="1">
      <c r="A60" s="421"/>
      <c r="B60" s="100" t="s">
        <v>287</v>
      </c>
      <c r="C60" s="403" t="s">
        <v>311</v>
      </c>
      <c r="D60" s="403"/>
      <c r="E60" s="403"/>
      <c r="F60" s="403"/>
      <c r="G60" s="403"/>
      <c r="H60" s="403"/>
      <c r="I60" s="403"/>
      <c r="J60" s="403"/>
      <c r="K60" s="403"/>
      <c r="L60" s="403"/>
      <c r="M60" s="404"/>
    </row>
    <row r="61" spans="1:13" ht="30" customHeight="1" thickBot="1">
      <c r="A61" s="421"/>
      <c r="B61" s="99" t="s">
        <v>46</v>
      </c>
      <c r="C61" s="403" t="s">
        <v>312</v>
      </c>
      <c r="D61" s="403"/>
      <c r="E61" s="403"/>
      <c r="F61" s="403"/>
      <c r="G61" s="403"/>
      <c r="H61" s="403"/>
      <c r="I61" s="403"/>
      <c r="J61" s="403"/>
      <c r="K61" s="403"/>
      <c r="L61" s="403"/>
      <c r="M61" s="404"/>
    </row>
    <row r="62" spans="1:13" ht="16.5" thickBot="1">
      <c r="A62" s="85" t="s">
        <v>289</v>
      </c>
      <c r="B62" s="97"/>
      <c r="C62" s="455"/>
      <c r="D62" s="418"/>
      <c r="E62" s="418"/>
      <c r="F62" s="418"/>
      <c r="G62" s="418"/>
      <c r="H62" s="418"/>
      <c r="I62" s="418"/>
      <c r="J62" s="418"/>
      <c r="K62" s="418"/>
      <c r="L62" s="418"/>
      <c r="M62" s="419"/>
    </row>
  </sheetData>
  <mergeCells count="51">
    <mergeCell ref="C62:M62"/>
    <mergeCell ref="C50:M50"/>
    <mergeCell ref="A16:A52"/>
    <mergeCell ref="C16:M16"/>
    <mergeCell ref="A59:A61"/>
    <mergeCell ref="C59:M59"/>
    <mergeCell ref="C60:M60"/>
    <mergeCell ref="C61:M61"/>
    <mergeCell ref="B45:B48"/>
    <mergeCell ref="F46:F47"/>
    <mergeCell ref="G46:J47"/>
    <mergeCell ref="L46:M47"/>
    <mergeCell ref="C49:M49"/>
    <mergeCell ref="A53:A58"/>
    <mergeCell ref="C53:M53"/>
    <mergeCell ref="C54:M54"/>
    <mergeCell ref="C55:M55"/>
    <mergeCell ref="C56:M56"/>
    <mergeCell ref="C57:M57"/>
    <mergeCell ref="C58:M58"/>
    <mergeCell ref="B35:B44"/>
    <mergeCell ref="F43:G43"/>
    <mergeCell ref="H43:I43"/>
    <mergeCell ref="A2:A15"/>
    <mergeCell ref="C2:M2"/>
    <mergeCell ref="C3:M3"/>
    <mergeCell ref="D4:E4"/>
    <mergeCell ref="F4:M4"/>
    <mergeCell ref="B8:B10"/>
    <mergeCell ref="C8:E9"/>
    <mergeCell ref="F9:G9"/>
    <mergeCell ref="I9:J9"/>
    <mergeCell ref="C10:D10"/>
    <mergeCell ref="F10:G10"/>
    <mergeCell ref="I10:J10"/>
    <mergeCell ref="C5:M5"/>
    <mergeCell ref="C6:M6"/>
    <mergeCell ref="C7:D7"/>
    <mergeCell ref="C11:M11"/>
    <mergeCell ref="I7:M7"/>
    <mergeCell ref="B18:B24"/>
    <mergeCell ref="F23:H23"/>
    <mergeCell ref="B25:B28"/>
    <mergeCell ref="B32:B34"/>
    <mergeCell ref="J30:L30"/>
    <mergeCell ref="C17:M17"/>
    <mergeCell ref="C12:L12"/>
    <mergeCell ref="C13:M13"/>
    <mergeCell ref="B14:B15"/>
    <mergeCell ref="F14:M14"/>
    <mergeCell ref="C15:M15"/>
  </mergeCells>
  <dataValidations count="8">
    <dataValidation type="list" allowBlank="1" showInputMessage="1" showErrorMessage="1" sqref="I7:M7" xr:uid="{00000000-0002-0000-1500-000000000000}">
      <formula1>INDIRECT($C$7)</formula1>
    </dataValidation>
    <dataValidation allowBlank="1" showInputMessage="1" showErrorMessage="1" prompt="Si corresponde a un indicador del PDD, identifique el código de la meta el cual se encuentra en el listado de indicadores del plan que se encuentra en la caja de herramientas._x000a__x000a_" sqref="D4" xr:uid="{00000000-0002-0000-1500-000001000000}"/>
    <dataValidation allowBlank="1" showInputMessage="1" showErrorMessage="1" prompt="Determine si el indicador responde a un enfoque (Derechos Humanos, Género, Diferencial, Poblacional, Ambiental y Territorial). Si responde a más de enfoque separelos por ;" sqref="B16" xr:uid="{00000000-0002-0000-1500-000002000000}"/>
    <dataValidation allowBlank="1" showInputMessage="1" showErrorMessage="1" prompt="Identifique la meta ODS a que le apunta el indicador de producto. Seleccione de la lista desplegable." sqref="E14" xr:uid="{00000000-0002-0000-1500-000003000000}"/>
    <dataValidation allowBlank="1" showInputMessage="1" showErrorMessage="1" prompt="Identifique el ODS a que le apunta el indicador de producto. Seleccione de la lista desplegable._x000a_" sqref="B14:B15" xr:uid="{00000000-0002-0000-1500-000004000000}"/>
    <dataValidation allowBlank="1" showInputMessage="1" showErrorMessage="1" prompt="Incluir una ficha por cada indicador, ya sea de producto o de resultado" sqref="B1" xr:uid="{00000000-0002-0000-1500-000005000000}"/>
    <dataValidation allowBlank="1" showInputMessage="1" showErrorMessage="1" prompt="Seleccione de la lista desplegable" sqref="B4 B7 H7" xr:uid="{00000000-0002-0000-1500-000006000000}"/>
    <dataValidation type="list" allowBlank="1" showInputMessage="1" showErrorMessage="1" sqref="F14" xr:uid="{00000000-0002-0000-1500-000007000000}">
      <formula1>INDIRECT(E14)</formula1>
    </dataValidation>
  </dataValidations>
  <hyperlinks>
    <hyperlink ref="C57" r:id="rId1" xr:uid="{00000000-0004-0000-1500-000000000000}"/>
  </hyperlinks>
  <pageMargins left="0.7" right="0.7" top="0.75" bottom="0.75" header="0.3" footer="0.3"/>
  <pageSetup paperSize="9" orientation="portrait" horizontalDpi="1200" verticalDpi="1200"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sheetPr>
  <dimension ref="A1:M62"/>
  <sheetViews>
    <sheetView topLeftCell="B13" zoomScale="85" zoomScaleNormal="85" workbookViewId="0">
      <selection activeCell="C17" sqref="C17:M17"/>
    </sheetView>
  </sheetViews>
  <sheetFormatPr baseColWidth="10" defaultColWidth="11.42578125" defaultRowHeight="15.75"/>
  <cols>
    <col min="1" max="1" width="25.140625" style="4" customWidth="1"/>
    <col min="2" max="2" width="39.140625" style="28" customWidth="1"/>
    <col min="3" max="16384" width="11.42578125" style="4"/>
  </cols>
  <sheetData>
    <row r="1" spans="1:13" ht="16.5" thickBot="1">
      <c r="A1" s="34"/>
      <c r="B1" s="35" t="s">
        <v>445</v>
      </c>
      <c r="C1" s="36"/>
      <c r="D1" s="36"/>
      <c r="E1" s="36"/>
      <c r="F1" s="36"/>
      <c r="G1" s="36"/>
      <c r="H1" s="36"/>
      <c r="I1" s="36"/>
      <c r="J1" s="36"/>
      <c r="K1" s="36"/>
      <c r="L1" s="36"/>
      <c r="M1" s="37"/>
    </row>
    <row r="2" spans="1:13" ht="41.25" customHeight="1">
      <c r="A2" s="459" t="s">
        <v>195</v>
      </c>
      <c r="B2" s="148" t="s">
        <v>196</v>
      </c>
      <c r="C2" s="478" t="s">
        <v>187</v>
      </c>
      <c r="D2" s="479"/>
      <c r="E2" s="479"/>
      <c r="F2" s="479"/>
      <c r="G2" s="479"/>
      <c r="H2" s="479"/>
      <c r="I2" s="479"/>
      <c r="J2" s="479"/>
      <c r="K2" s="479"/>
      <c r="L2" s="479"/>
      <c r="M2" s="480"/>
    </row>
    <row r="3" spans="1:13" ht="31.5">
      <c r="A3" s="460"/>
      <c r="B3" s="103" t="s">
        <v>291</v>
      </c>
      <c r="C3" s="481" t="s">
        <v>440</v>
      </c>
      <c r="D3" s="482"/>
      <c r="E3" s="482"/>
      <c r="F3" s="482"/>
      <c r="G3" s="482"/>
      <c r="H3" s="482"/>
      <c r="I3" s="482"/>
      <c r="J3" s="482"/>
      <c r="K3" s="482"/>
      <c r="L3" s="482"/>
      <c r="M3" s="483"/>
    </row>
    <row r="4" spans="1:13" ht="94.5" customHeight="1">
      <c r="A4" s="460"/>
      <c r="B4" s="195" t="s">
        <v>33</v>
      </c>
      <c r="C4" s="157" t="s">
        <v>83</v>
      </c>
      <c r="D4" s="436" t="s">
        <v>34</v>
      </c>
      <c r="E4" s="437"/>
      <c r="F4" s="484" t="s">
        <v>293</v>
      </c>
      <c r="G4" s="485"/>
      <c r="H4" s="485"/>
      <c r="I4" s="485"/>
      <c r="J4" s="485"/>
      <c r="K4" s="485"/>
      <c r="L4" s="485"/>
      <c r="M4" s="486"/>
    </row>
    <row r="5" spans="1:13">
      <c r="A5" s="460"/>
      <c r="B5" s="86" t="s">
        <v>202</v>
      </c>
      <c r="C5" s="429" t="s">
        <v>294</v>
      </c>
      <c r="D5" s="430"/>
      <c r="E5" s="430"/>
      <c r="F5" s="430"/>
      <c r="G5" s="430"/>
      <c r="H5" s="430"/>
      <c r="I5" s="430"/>
      <c r="J5" s="430"/>
      <c r="K5" s="430"/>
      <c r="L5" s="430"/>
      <c r="M5" s="431"/>
    </row>
    <row r="6" spans="1:13">
      <c r="A6" s="460"/>
      <c r="B6" s="195" t="s">
        <v>203</v>
      </c>
      <c r="C6" s="429" t="s">
        <v>295</v>
      </c>
      <c r="D6" s="430"/>
      <c r="E6" s="430"/>
      <c r="F6" s="430"/>
      <c r="G6" s="430"/>
      <c r="H6" s="430"/>
      <c r="I6" s="430"/>
      <c r="J6" s="430"/>
      <c r="K6" s="430"/>
      <c r="L6" s="430"/>
      <c r="M6" s="431"/>
    </row>
    <row r="7" spans="1:13">
      <c r="A7" s="460"/>
      <c r="B7" s="103" t="s">
        <v>204</v>
      </c>
      <c r="C7" s="438" t="s">
        <v>7</v>
      </c>
      <c r="D7" s="439"/>
      <c r="E7" s="73"/>
      <c r="F7" s="73"/>
      <c r="G7" s="74"/>
      <c r="H7" s="41" t="s">
        <v>46</v>
      </c>
      <c r="I7" s="440" t="s">
        <v>296</v>
      </c>
      <c r="J7" s="439"/>
      <c r="K7" s="439"/>
      <c r="L7" s="439"/>
      <c r="M7" s="441"/>
    </row>
    <row r="8" spans="1:13" ht="15.75" customHeight="1">
      <c r="A8" s="460"/>
      <c r="B8" s="453" t="s">
        <v>205</v>
      </c>
      <c r="C8" s="463" t="s">
        <v>446</v>
      </c>
      <c r="D8" s="464"/>
      <c r="E8" s="464"/>
      <c r="F8" s="207"/>
      <c r="G8" s="207"/>
      <c r="H8" s="207"/>
      <c r="I8" s="207"/>
      <c r="J8" s="207"/>
      <c r="K8" s="207"/>
      <c r="L8" s="75"/>
      <c r="M8" s="76"/>
    </row>
    <row r="9" spans="1:13">
      <c r="A9" s="460"/>
      <c r="B9" s="454"/>
      <c r="C9" s="465"/>
      <c r="D9" s="466"/>
      <c r="E9" s="466"/>
      <c r="F9" s="446"/>
      <c r="G9" s="446"/>
      <c r="H9" s="118"/>
      <c r="I9" s="446"/>
      <c r="J9" s="446"/>
      <c r="K9" s="118"/>
      <c r="L9" s="121"/>
      <c r="M9" s="70"/>
    </row>
    <row r="10" spans="1:13">
      <c r="A10" s="460"/>
      <c r="B10" s="456"/>
      <c r="C10" s="445" t="s">
        <v>206</v>
      </c>
      <c r="D10" s="446"/>
      <c r="E10" s="201"/>
      <c r="F10" s="446" t="s">
        <v>206</v>
      </c>
      <c r="G10" s="446"/>
      <c r="H10" s="201"/>
      <c r="I10" s="446" t="s">
        <v>206</v>
      </c>
      <c r="J10" s="446"/>
      <c r="K10" s="201"/>
      <c r="L10" s="77"/>
      <c r="M10" s="78"/>
    </row>
    <row r="11" spans="1:13" ht="55.5" customHeight="1">
      <c r="A11" s="460"/>
      <c r="B11" s="103" t="s">
        <v>207</v>
      </c>
      <c r="C11" s="448" t="s">
        <v>447</v>
      </c>
      <c r="D11" s="449"/>
      <c r="E11" s="449"/>
      <c r="F11" s="449"/>
      <c r="G11" s="449"/>
      <c r="H11" s="449"/>
      <c r="I11" s="449"/>
      <c r="J11" s="449"/>
      <c r="K11" s="449"/>
      <c r="L11" s="449"/>
      <c r="M11" s="450"/>
    </row>
    <row r="12" spans="1:13" ht="31.5">
      <c r="A12" s="460"/>
      <c r="B12" s="103" t="s">
        <v>298</v>
      </c>
      <c r="C12" s="376" t="s">
        <v>435</v>
      </c>
      <c r="D12" s="377"/>
      <c r="E12" s="377"/>
      <c r="F12" s="377"/>
      <c r="G12" s="377"/>
      <c r="H12" s="377"/>
      <c r="I12" s="377"/>
      <c r="J12" s="377"/>
      <c r="K12" s="377"/>
      <c r="L12" s="377"/>
      <c r="M12" s="80"/>
    </row>
    <row r="13" spans="1:13" ht="69" customHeight="1">
      <c r="A13" s="460"/>
      <c r="B13" s="103" t="s">
        <v>300</v>
      </c>
      <c r="C13" s="376" t="s">
        <v>448</v>
      </c>
      <c r="D13" s="377"/>
      <c r="E13" s="377"/>
      <c r="F13" s="377"/>
      <c r="G13" s="377"/>
      <c r="H13" s="377"/>
      <c r="I13" s="377"/>
      <c r="J13" s="377"/>
      <c r="K13" s="377"/>
      <c r="L13" s="377"/>
      <c r="M13" s="378"/>
    </row>
    <row r="14" spans="1:13" ht="44.25" customHeight="1">
      <c r="A14" s="460"/>
      <c r="B14" s="453" t="s">
        <v>302</v>
      </c>
      <c r="C14" s="4" t="s">
        <v>128</v>
      </c>
      <c r="D14" s="191"/>
      <c r="E14" s="57" t="s">
        <v>303</v>
      </c>
      <c r="F14" s="442" t="s">
        <v>124</v>
      </c>
      <c r="G14" s="443"/>
      <c r="H14" s="443"/>
      <c r="I14" s="443"/>
      <c r="J14" s="443"/>
      <c r="K14" s="443"/>
      <c r="L14" s="443"/>
      <c r="M14" s="444"/>
    </row>
    <row r="15" spans="1:13">
      <c r="A15" s="460"/>
      <c r="B15" s="454"/>
      <c r="C15" s="451"/>
      <c r="D15" s="388"/>
      <c r="E15" s="388"/>
      <c r="F15" s="388"/>
      <c r="G15" s="388"/>
      <c r="H15" s="388"/>
      <c r="I15" s="388"/>
      <c r="J15" s="388"/>
      <c r="K15" s="388"/>
      <c r="L15" s="388"/>
      <c r="M15" s="452"/>
    </row>
    <row r="16" spans="1:13">
      <c r="A16" s="461" t="s">
        <v>209</v>
      </c>
      <c r="B16" s="103" t="s">
        <v>31</v>
      </c>
      <c r="C16" s="451" t="s">
        <v>304</v>
      </c>
      <c r="D16" s="388"/>
      <c r="E16" s="388"/>
      <c r="F16" s="388"/>
      <c r="G16" s="388"/>
      <c r="H16" s="388"/>
      <c r="I16" s="388"/>
      <c r="J16" s="388"/>
      <c r="K16" s="388"/>
      <c r="L16" s="388"/>
      <c r="M16" s="452"/>
    </row>
    <row r="17" spans="1:13" ht="53.25" customHeight="1">
      <c r="A17" s="462"/>
      <c r="B17" s="103" t="s">
        <v>211</v>
      </c>
      <c r="C17" s="451" t="s">
        <v>188</v>
      </c>
      <c r="D17" s="388"/>
      <c r="E17" s="388"/>
      <c r="F17" s="388"/>
      <c r="G17" s="388"/>
      <c r="H17" s="388"/>
      <c r="I17" s="388"/>
      <c r="J17" s="388"/>
      <c r="K17" s="388"/>
      <c r="L17" s="388"/>
      <c r="M17" s="452"/>
    </row>
    <row r="18" spans="1:13" ht="8.25" customHeight="1">
      <c r="A18" s="462"/>
      <c r="B18" s="453" t="s">
        <v>212</v>
      </c>
      <c r="C18" s="81"/>
      <c r="D18" s="5"/>
      <c r="E18" s="5"/>
      <c r="F18" s="5"/>
      <c r="G18" s="5"/>
      <c r="H18" s="5"/>
      <c r="I18" s="5"/>
      <c r="J18" s="5"/>
      <c r="K18" s="5"/>
      <c r="L18" s="5"/>
      <c r="M18" s="6"/>
    </row>
    <row r="19" spans="1:13" ht="9" customHeight="1">
      <c r="A19" s="462"/>
      <c r="B19" s="454"/>
      <c r="C19" s="44"/>
      <c r="D19" s="7"/>
      <c r="E19" s="126"/>
      <c r="F19" s="7"/>
      <c r="G19" s="126"/>
      <c r="H19" s="7"/>
      <c r="I19" s="126"/>
      <c r="J19" s="7"/>
      <c r="K19" s="126"/>
      <c r="L19" s="126"/>
      <c r="M19" s="8"/>
    </row>
    <row r="20" spans="1:13">
      <c r="A20" s="462"/>
      <c r="B20" s="454"/>
      <c r="C20" s="45" t="s">
        <v>213</v>
      </c>
      <c r="D20" s="9"/>
      <c r="E20" s="10" t="s">
        <v>214</v>
      </c>
      <c r="F20" s="9"/>
      <c r="G20" s="10" t="s">
        <v>215</v>
      </c>
      <c r="H20" s="9"/>
      <c r="I20" s="10" t="s">
        <v>216</v>
      </c>
      <c r="J20" s="84"/>
      <c r="K20" s="10"/>
      <c r="L20" s="10"/>
      <c r="M20" s="189"/>
    </row>
    <row r="21" spans="1:13">
      <c r="A21" s="462"/>
      <c r="B21" s="454"/>
      <c r="C21" s="45" t="s">
        <v>218</v>
      </c>
      <c r="D21" s="11"/>
      <c r="E21" s="10" t="s">
        <v>219</v>
      </c>
      <c r="F21" s="12"/>
      <c r="G21" s="10" t="s">
        <v>220</v>
      </c>
      <c r="H21" s="12"/>
      <c r="I21" s="10"/>
      <c r="J21" s="188"/>
      <c r="K21" s="10"/>
      <c r="L21" s="10"/>
      <c r="M21" s="189"/>
    </row>
    <row r="22" spans="1:13">
      <c r="A22" s="462"/>
      <c r="B22" s="454"/>
      <c r="C22" s="45" t="s">
        <v>224</v>
      </c>
      <c r="D22" s="11"/>
      <c r="E22" s="10" t="s">
        <v>225</v>
      </c>
      <c r="F22" s="11"/>
      <c r="G22" s="10"/>
      <c r="H22" s="188"/>
      <c r="I22" s="10"/>
      <c r="J22" s="188"/>
      <c r="K22" s="10"/>
      <c r="L22" s="10"/>
      <c r="M22" s="189"/>
    </row>
    <row r="23" spans="1:13">
      <c r="A23" s="462"/>
      <c r="B23" s="454"/>
      <c r="C23" s="45" t="s">
        <v>226</v>
      </c>
      <c r="D23" s="12" t="s">
        <v>222</v>
      </c>
      <c r="E23" s="10" t="s">
        <v>227</v>
      </c>
      <c r="F23" s="487" t="s">
        <v>449</v>
      </c>
      <c r="G23" s="487"/>
      <c r="H23" s="487"/>
      <c r="I23" s="208"/>
      <c r="J23" s="208"/>
      <c r="K23" s="208"/>
      <c r="L23" s="208"/>
      <c r="M23" s="82"/>
    </row>
    <row r="24" spans="1:13" ht="9.75" customHeight="1">
      <c r="A24" s="462"/>
      <c r="B24" s="456"/>
      <c r="C24" s="46"/>
      <c r="D24" s="13"/>
      <c r="E24" s="13"/>
      <c r="F24" s="13"/>
      <c r="G24" s="13"/>
      <c r="H24" s="13"/>
      <c r="I24" s="13"/>
      <c r="J24" s="13"/>
      <c r="K24" s="13"/>
      <c r="L24" s="13"/>
      <c r="M24" s="14"/>
    </row>
    <row r="25" spans="1:13">
      <c r="A25" s="462"/>
      <c r="B25" s="453" t="s">
        <v>228</v>
      </c>
      <c r="C25" s="47"/>
      <c r="D25" s="15"/>
      <c r="E25" s="15"/>
      <c r="F25" s="15"/>
      <c r="G25" s="15"/>
      <c r="H25" s="15"/>
      <c r="I25" s="15"/>
      <c r="J25" s="15"/>
      <c r="K25" s="15"/>
      <c r="L25" s="75"/>
      <c r="M25" s="76"/>
    </row>
    <row r="26" spans="1:13">
      <c r="A26" s="462"/>
      <c r="B26" s="454"/>
      <c r="C26" s="45" t="s">
        <v>229</v>
      </c>
      <c r="D26" s="12"/>
      <c r="E26" s="213"/>
      <c r="F26" s="10" t="s">
        <v>230</v>
      </c>
      <c r="G26" s="11"/>
      <c r="H26" s="213"/>
      <c r="I26" s="10" t="s">
        <v>231</v>
      </c>
      <c r="J26" s="11" t="s">
        <v>222</v>
      </c>
      <c r="K26" s="213"/>
      <c r="L26" s="121"/>
      <c r="M26" s="70"/>
    </row>
    <row r="27" spans="1:13">
      <c r="A27" s="462"/>
      <c r="B27" s="454"/>
      <c r="C27" s="45" t="s">
        <v>234</v>
      </c>
      <c r="D27" s="16"/>
      <c r="E27" s="121"/>
      <c r="F27" s="10" t="s">
        <v>235</v>
      </c>
      <c r="G27" s="12"/>
      <c r="H27" s="121"/>
      <c r="I27" s="119"/>
      <c r="J27" s="121"/>
      <c r="K27" s="118"/>
      <c r="L27" s="121"/>
      <c r="M27" s="70"/>
    </row>
    <row r="28" spans="1:13">
      <c r="A28" s="462"/>
      <c r="B28" s="456"/>
      <c r="C28" s="48"/>
      <c r="D28" s="17"/>
      <c r="E28" s="17"/>
      <c r="F28" s="17"/>
      <c r="G28" s="17"/>
      <c r="H28" s="17"/>
      <c r="I28" s="17"/>
      <c r="J28" s="17"/>
      <c r="K28" s="17"/>
      <c r="L28" s="77"/>
      <c r="M28" s="78"/>
    </row>
    <row r="29" spans="1:13">
      <c r="A29" s="462"/>
      <c r="B29" s="87" t="s">
        <v>237</v>
      </c>
      <c r="C29" s="49"/>
      <c r="D29" s="33"/>
      <c r="E29" s="33"/>
      <c r="F29" s="33"/>
      <c r="G29" s="33"/>
      <c r="H29" s="33"/>
      <c r="I29" s="33"/>
      <c r="J29" s="33"/>
      <c r="K29" s="33"/>
      <c r="L29" s="33"/>
      <c r="M29" s="50"/>
    </row>
    <row r="30" spans="1:13" ht="34.5" customHeight="1">
      <c r="A30" s="462"/>
      <c r="B30" s="87"/>
      <c r="C30" s="51" t="s">
        <v>238</v>
      </c>
      <c r="D30" s="159">
        <v>0</v>
      </c>
      <c r="E30" s="213"/>
      <c r="F30" s="19" t="s">
        <v>240</v>
      </c>
      <c r="G30" s="12">
        <v>2018</v>
      </c>
      <c r="H30" s="213"/>
      <c r="I30" s="19" t="s">
        <v>241</v>
      </c>
      <c r="J30" s="387"/>
      <c r="K30" s="388"/>
      <c r="L30" s="389"/>
      <c r="M30" s="214"/>
    </row>
    <row r="31" spans="1:13">
      <c r="A31" s="462"/>
      <c r="B31" s="86"/>
      <c r="C31" s="46"/>
      <c r="D31" s="13"/>
      <c r="E31" s="13"/>
      <c r="F31" s="13"/>
      <c r="G31" s="13"/>
      <c r="H31" s="13"/>
      <c r="I31" s="13"/>
      <c r="J31" s="13"/>
      <c r="K31" s="13"/>
      <c r="L31" s="13"/>
      <c r="M31" s="14"/>
    </row>
    <row r="32" spans="1:13">
      <c r="A32" s="462"/>
      <c r="B32" s="453" t="s">
        <v>243</v>
      </c>
      <c r="C32" s="52"/>
      <c r="D32" s="20"/>
      <c r="E32" s="20"/>
      <c r="F32" s="20"/>
      <c r="G32" s="20"/>
      <c r="H32" s="20"/>
      <c r="I32" s="20"/>
      <c r="J32" s="20"/>
      <c r="K32" s="20"/>
      <c r="L32" s="75"/>
      <c r="M32" s="76"/>
    </row>
    <row r="33" spans="1:13">
      <c r="A33" s="462"/>
      <c r="B33" s="454"/>
      <c r="C33" s="212" t="s">
        <v>244</v>
      </c>
      <c r="D33" s="21">
        <v>2019</v>
      </c>
      <c r="E33" s="116"/>
      <c r="F33" s="213" t="s">
        <v>245</v>
      </c>
      <c r="G33" s="216">
        <v>2028</v>
      </c>
      <c r="H33" s="116"/>
      <c r="I33" s="19"/>
      <c r="J33" s="116"/>
      <c r="K33" s="116"/>
      <c r="L33" s="121"/>
      <c r="M33" s="70"/>
    </row>
    <row r="34" spans="1:13">
      <c r="A34" s="462"/>
      <c r="B34" s="456"/>
      <c r="C34" s="46"/>
      <c r="D34" s="23"/>
      <c r="E34" s="24"/>
      <c r="F34" s="13"/>
      <c r="G34" s="24"/>
      <c r="H34" s="24"/>
      <c r="I34" s="25"/>
      <c r="J34" s="24"/>
      <c r="K34" s="24"/>
      <c r="L34" s="77"/>
      <c r="M34" s="78"/>
    </row>
    <row r="35" spans="1:13">
      <c r="A35" s="462"/>
      <c r="B35" s="453" t="s">
        <v>247</v>
      </c>
      <c r="C35" s="53"/>
      <c r="D35" s="95"/>
      <c r="E35" s="95"/>
      <c r="F35" s="95"/>
      <c r="G35" s="95"/>
      <c r="H35" s="95"/>
      <c r="I35" s="95"/>
      <c r="J35" s="95"/>
      <c r="K35" s="95"/>
      <c r="L35" s="95"/>
      <c r="M35" s="54"/>
    </row>
    <row r="36" spans="1:13">
      <c r="A36" s="462"/>
      <c r="B36" s="454"/>
      <c r="C36" s="55"/>
      <c r="D36" s="113" t="s">
        <v>248</v>
      </c>
      <c r="E36" s="113"/>
      <c r="F36" s="113" t="s">
        <v>249</v>
      </c>
      <c r="G36" s="113"/>
      <c r="H36" s="156" t="s">
        <v>250</v>
      </c>
      <c r="I36" s="156"/>
      <c r="J36" s="156" t="s">
        <v>251</v>
      </c>
      <c r="K36" s="113"/>
      <c r="L36" s="113" t="s">
        <v>252</v>
      </c>
      <c r="M36" s="26"/>
    </row>
    <row r="37" spans="1:13">
      <c r="A37" s="462"/>
      <c r="B37" s="454"/>
      <c r="C37" s="55"/>
      <c r="D37" s="202">
        <v>4</v>
      </c>
      <c r="E37" s="203"/>
      <c r="F37" s="202">
        <v>4</v>
      </c>
      <c r="G37" s="203"/>
      <c r="H37" s="202">
        <v>5</v>
      </c>
      <c r="I37" s="203"/>
      <c r="J37" s="202">
        <v>5</v>
      </c>
      <c r="K37" s="203"/>
      <c r="L37" s="202">
        <v>5</v>
      </c>
      <c r="M37" s="158"/>
    </row>
    <row r="38" spans="1:13">
      <c r="A38" s="462"/>
      <c r="B38" s="454"/>
      <c r="C38" s="55"/>
      <c r="D38" s="113" t="s">
        <v>253</v>
      </c>
      <c r="E38" s="113"/>
      <c r="F38" s="113" t="s">
        <v>254</v>
      </c>
      <c r="G38" s="113"/>
      <c r="H38" s="114" t="s">
        <v>255</v>
      </c>
      <c r="I38" s="114"/>
      <c r="J38" s="114" t="s">
        <v>256</v>
      </c>
      <c r="K38" s="113"/>
      <c r="L38" s="113" t="s">
        <v>257</v>
      </c>
      <c r="M38" s="8"/>
    </row>
    <row r="39" spans="1:13">
      <c r="A39" s="462"/>
      <c r="B39" s="454"/>
      <c r="C39" s="55"/>
      <c r="D39" s="202">
        <v>6</v>
      </c>
      <c r="E39" s="203"/>
      <c r="F39" s="202">
        <v>6</v>
      </c>
      <c r="G39" s="203"/>
      <c r="H39" s="202">
        <v>6</v>
      </c>
      <c r="I39" s="203"/>
      <c r="J39" s="202">
        <v>6</v>
      </c>
      <c r="K39" s="203"/>
      <c r="L39" s="202">
        <v>6</v>
      </c>
      <c r="M39" s="197"/>
    </row>
    <row r="40" spans="1:13">
      <c r="A40" s="462"/>
      <c r="B40" s="454"/>
      <c r="C40" s="55"/>
      <c r="D40" s="152" t="s">
        <v>258</v>
      </c>
      <c r="E40" s="152"/>
      <c r="F40" s="152" t="s">
        <v>259</v>
      </c>
      <c r="G40" s="152"/>
      <c r="H40" s="153" t="s">
        <v>260</v>
      </c>
      <c r="I40" s="153"/>
      <c r="J40" s="153" t="s">
        <v>261</v>
      </c>
      <c r="K40" s="152"/>
      <c r="L40" s="152" t="s">
        <v>262</v>
      </c>
      <c r="M40" s="8"/>
    </row>
    <row r="41" spans="1:13">
      <c r="A41" s="462"/>
      <c r="B41" s="454"/>
      <c r="C41" s="55"/>
      <c r="D41" s="202"/>
      <c r="E41" s="203"/>
      <c r="F41" s="202"/>
      <c r="G41" s="203"/>
      <c r="H41" s="202"/>
      <c r="I41" s="203"/>
      <c r="J41" s="202"/>
      <c r="K41" s="203"/>
      <c r="L41" s="202"/>
      <c r="M41" s="197"/>
    </row>
    <row r="42" spans="1:13">
      <c r="A42" s="462"/>
      <c r="B42" s="454"/>
      <c r="C42" s="55"/>
      <c r="D42" s="151" t="s">
        <v>262</v>
      </c>
      <c r="E42" s="151"/>
      <c r="F42" s="151" t="s">
        <v>263</v>
      </c>
      <c r="G42" s="151"/>
      <c r="H42" s="151"/>
      <c r="I42" s="151"/>
      <c r="J42" s="151"/>
      <c r="K42" s="151"/>
      <c r="L42" s="151"/>
      <c r="M42" s="197"/>
    </row>
    <row r="43" spans="1:13">
      <c r="A43" s="462"/>
      <c r="B43" s="454"/>
      <c r="C43" s="55"/>
      <c r="D43" s="202"/>
      <c r="E43" s="203"/>
      <c r="F43" s="457">
        <v>53</v>
      </c>
      <c r="G43" s="458"/>
      <c r="H43" s="535"/>
      <c r="I43" s="535"/>
      <c r="J43" s="151"/>
      <c r="K43" s="151"/>
      <c r="L43" s="151"/>
      <c r="M43" s="197"/>
    </row>
    <row r="44" spans="1:13">
      <c r="A44" s="462"/>
      <c r="B44" s="454"/>
      <c r="C44" s="56"/>
      <c r="D44" s="2"/>
      <c r="E44" s="196"/>
      <c r="F44" s="2"/>
      <c r="G44" s="196"/>
      <c r="H44" s="96"/>
      <c r="I44" s="42"/>
      <c r="J44" s="96"/>
      <c r="K44" s="42"/>
      <c r="L44" s="96"/>
      <c r="M44" s="43"/>
    </row>
    <row r="45" spans="1:13" ht="18" customHeight="1">
      <c r="A45" s="462"/>
      <c r="B45" s="453" t="s">
        <v>264</v>
      </c>
      <c r="C45" s="47"/>
      <c r="D45" s="15"/>
      <c r="E45" s="15"/>
      <c r="F45" s="15"/>
      <c r="G45" s="15"/>
      <c r="H45" s="15"/>
      <c r="I45" s="15"/>
      <c r="J45" s="15"/>
      <c r="K45" s="15"/>
      <c r="L45" s="121"/>
      <c r="M45" s="70"/>
    </row>
    <row r="46" spans="1:13">
      <c r="A46" s="462"/>
      <c r="B46" s="454"/>
      <c r="C46" s="71"/>
      <c r="D46" s="109" t="s">
        <v>265</v>
      </c>
      <c r="E46" s="27" t="s">
        <v>76</v>
      </c>
      <c r="F46" s="447" t="s">
        <v>266</v>
      </c>
      <c r="G46" s="490"/>
      <c r="H46" s="491"/>
      <c r="I46" s="491"/>
      <c r="J46" s="492"/>
      <c r="K46" s="205" t="s">
        <v>306</v>
      </c>
      <c r="L46" s="432"/>
      <c r="M46" s="433"/>
    </row>
    <row r="47" spans="1:13">
      <c r="A47" s="462"/>
      <c r="B47" s="454"/>
      <c r="C47" s="71"/>
      <c r="D47" s="72"/>
      <c r="E47" s="11" t="s">
        <v>222</v>
      </c>
      <c r="F47" s="447"/>
      <c r="G47" s="493"/>
      <c r="H47" s="494"/>
      <c r="I47" s="494"/>
      <c r="J47" s="495"/>
      <c r="K47" s="121"/>
      <c r="L47" s="434"/>
      <c r="M47" s="435"/>
    </row>
    <row r="48" spans="1:13">
      <c r="A48" s="462"/>
      <c r="B48" s="456"/>
      <c r="C48" s="155"/>
      <c r="D48" s="77"/>
      <c r="E48" s="77"/>
      <c r="F48" s="77"/>
      <c r="G48" s="77"/>
      <c r="H48" s="77"/>
      <c r="I48" s="77"/>
      <c r="J48" s="77"/>
      <c r="K48" s="77"/>
      <c r="L48" s="121"/>
      <c r="M48" s="70"/>
    </row>
    <row r="49" spans="1:13" ht="41.25" customHeight="1">
      <c r="A49" s="462"/>
      <c r="B49" s="103" t="s">
        <v>267</v>
      </c>
      <c r="C49" s="429" t="s">
        <v>450</v>
      </c>
      <c r="D49" s="430"/>
      <c r="E49" s="430"/>
      <c r="F49" s="430"/>
      <c r="G49" s="430"/>
      <c r="H49" s="430"/>
      <c r="I49" s="430"/>
      <c r="J49" s="430"/>
      <c r="K49" s="430"/>
      <c r="L49" s="430"/>
      <c r="M49" s="431"/>
    </row>
    <row r="50" spans="1:13">
      <c r="A50" s="462"/>
      <c r="B50" s="103" t="s">
        <v>269</v>
      </c>
      <c r="C50" s="429" t="s">
        <v>308</v>
      </c>
      <c r="D50" s="430"/>
      <c r="E50" s="430"/>
      <c r="F50" s="430"/>
      <c r="G50" s="430"/>
      <c r="H50" s="430"/>
      <c r="I50" s="430"/>
      <c r="J50" s="430"/>
      <c r="K50" s="430"/>
      <c r="L50" s="430"/>
      <c r="M50" s="431"/>
    </row>
    <row r="51" spans="1:13">
      <c r="A51" s="462"/>
      <c r="B51" s="103" t="s">
        <v>271</v>
      </c>
      <c r="C51" s="183" t="s">
        <v>309</v>
      </c>
      <c r="D51" s="184"/>
      <c r="E51" s="184"/>
      <c r="F51" s="184"/>
      <c r="G51" s="184"/>
      <c r="H51" s="184"/>
      <c r="I51" s="184"/>
      <c r="J51" s="184"/>
      <c r="K51" s="184"/>
      <c r="L51" s="184"/>
      <c r="M51" s="185"/>
    </row>
    <row r="52" spans="1:13">
      <c r="A52" s="462"/>
      <c r="B52" s="103" t="s">
        <v>273</v>
      </c>
      <c r="C52" s="204">
        <v>43845</v>
      </c>
      <c r="D52" s="184"/>
      <c r="E52" s="184"/>
      <c r="F52" s="184"/>
      <c r="G52" s="184"/>
      <c r="H52" s="184"/>
      <c r="I52" s="184"/>
      <c r="J52" s="184"/>
      <c r="K52" s="184"/>
      <c r="L52" s="184"/>
      <c r="M52" s="185"/>
    </row>
    <row r="53" spans="1:13" ht="15.75" customHeight="1">
      <c r="A53" s="420" t="s">
        <v>274</v>
      </c>
      <c r="B53" s="101" t="s">
        <v>275</v>
      </c>
      <c r="C53" s="403" t="s">
        <v>86</v>
      </c>
      <c r="D53" s="403"/>
      <c r="E53" s="403"/>
      <c r="F53" s="403"/>
      <c r="G53" s="403"/>
      <c r="H53" s="403"/>
      <c r="I53" s="403"/>
      <c r="J53" s="403"/>
      <c r="K53" s="403"/>
      <c r="L53" s="403"/>
      <c r="M53" s="404"/>
    </row>
    <row r="54" spans="1:13">
      <c r="A54" s="421"/>
      <c r="B54" s="101" t="s">
        <v>277</v>
      </c>
      <c r="C54" s="403" t="s">
        <v>310</v>
      </c>
      <c r="D54" s="403"/>
      <c r="E54" s="403"/>
      <c r="F54" s="403"/>
      <c r="G54" s="403"/>
      <c r="H54" s="403"/>
      <c r="I54" s="403"/>
      <c r="J54" s="403"/>
      <c r="K54" s="403"/>
      <c r="L54" s="403"/>
      <c r="M54" s="404"/>
    </row>
    <row r="55" spans="1:13">
      <c r="A55" s="421"/>
      <c r="B55" s="101" t="s">
        <v>279</v>
      </c>
      <c r="C55" s="403" t="s">
        <v>9</v>
      </c>
      <c r="D55" s="403"/>
      <c r="E55" s="403"/>
      <c r="F55" s="403"/>
      <c r="G55" s="403"/>
      <c r="H55" s="403"/>
      <c r="I55" s="403"/>
      <c r="J55" s="403"/>
      <c r="K55" s="403"/>
      <c r="L55" s="403"/>
      <c r="M55" s="404"/>
    </row>
    <row r="56" spans="1:13" ht="15.75" customHeight="1">
      <c r="A56" s="421"/>
      <c r="B56" s="102" t="s">
        <v>281</v>
      </c>
      <c r="C56" s="403" t="s">
        <v>85</v>
      </c>
      <c r="D56" s="403"/>
      <c r="E56" s="403"/>
      <c r="F56" s="403"/>
      <c r="G56" s="403"/>
      <c r="H56" s="403"/>
      <c r="I56" s="403"/>
      <c r="J56" s="403"/>
      <c r="K56" s="403"/>
      <c r="L56" s="403"/>
      <c r="M56" s="404"/>
    </row>
    <row r="57" spans="1:13" ht="15.75" customHeight="1">
      <c r="A57" s="421"/>
      <c r="B57" s="101" t="s">
        <v>282</v>
      </c>
      <c r="C57" s="402" t="s">
        <v>87</v>
      </c>
      <c r="D57" s="403"/>
      <c r="E57" s="403"/>
      <c r="F57" s="403"/>
      <c r="G57" s="403"/>
      <c r="H57" s="403"/>
      <c r="I57" s="403"/>
      <c r="J57" s="403"/>
      <c r="K57" s="403"/>
      <c r="L57" s="403"/>
      <c r="M57" s="404"/>
    </row>
    <row r="58" spans="1:13" ht="16.5" thickBot="1">
      <c r="A58" s="422"/>
      <c r="B58" s="101" t="s">
        <v>283</v>
      </c>
      <c r="C58" s="403">
        <v>3387000</v>
      </c>
      <c r="D58" s="403"/>
      <c r="E58" s="403"/>
      <c r="F58" s="403"/>
      <c r="G58" s="403"/>
      <c r="H58" s="403"/>
      <c r="I58" s="403"/>
      <c r="J58" s="403"/>
      <c r="K58" s="403"/>
      <c r="L58" s="403"/>
      <c r="M58" s="404"/>
    </row>
    <row r="59" spans="1:13" ht="15.75" customHeight="1">
      <c r="A59" s="420" t="s">
        <v>284</v>
      </c>
      <c r="B59" s="100" t="s">
        <v>285</v>
      </c>
      <c r="C59" s="403" t="s">
        <v>286</v>
      </c>
      <c r="D59" s="403"/>
      <c r="E59" s="403"/>
      <c r="F59" s="403"/>
      <c r="G59" s="403"/>
      <c r="H59" s="403"/>
      <c r="I59" s="403"/>
      <c r="J59" s="403"/>
      <c r="K59" s="403"/>
      <c r="L59" s="403"/>
      <c r="M59" s="404"/>
    </row>
    <row r="60" spans="1:13" ht="30" customHeight="1">
      <c r="A60" s="421"/>
      <c r="B60" s="100" t="s">
        <v>287</v>
      </c>
      <c r="C60" s="403" t="s">
        <v>311</v>
      </c>
      <c r="D60" s="403"/>
      <c r="E60" s="403"/>
      <c r="F60" s="403"/>
      <c r="G60" s="403"/>
      <c r="H60" s="403"/>
      <c r="I60" s="403"/>
      <c r="J60" s="403"/>
      <c r="K60" s="403"/>
      <c r="L60" s="403"/>
      <c r="M60" s="404"/>
    </row>
    <row r="61" spans="1:13" ht="30" customHeight="1" thickBot="1">
      <c r="A61" s="421"/>
      <c r="B61" s="99" t="s">
        <v>46</v>
      </c>
      <c r="C61" s="403" t="s">
        <v>312</v>
      </c>
      <c r="D61" s="403"/>
      <c r="E61" s="403"/>
      <c r="F61" s="403"/>
      <c r="G61" s="403"/>
      <c r="H61" s="403"/>
      <c r="I61" s="403"/>
      <c r="J61" s="403"/>
      <c r="K61" s="403"/>
      <c r="L61" s="403"/>
      <c r="M61" s="404"/>
    </row>
    <row r="62" spans="1:13" ht="16.5" thickBot="1">
      <c r="A62" s="85" t="s">
        <v>289</v>
      </c>
      <c r="B62" s="97"/>
      <c r="C62" s="455"/>
      <c r="D62" s="418"/>
      <c r="E62" s="418"/>
      <c r="F62" s="418"/>
      <c r="G62" s="418"/>
      <c r="H62" s="418"/>
      <c r="I62" s="418"/>
      <c r="J62" s="418"/>
      <c r="K62" s="418"/>
      <c r="L62" s="418"/>
      <c r="M62" s="419"/>
    </row>
  </sheetData>
  <mergeCells count="51">
    <mergeCell ref="A59:A61"/>
    <mergeCell ref="C59:M59"/>
    <mergeCell ref="C60:M60"/>
    <mergeCell ref="C61:M61"/>
    <mergeCell ref="C62:M62"/>
    <mergeCell ref="C57:M57"/>
    <mergeCell ref="C58:M58"/>
    <mergeCell ref="C49:M49"/>
    <mergeCell ref="A16:A52"/>
    <mergeCell ref="C16:M16"/>
    <mergeCell ref="C17:M17"/>
    <mergeCell ref="B18:B24"/>
    <mergeCell ref="F23:H23"/>
    <mergeCell ref="B25:B28"/>
    <mergeCell ref="C50:M50"/>
    <mergeCell ref="A53:A58"/>
    <mergeCell ref="C53:M53"/>
    <mergeCell ref="C54:M54"/>
    <mergeCell ref="C55:M55"/>
    <mergeCell ref="B45:B48"/>
    <mergeCell ref="F46:F47"/>
    <mergeCell ref="G46:J47"/>
    <mergeCell ref="L46:M47"/>
    <mergeCell ref="C56:M56"/>
    <mergeCell ref="J30:L30"/>
    <mergeCell ref="B32:B34"/>
    <mergeCell ref="B35:B44"/>
    <mergeCell ref="F43:G43"/>
    <mergeCell ref="H43:I43"/>
    <mergeCell ref="A2:A15"/>
    <mergeCell ref="C2:M2"/>
    <mergeCell ref="C3:M3"/>
    <mergeCell ref="D4:E4"/>
    <mergeCell ref="F4:M4"/>
    <mergeCell ref="C5:M5"/>
    <mergeCell ref="C6:M6"/>
    <mergeCell ref="C7:D7"/>
    <mergeCell ref="I7:M7"/>
    <mergeCell ref="B8:B10"/>
    <mergeCell ref="C11:M11"/>
    <mergeCell ref="C12:L12"/>
    <mergeCell ref="C13:M13"/>
    <mergeCell ref="B14:B15"/>
    <mergeCell ref="F14:M14"/>
    <mergeCell ref="C15:M15"/>
    <mergeCell ref="C8:E9"/>
    <mergeCell ref="F9:G9"/>
    <mergeCell ref="I9:J9"/>
    <mergeCell ref="C10:D10"/>
    <mergeCell ref="F10:G10"/>
    <mergeCell ref="I10:J10"/>
  </mergeCells>
  <dataValidations count="8">
    <dataValidation type="list" allowBlank="1" showInputMessage="1" showErrorMessage="1" sqref="F14" xr:uid="{00000000-0002-0000-1600-000000000000}">
      <formula1>INDIRECT(E14)</formula1>
    </dataValidation>
    <dataValidation allowBlank="1" showInputMessage="1" showErrorMessage="1" prompt="Seleccione de la lista desplegable" sqref="B4 B7 H7" xr:uid="{00000000-0002-0000-1600-000001000000}"/>
    <dataValidation allowBlank="1" showInputMessage="1" showErrorMessage="1" prompt="Incluir una ficha por cada indicador, ya sea de producto o de resultado" sqref="B1" xr:uid="{00000000-0002-0000-1600-000002000000}"/>
    <dataValidation allowBlank="1" showInputMessage="1" showErrorMessage="1" prompt="Identifique el ODS a que le apunta el indicador de producto. Seleccione de la lista desplegable._x000a_" sqref="B14:B15" xr:uid="{00000000-0002-0000-1600-000003000000}"/>
    <dataValidation allowBlank="1" showInputMessage="1" showErrorMessage="1" prompt="Identifique la meta ODS a que le apunta el indicador de producto. Seleccione de la lista desplegable." sqref="E14" xr:uid="{00000000-0002-0000-1600-000004000000}"/>
    <dataValidation allowBlank="1" showInputMessage="1" showErrorMessage="1" prompt="Determine si el indicador responde a un enfoque (Derechos Humanos, Género, Diferencial, Poblacional, Ambiental y Territorial). Si responde a más de enfoque separelos por ;" sqref="B16" xr:uid="{00000000-0002-0000-1600-000005000000}"/>
    <dataValidation allowBlank="1" showInputMessage="1" showErrorMessage="1" prompt="Si corresponde a un indicador del PDD, identifique el código de la meta el cual se encuentra en el listado de indicadores del plan que se encuentra en la caja de herramientas._x000a__x000a_" sqref="D4" xr:uid="{00000000-0002-0000-1600-000006000000}"/>
    <dataValidation type="list" allowBlank="1" showInputMessage="1" showErrorMessage="1" sqref="I7:M7" xr:uid="{00000000-0002-0000-1600-000007000000}">
      <formula1>INDIRECT($C$7)</formula1>
    </dataValidation>
  </dataValidations>
  <hyperlinks>
    <hyperlink ref="C57" r:id="rId1" xr:uid="{00000000-0004-0000-1600-000000000000}"/>
  </hyperlinks>
  <pageMargins left="0.7" right="0.7" top="0.75" bottom="0.75" header="0.3" footer="0.3"/>
  <pageSetup paperSize="9" orientation="portrait"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M62"/>
  <sheetViews>
    <sheetView topLeftCell="A12" zoomScale="85" zoomScaleNormal="85" workbookViewId="0">
      <selection activeCell="B16" sqref="B16"/>
    </sheetView>
  </sheetViews>
  <sheetFormatPr baseColWidth="10" defaultColWidth="11.42578125" defaultRowHeight="15.75"/>
  <cols>
    <col min="1" max="1" width="25.140625" style="4" customWidth="1"/>
    <col min="2" max="2" width="39.140625" style="28" customWidth="1"/>
    <col min="3" max="16384" width="11.42578125" style="4"/>
  </cols>
  <sheetData>
    <row r="1" spans="1:13" ht="16.5" thickBot="1">
      <c r="A1" s="34"/>
      <c r="B1" s="35" t="s">
        <v>290</v>
      </c>
      <c r="C1" s="36"/>
      <c r="D1" s="36"/>
      <c r="E1" s="36"/>
      <c r="F1" s="36"/>
      <c r="G1" s="36"/>
      <c r="H1" s="36"/>
      <c r="I1" s="36"/>
      <c r="J1" s="36"/>
      <c r="K1" s="36"/>
      <c r="L1" s="36"/>
      <c r="M1" s="37"/>
    </row>
    <row r="2" spans="1:13" ht="41.25" customHeight="1">
      <c r="A2" s="459" t="s">
        <v>195</v>
      </c>
      <c r="B2" s="148" t="s">
        <v>196</v>
      </c>
      <c r="C2" s="423" t="s">
        <v>78</v>
      </c>
      <c r="D2" s="424"/>
      <c r="E2" s="424"/>
      <c r="F2" s="424"/>
      <c r="G2" s="424"/>
      <c r="H2" s="424"/>
      <c r="I2" s="424"/>
      <c r="J2" s="424"/>
      <c r="K2" s="424"/>
      <c r="L2" s="424"/>
      <c r="M2" s="425"/>
    </row>
    <row r="3" spans="1:13" ht="31.5">
      <c r="A3" s="460"/>
      <c r="B3" s="103" t="s">
        <v>291</v>
      </c>
      <c r="C3" s="416" t="s">
        <v>292</v>
      </c>
      <c r="D3" s="403"/>
      <c r="E3" s="403"/>
      <c r="F3" s="403"/>
      <c r="G3" s="403"/>
      <c r="H3" s="403"/>
      <c r="I3" s="403"/>
      <c r="J3" s="403"/>
      <c r="K3" s="403"/>
      <c r="L3" s="403"/>
      <c r="M3" s="404"/>
    </row>
    <row r="4" spans="1:13" ht="94.5" customHeight="1">
      <c r="A4" s="460"/>
      <c r="B4" s="195" t="s">
        <v>33</v>
      </c>
      <c r="C4" s="186" t="s">
        <v>83</v>
      </c>
      <c r="D4" s="436" t="s">
        <v>34</v>
      </c>
      <c r="E4" s="437"/>
      <c r="F4" s="426" t="s">
        <v>293</v>
      </c>
      <c r="G4" s="427"/>
      <c r="H4" s="427"/>
      <c r="I4" s="427"/>
      <c r="J4" s="427"/>
      <c r="K4" s="427"/>
      <c r="L4" s="427"/>
      <c r="M4" s="428"/>
    </row>
    <row r="5" spans="1:13">
      <c r="A5" s="460"/>
      <c r="B5" s="86" t="s">
        <v>202</v>
      </c>
      <c r="C5" s="429" t="s">
        <v>294</v>
      </c>
      <c r="D5" s="430"/>
      <c r="E5" s="430"/>
      <c r="F5" s="430"/>
      <c r="G5" s="430"/>
      <c r="H5" s="430"/>
      <c r="I5" s="430"/>
      <c r="J5" s="430"/>
      <c r="K5" s="430"/>
      <c r="L5" s="430"/>
      <c r="M5" s="431"/>
    </row>
    <row r="6" spans="1:13">
      <c r="A6" s="460"/>
      <c r="B6" s="195" t="s">
        <v>203</v>
      </c>
      <c r="C6" s="429" t="s">
        <v>295</v>
      </c>
      <c r="D6" s="430"/>
      <c r="E6" s="430"/>
      <c r="F6" s="430"/>
      <c r="G6" s="430"/>
      <c r="H6" s="430"/>
      <c r="I6" s="430"/>
      <c r="J6" s="430"/>
      <c r="K6" s="430"/>
      <c r="L6" s="430"/>
      <c r="M6" s="431"/>
    </row>
    <row r="7" spans="1:13">
      <c r="A7" s="460"/>
      <c r="B7" s="103" t="s">
        <v>204</v>
      </c>
      <c r="C7" s="438" t="s">
        <v>7</v>
      </c>
      <c r="D7" s="439"/>
      <c r="E7" s="73"/>
      <c r="F7" s="73"/>
      <c r="G7" s="74"/>
      <c r="H7" s="41" t="s">
        <v>46</v>
      </c>
      <c r="I7" s="440" t="s">
        <v>296</v>
      </c>
      <c r="J7" s="439"/>
      <c r="K7" s="439"/>
      <c r="L7" s="439"/>
      <c r="M7" s="441"/>
    </row>
    <row r="8" spans="1:13">
      <c r="A8" s="460"/>
      <c r="B8" s="453" t="s">
        <v>205</v>
      </c>
      <c r="C8" s="206"/>
      <c r="D8" s="207"/>
      <c r="E8" s="207"/>
      <c r="F8" s="207"/>
      <c r="G8" s="207"/>
      <c r="H8" s="207"/>
      <c r="I8" s="207"/>
      <c r="J8" s="207"/>
      <c r="K8" s="207"/>
      <c r="L8" s="75"/>
      <c r="M8" s="76"/>
    </row>
    <row r="9" spans="1:13">
      <c r="A9" s="460"/>
      <c r="B9" s="454"/>
      <c r="C9" s="445"/>
      <c r="D9" s="446"/>
      <c r="E9" s="118"/>
      <c r="F9" s="446"/>
      <c r="G9" s="446"/>
      <c r="H9" s="118"/>
      <c r="I9" s="446"/>
      <c r="J9" s="446"/>
      <c r="K9" s="118"/>
      <c r="L9" s="121"/>
      <c r="M9" s="70"/>
    </row>
    <row r="10" spans="1:13">
      <c r="A10" s="460"/>
      <c r="B10" s="456"/>
      <c r="C10" s="445" t="s">
        <v>206</v>
      </c>
      <c r="D10" s="446"/>
      <c r="E10" s="201"/>
      <c r="F10" s="446" t="s">
        <v>206</v>
      </c>
      <c r="G10" s="446"/>
      <c r="H10" s="201"/>
      <c r="I10" s="446" t="s">
        <v>206</v>
      </c>
      <c r="J10" s="446"/>
      <c r="K10" s="201"/>
      <c r="L10" s="77"/>
      <c r="M10" s="78"/>
    </row>
    <row r="11" spans="1:13" ht="51.75" customHeight="1">
      <c r="A11" s="460"/>
      <c r="B11" s="103" t="s">
        <v>207</v>
      </c>
      <c r="C11" s="448" t="s">
        <v>297</v>
      </c>
      <c r="D11" s="449"/>
      <c r="E11" s="449"/>
      <c r="F11" s="449"/>
      <c r="G11" s="449"/>
      <c r="H11" s="449"/>
      <c r="I11" s="449"/>
      <c r="J11" s="449"/>
      <c r="K11" s="449"/>
      <c r="L11" s="449"/>
      <c r="M11" s="450"/>
    </row>
    <row r="12" spans="1:13" ht="31.5">
      <c r="A12" s="460"/>
      <c r="B12" s="103" t="s">
        <v>298</v>
      </c>
      <c r="C12" s="376" t="s">
        <v>299</v>
      </c>
      <c r="D12" s="377"/>
      <c r="E12" s="377"/>
      <c r="F12" s="377"/>
      <c r="G12" s="377"/>
      <c r="H12" s="377"/>
      <c r="I12" s="377"/>
      <c r="J12" s="377"/>
      <c r="K12" s="377"/>
      <c r="L12" s="377"/>
      <c r="M12" s="80"/>
    </row>
    <row r="13" spans="1:13" ht="85.5" customHeight="1">
      <c r="A13" s="460"/>
      <c r="B13" s="103" t="s">
        <v>300</v>
      </c>
      <c r="C13" s="376" t="s">
        <v>301</v>
      </c>
      <c r="D13" s="377"/>
      <c r="E13" s="377"/>
      <c r="F13" s="377"/>
      <c r="G13" s="377"/>
      <c r="H13" s="377"/>
      <c r="I13" s="377"/>
      <c r="J13" s="377"/>
      <c r="K13" s="377"/>
      <c r="L13" s="377"/>
      <c r="M13" s="378"/>
    </row>
    <row r="14" spans="1:13" ht="44.25" customHeight="1">
      <c r="A14" s="460"/>
      <c r="B14" s="453" t="s">
        <v>302</v>
      </c>
      <c r="C14" s="451" t="s">
        <v>80</v>
      </c>
      <c r="D14" s="388"/>
      <c r="E14" s="57" t="s">
        <v>303</v>
      </c>
      <c r="F14" s="442" t="s">
        <v>81</v>
      </c>
      <c r="G14" s="443"/>
      <c r="H14" s="443"/>
      <c r="I14" s="443"/>
      <c r="J14" s="443"/>
      <c r="K14" s="443"/>
      <c r="L14" s="443"/>
      <c r="M14" s="444"/>
    </row>
    <row r="15" spans="1:13">
      <c r="A15" s="460"/>
      <c r="B15" s="454"/>
      <c r="C15" s="451"/>
      <c r="D15" s="388"/>
      <c r="E15" s="388"/>
      <c r="F15" s="388"/>
      <c r="G15" s="388"/>
      <c r="H15" s="388"/>
      <c r="I15" s="388"/>
      <c r="J15" s="388"/>
      <c r="K15" s="388"/>
      <c r="L15" s="388"/>
      <c r="M15" s="452"/>
    </row>
    <row r="16" spans="1:13">
      <c r="A16" s="461" t="s">
        <v>209</v>
      </c>
      <c r="B16" s="103" t="s">
        <v>31</v>
      </c>
      <c r="C16" s="451" t="s">
        <v>304</v>
      </c>
      <c r="D16" s="388"/>
      <c r="E16" s="388"/>
      <c r="F16" s="388"/>
      <c r="G16" s="388"/>
      <c r="H16" s="388"/>
      <c r="I16" s="388"/>
      <c r="J16" s="388"/>
      <c r="K16" s="388"/>
      <c r="L16" s="388"/>
      <c r="M16" s="452"/>
    </row>
    <row r="17" spans="1:13" ht="36.75" customHeight="1">
      <c r="A17" s="462"/>
      <c r="B17" s="103" t="s">
        <v>211</v>
      </c>
      <c r="C17" s="451" t="s">
        <v>79</v>
      </c>
      <c r="D17" s="388"/>
      <c r="E17" s="388"/>
      <c r="F17" s="388"/>
      <c r="G17" s="388"/>
      <c r="H17" s="388"/>
      <c r="I17" s="388"/>
      <c r="J17" s="388"/>
      <c r="K17" s="388"/>
      <c r="L17" s="388"/>
      <c r="M17" s="452"/>
    </row>
    <row r="18" spans="1:13" ht="8.25" customHeight="1">
      <c r="A18" s="462"/>
      <c r="B18" s="453" t="s">
        <v>212</v>
      </c>
      <c r="C18" s="81"/>
      <c r="D18" s="5"/>
      <c r="E18" s="5"/>
      <c r="F18" s="5"/>
      <c r="G18" s="5"/>
      <c r="H18" s="5"/>
      <c r="I18" s="5"/>
      <c r="J18" s="5"/>
      <c r="K18" s="5"/>
      <c r="L18" s="5"/>
      <c r="M18" s="6"/>
    </row>
    <row r="19" spans="1:13" ht="9" customHeight="1">
      <c r="A19" s="462"/>
      <c r="B19" s="454"/>
      <c r="C19" s="44"/>
      <c r="D19" s="7"/>
      <c r="E19" s="126"/>
      <c r="F19" s="7"/>
      <c r="G19" s="126"/>
      <c r="H19" s="7"/>
      <c r="I19" s="126"/>
      <c r="J19" s="7"/>
      <c r="K19" s="126"/>
      <c r="L19" s="126"/>
      <c r="M19" s="8"/>
    </row>
    <row r="20" spans="1:13">
      <c r="A20" s="462"/>
      <c r="B20" s="454"/>
      <c r="C20" s="45" t="s">
        <v>213</v>
      </c>
      <c r="D20" s="9"/>
      <c r="E20" s="10" t="s">
        <v>214</v>
      </c>
      <c r="F20" s="9"/>
      <c r="G20" s="10" t="s">
        <v>215</v>
      </c>
      <c r="H20" s="9"/>
      <c r="I20" s="10" t="s">
        <v>216</v>
      </c>
      <c r="J20" s="84"/>
      <c r="K20" s="10"/>
      <c r="L20" s="10"/>
      <c r="M20" s="189"/>
    </row>
    <row r="21" spans="1:13">
      <c r="A21" s="462"/>
      <c r="B21" s="454"/>
      <c r="C21" s="45" t="s">
        <v>218</v>
      </c>
      <c r="D21" s="11"/>
      <c r="E21" s="10" t="s">
        <v>219</v>
      </c>
      <c r="F21" s="12"/>
      <c r="G21" s="10" t="s">
        <v>220</v>
      </c>
      <c r="H21" s="12"/>
      <c r="I21" s="10"/>
      <c r="J21" s="188"/>
      <c r="K21" s="10"/>
      <c r="L21" s="10"/>
      <c r="M21" s="189"/>
    </row>
    <row r="22" spans="1:13">
      <c r="A22" s="462"/>
      <c r="B22" s="454"/>
      <c r="C22" s="45" t="s">
        <v>224</v>
      </c>
      <c r="D22" s="11"/>
      <c r="E22" s="10" t="s">
        <v>225</v>
      </c>
      <c r="F22" s="11"/>
      <c r="G22" s="10"/>
      <c r="H22" s="188"/>
      <c r="I22" s="10"/>
      <c r="J22" s="188"/>
      <c r="K22" s="10"/>
      <c r="L22" s="10"/>
      <c r="M22" s="189"/>
    </row>
    <row r="23" spans="1:13">
      <c r="A23" s="462"/>
      <c r="B23" s="454"/>
      <c r="C23" s="45" t="s">
        <v>226</v>
      </c>
      <c r="D23" s="12" t="s">
        <v>222</v>
      </c>
      <c r="E23" s="10" t="s">
        <v>227</v>
      </c>
      <c r="F23" s="208" t="s">
        <v>305</v>
      </c>
      <c r="G23" s="208"/>
      <c r="H23" s="208"/>
      <c r="I23" s="208"/>
      <c r="J23" s="208"/>
      <c r="K23" s="208"/>
      <c r="L23" s="208"/>
      <c r="M23" s="82"/>
    </row>
    <row r="24" spans="1:13" ht="9.75" customHeight="1">
      <c r="A24" s="462"/>
      <c r="B24" s="456"/>
      <c r="C24" s="46"/>
      <c r="D24" s="13"/>
      <c r="E24" s="13"/>
      <c r="F24" s="13"/>
      <c r="G24" s="13"/>
      <c r="H24" s="13"/>
      <c r="I24" s="13"/>
      <c r="J24" s="13"/>
      <c r="K24" s="13"/>
      <c r="L24" s="13"/>
      <c r="M24" s="14"/>
    </row>
    <row r="25" spans="1:13">
      <c r="A25" s="462"/>
      <c r="B25" s="453" t="s">
        <v>228</v>
      </c>
      <c r="C25" s="47"/>
      <c r="D25" s="15"/>
      <c r="E25" s="15"/>
      <c r="F25" s="15"/>
      <c r="G25" s="15"/>
      <c r="H25" s="15"/>
      <c r="I25" s="15"/>
      <c r="J25" s="15"/>
      <c r="K25" s="15"/>
      <c r="L25" s="75"/>
      <c r="M25" s="76"/>
    </row>
    <row r="26" spans="1:13">
      <c r="A26" s="462"/>
      <c r="B26" s="454"/>
      <c r="C26" s="45" t="s">
        <v>229</v>
      </c>
      <c r="D26" s="12"/>
      <c r="E26" s="213"/>
      <c r="F26" s="10" t="s">
        <v>230</v>
      </c>
      <c r="G26" s="11"/>
      <c r="H26" s="213"/>
      <c r="I26" s="10" t="s">
        <v>231</v>
      </c>
      <c r="J26" s="11" t="s">
        <v>222</v>
      </c>
      <c r="K26" s="213"/>
      <c r="L26" s="121"/>
      <c r="M26" s="70"/>
    </row>
    <row r="27" spans="1:13">
      <c r="A27" s="462"/>
      <c r="B27" s="454"/>
      <c r="C27" s="45" t="s">
        <v>234</v>
      </c>
      <c r="D27" s="16"/>
      <c r="E27" s="121"/>
      <c r="F27" s="10" t="s">
        <v>235</v>
      </c>
      <c r="G27" s="12"/>
      <c r="H27" s="121"/>
      <c r="I27" s="119"/>
      <c r="J27" s="121"/>
      <c r="K27" s="118"/>
      <c r="L27" s="121"/>
      <c r="M27" s="70"/>
    </row>
    <row r="28" spans="1:13">
      <c r="A28" s="462"/>
      <c r="B28" s="456"/>
      <c r="C28" s="48"/>
      <c r="D28" s="17"/>
      <c r="E28" s="17"/>
      <c r="F28" s="17"/>
      <c r="G28" s="17"/>
      <c r="H28" s="17"/>
      <c r="I28" s="17"/>
      <c r="J28" s="17"/>
      <c r="K28" s="17"/>
      <c r="L28" s="77"/>
      <c r="M28" s="78"/>
    </row>
    <row r="29" spans="1:13">
      <c r="A29" s="462"/>
      <c r="B29" s="87" t="s">
        <v>237</v>
      </c>
      <c r="C29" s="49"/>
      <c r="D29" s="33"/>
      <c r="E29" s="33"/>
      <c r="F29" s="33"/>
      <c r="G29" s="33"/>
      <c r="H29" s="33"/>
      <c r="I29" s="33"/>
      <c r="J29" s="33"/>
      <c r="K29" s="33"/>
      <c r="L29" s="33"/>
      <c r="M29" s="50"/>
    </row>
    <row r="30" spans="1:13">
      <c r="A30" s="462"/>
      <c r="B30" s="87"/>
      <c r="C30" s="51" t="s">
        <v>238</v>
      </c>
      <c r="D30" s="18">
        <v>0</v>
      </c>
      <c r="E30" s="213"/>
      <c r="F30" s="19" t="s">
        <v>240</v>
      </c>
      <c r="G30" s="12">
        <v>2019</v>
      </c>
      <c r="H30" s="213"/>
      <c r="I30" s="19" t="s">
        <v>241</v>
      </c>
      <c r="J30" s="190"/>
      <c r="K30" s="191"/>
      <c r="L30" s="192"/>
      <c r="M30" s="214"/>
    </row>
    <row r="31" spans="1:13">
      <c r="A31" s="462"/>
      <c r="B31" s="86"/>
      <c r="C31" s="46"/>
      <c r="D31" s="13"/>
      <c r="E31" s="13"/>
      <c r="F31" s="13"/>
      <c r="G31" s="13"/>
      <c r="H31" s="13"/>
      <c r="I31" s="13"/>
      <c r="J31" s="13"/>
      <c r="K31" s="13"/>
      <c r="L31" s="13"/>
      <c r="M31" s="14"/>
    </row>
    <row r="32" spans="1:13">
      <c r="A32" s="462"/>
      <c r="B32" s="453" t="s">
        <v>243</v>
      </c>
      <c r="C32" s="52"/>
      <c r="D32" s="20"/>
      <c r="E32" s="20"/>
      <c r="F32" s="20"/>
      <c r="G32" s="20"/>
      <c r="H32" s="20"/>
      <c r="I32" s="20"/>
      <c r="J32" s="20"/>
      <c r="K32" s="20"/>
      <c r="L32" s="75"/>
      <c r="M32" s="76"/>
    </row>
    <row r="33" spans="1:13">
      <c r="A33" s="462"/>
      <c r="B33" s="454"/>
      <c r="C33" s="212" t="s">
        <v>244</v>
      </c>
      <c r="D33" s="21">
        <v>2020</v>
      </c>
      <c r="E33" s="116"/>
      <c r="F33" s="213" t="s">
        <v>245</v>
      </c>
      <c r="G33" s="22" t="s">
        <v>246</v>
      </c>
      <c r="H33" s="116"/>
      <c r="I33" s="19"/>
      <c r="J33" s="116"/>
      <c r="K33" s="116"/>
      <c r="L33" s="121"/>
      <c r="M33" s="70"/>
    </row>
    <row r="34" spans="1:13">
      <c r="A34" s="462"/>
      <c r="B34" s="456"/>
      <c r="C34" s="46"/>
      <c r="D34" s="23"/>
      <c r="E34" s="24"/>
      <c r="F34" s="13"/>
      <c r="G34" s="24"/>
      <c r="H34" s="24"/>
      <c r="I34" s="25"/>
      <c r="J34" s="24"/>
      <c r="K34" s="24"/>
      <c r="L34" s="77"/>
      <c r="M34" s="78"/>
    </row>
    <row r="35" spans="1:13">
      <c r="A35" s="462"/>
      <c r="B35" s="453" t="s">
        <v>247</v>
      </c>
      <c r="C35" s="53"/>
      <c r="D35" s="95"/>
      <c r="E35" s="95"/>
      <c r="F35" s="95"/>
      <c r="G35" s="95"/>
      <c r="H35" s="95"/>
      <c r="I35" s="95"/>
      <c r="J35" s="95"/>
      <c r="K35" s="95"/>
      <c r="L35" s="95"/>
      <c r="M35" s="54"/>
    </row>
    <row r="36" spans="1:13">
      <c r="A36" s="462"/>
      <c r="B36" s="454"/>
      <c r="C36" s="55"/>
      <c r="D36" s="113" t="s">
        <v>248</v>
      </c>
      <c r="E36" s="113"/>
      <c r="F36" s="113" t="s">
        <v>249</v>
      </c>
      <c r="G36" s="113"/>
      <c r="H36" s="156" t="s">
        <v>250</v>
      </c>
      <c r="I36" s="156"/>
      <c r="J36" s="156" t="s">
        <v>251</v>
      </c>
      <c r="K36" s="113"/>
      <c r="L36" s="113" t="s">
        <v>252</v>
      </c>
      <c r="M36" s="26"/>
    </row>
    <row r="37" spans="1:13">
      <c r="A37" s="462"/>
      <c r="B37" s="454"/>
      <c r="C37" s="55"/>
      <c r="D37" s="209">
        <v>0</v>
      </c>
      <c r="E37" s="1"/>
      <c r="F37" s="209">
        <v>3</v>
      </c>
      <c r="G37" s="1"/>
      <c r="H37" s="209">
        <v>4</v>
      </c>
      <c r="I37" s="1"/>
      <c r="J37" s="209">
        <v>4</v>
      </c>
      <c r="K37" s="1"/>
      <c r="L37" s="209">
        <v>4</v>
      </c>
      <c r="M37" s="197"/>
    </row>
    <row r="38" spans="1:13">
      <c r="A38" s="462"/>
      <c r="B38" s="454"/>
      <c r="C38" s="55"/>
      <c r="D38" s="113" t="s">
        <v>253</v>
      </c>
      <c r="E38" s="113"/>
      <c r="F38" s="113" t="s">
        <v>254</v>
      </c>
      <c r="G38" s="113"/>
      <c r="H38" s="114" t="s">
        <v>255</v>
      </c>
      <c r="I38" s="114"/>
      <c r="J38" s="114" t="s">
        <v>256</v>
      </c>
      <c r="K38" s="113"/>
      <c r="L38" s="113" t="s">
        <v>257</v>
      </c>
      <c r="M38" s="8"/>
    </row>
    <row r="39" spans="1:13">
      <c r="A39" s="462"/>
      <c r="B39" s="454"/>
      <c r="C39" s="55"/>
      <c r="D39" s="209">
        <v>4</v>
      </c>
      <c r="E39" s="1"/>
      <c r="F39" s="209">
        <v>4</v>
      </c>
      <c r="G39" s="1"/>
      <c r="H39" s="209">
        <v>4</v>
      </c>
      <c r="I39" s="1"/>
      <c r="J39" s="209">
        <v>4</v>
      </c>
      <c r="K39" s="1"/>
      <c r="L39" s="209">
        <v>4</v>
      </c>
      <c r="M39" s="197"/>
    </row>
    <row r="40" spans="1:13">
      <c r="A40" s="462"/>
      <c r="B40" s="454"/>
      <c r="C40" s="55"/>
      <c r="D40" s="113" t="s">
        <v>258</v>
      </c>
      <c r="E40" s="113"/>
      <c r="F40" s="113" t="s">
        <v>259</v>
      </c>
      <c r="G40" s="113"/>
      <c r="H40" s="114" t="s">
        <v>260</v>
      </c>
      <c r="I40" s="114"/>
      <c r="J40" s="114" t="s">
        <v>261</v>
      </c>
      <c r="K40" s="113"/>
      <c r="L40" s="113" t="s">
        <v>262</v>
      </c>
      <c r="M40" s="8"/>
    </row>
    <row r="41" spans="1:13">
      <c r="A41" s="462"/>
      <c r="B41" s="454"/>
      <c r="C41" s="55"/>
      <c r="D41" s="198"/>
      <c r="E41" s="1"/>
      <c r="F41" s="198"/>
      <c r="G41" s="1"/>
      <c r="H41" s="198"/>
      <c r="I41" s="1"/>
      <c r="J41" s="198"/>
      <c r="K41" s="1"/>
      <c r="L41" s="198"/>
      <c r="M41" s="197"/>
    </row>
    <row r="42" spans="1:13">
      <c r="A42" s="462"/>
      <c r="B42" s="454"/>
      <c r="C42" s="55"/>
      <c r="D42" s="2" t="s">
        <v>262</v>
      </c>
      <c r="E42" s="196"/>
      <c r="F42" s="2" t="s">
        <v>263</v>
      </c>
      <c r="G42" s="196"/>
      <c r="H42" s="2"/>
      <c r="I42" s="196"/>
      <c r="J42" s="2"/>
      <c r="K42" s="196"/>
      <c r="L42" s="2"/>
      <c r="M42" s="197"/>
    </row>
    <row r="43" spans="1:13">
      <c r="A43" s="462"/>
      <c r="B43" s="454"/>
      <c r="C43" s="55"/>
      <c r="D43" s="198"/>
      <c r="E43" s="1"/>
      <c r="F43" s="457">
        <v>35</v>
      </c>
      <c r="G43" s="458"/>
      <c r="H43" s="383"/>
      <c r="I43" s="383"/>
      <c r="J43" s="2"/>
      <c r="K43" s="196"/>
      <c r="L43" s="2"/>
      <c r="M43" s="197"/>
    </row>
    <row r="44" spans="1:13">
      <c r="A44" s="462"/>
      <c r="B44" s="454"/>
      <c r="C44" s="56"/>
      <c r="D44" s="2"/>
      <c r="E44" s="196"/>
      <c r="F44" s="2"/>
      <c r="G44" s="196"/>
      <c r="H44" s="96"/>
      <c r="I44" s="42"/>
      <c r="J44" s="96"/>
      <c r="K44" s="42"/>
      <c r="L44" s="96"/>
      <c r="M44" s="43"/>
    </row>
    <row r="45" spans="1:13" ht="18" customHeight="1">
      <c r="A45" s="462"/>
      <c r="B45" s="453" t="s">
        <v>264</v>
      </c>
      <c r="C45" s="47"/>
      <c r="D45" s="15"/>
      <c r="E45" s="15"/>
      <c r="F45" s="15"/>
      <c r="G45" s="15"/>
      <c r="H45" s="15"/>
      <c r="I45" s="15"/>
      <c r="J45" s="15"/>
      <c r="K45" s="15"/>
      <c r="L45" s="121"/>
      <c r="M45" s="70"/>
    </row>
    <row r="46" spans="1:13">
      <c r="A46" s="462"/>
      <c r="B46" s="454"/>
      <c r="C46" s="71"/>
      <c r="D46" s="109" t="s">
        <v>265</v>
      </c>
      <c r="E46" s="27" t="s">
        <v>76</v>
      </c>
      <c r="F46" s="447" t="s">
        <v>266</v>
      </c>
      <c r="G46" s="401"/>
      <c r="H46" s="401"/>
      <c r="I46" s="401"/>
      <c r="J46" s="401"/>
      <c r="K46" s="205" t="s">
        <v>306</v>
      </c>
      <c r="L46" s="432"/>
      <c r="M46" s="433"/>
    </row>
    <row r="47" spans="1:13">
      <c r="A47" s="462"/>
      <c r="B47" s="454"/>
      <c r="C47" s="71"/>
      <c r="D47" s="72"/>
      <c r="E47" s="11" t="s">
        <v>222</v>
      </c>
      <c r="F47" s="447"/>
      <c r="G47" s="401"/>
      <c r="H47" s="401"/>
      <c r="I47" s="401"/>
      <c r="J47" s="401"/>
      <c r="K47" s="121"/>
      <c r="L47" s="434"/>
      <c r="M47" s="435"/>
    </row>
    <row r="48" spans="1:13">
      <c r="A48" s="462"/>
      <c r="B48" s="456"/>
      <c r="C48" s="155"/>
      <c r="D48" s="77"/>
      <c r="E48" s="77"/>
      <c r="F48" s="77"/>
      <c r="G48" s="77"/>
      <c r="H48" s="77"/>
      <c r="I48" s="77"/>
      <c r="J48" s="77"/>
      <c r="K48" s="77"/>
      <c r="L48" s="121"/>
      <c r="M48" s="70"/>
    </row>
    <row r="49" spans="1:13" ht="51.75" customHeight="1">
      <c r="A49" s="462"/>
      <c r="B49" s="103" t="s">
        <v>267</v>
      </c>
      <c r="C49" s="429" t="s">
        <v>307</v>
      </c>
      <c r="D49" s="430"/>
      <c r="E49" s="430"/>
      <c r="F49" s="430"/>
      <c r="G49" s="430"/>
      <c r="H49" s="430"/>
      <c r="I49" s="430"/>
      <c r="J49" s="430"/>
      <c r="K49" s="430"/>
      <c r="L49" s="430"/>
      <c r="M49" s="431"/>
    </row>
    <row r="50" spans="1:13">
      <c r="A50" s="462"/>
      <c r="B50" s="103" t="s">
        <v>269</v>
      </c>
      <c r="C50" s="429" t="s">
        <v>308</v>
      </c>
      <c r="D50" s="430"/>
      <c r="E50" s="430"/>
      <c r="F50" s="430"/>
      <c r="G50" s="430"/>
      <c r="H50" s="430"/>
      <c r="I50" s="430"/>
      <c r="J50" s="430"/>
      <c r="K50" s="430"/>
      <c r="L50" s="430"/>
      <c r="M50" s="431"/>
    </row>
    <row r="51" spans="1:13">
      <c r="A51" s="462"/>
      <c r="B51" s="103" t="s">
        <v>271</v>
      </c>
      <c r="C51" s="183" t="s">
        <v>309</v>
      </c>
      <c r="D51" s="184"/>
      <c r="E51" s="184"/>
      <c r="F51" s="184"/>
      <c r="G51" s="184"/>
      <c r="H51" s="184"/>
      <c r="I51" s="184"/>
      <c r="J51" s="184"/>
      <c r="K51" s="184"/>
      <c r="L51" s="184"/>
      <c r="M51" s="185"/>
    </row>
    <row r="52" spans="1:13">
      <c r="A52" s="462"/>
      <c r="B52" s="103" t="s">
        <v>273</v>
      </c>
      <c r="C52" s="204">
        <v>44233</v>
      </c>
      <c r="D52" s="184"/>
      <c r="E52" s="184"/>
      <c r="F52" s="184"/>
      <c r="G52" s="184"/>
      <c r="H52" s="184"/>
      <c r="I52" s="184"/>
      <c r="J52" s="184"/>
      <c r="K52" s="184"/>
      <c r="L52" s="184"/>
      <c r="M52" s="185"/>
    </row>
    <row r="53" spans="1:13" ht="15.75" customHeight="1">
      <c r="A53" s="420" t="s">
        <v>274</v>
      </c>
      <c r="B53" s="101" t="s">
        <v>275</v>
      </c>
      <c r="C53" s="403" t="s">
        <v>86</v>
      </c>
      <c r="D53" s="403"/>
      <c r="E53" s="403"/>
      <c r="F53" s="403"/>
      <c r="G53" s="403"/>
      <c r="H53" s="403"/>
      <c r="I53" s="403"/>
      <c r="J53" s="403"/>
      <c r="K53" s="403"/>
      <c r="L53" s="403"/>
      <c r="M53" s="404"/>
    </row>
    <row r="54" spans="1:13">
      <c r="A54" s="421"/>
      <c r="B54" s="101" t="s">
        <v>277</v>
      </c>
      <c r="C54" s="403" t="s">
        <v>310</v>
      </c>
      <c r="D54" s="403"/>
      <c r="E54" s="403"/>
      <c r="F54" s="403"/>
      <c r="G54" s="403"/>
      <c r="H54" s="403"/>
      <c r="I54" s="403"/>
      <c r="J54" s="403"/>
      <c r="K54" s="403"/>
      <c r="L54" s="403"/>
      <c r="M54" s="404"/>
    </row>
    <row r="55" spans="1:13">
      <c r="A55" s="421"/>
      <c r="B55" s="101" t="s">
        <v>279</v>
      </c>
      <c r="C55" s="403" t="s">
        <v>9</v>
      </c>
      <c r="D55" s="403"/>
      <c r="E55" s="403"/>
      <c r="F55" s="403"/>
      <c r="G55" s="403"/>
      <c r="H55" s="403"/>
      <c r="I55" s="403"/>
      <c r="J55" s="403"/>
      <c r="K55" s="403"/>
      <c r="L55" s="403"/>
      <c r="M55" s="404"/>
    </row>
    <row r="56" spans="1:13" ht="15.75" customHeight="1">
      <c r="A56" s="421"/>
      <c r="B56" s="102" t="s">
        <v>281</v>
      </c>
      <c r="C56" s="403" t="s">
        <v>85</v>
      </c>
      <c r="D56" s="403"/>
      <c r="E56" s="403"/>
      <c r="F56" s="403"/>
      <c r="G56" s="403"/>
      <c r="H56" s="403"/>
      <c r="I56" s="403"/>
      <c r="J56" s="403"/>
      <c r="K56" s="403"/>
      <c r="L56" s="403"/>
      <c r="M56" s="404"/>
    </row>
    <row r="57" spans="1:13" ht="15.75" customHeight="1">
      <c r="A57" s="421"/>
      <c r="B57" s="101" t="s">
        <v>282</v>
      </c>
      <c r="C57" s="402" t="s">
        <v>87</v>
      </c>
      <c r="D57" s="403"/>
      <c r="E57" s="403"/>
      <c r="F57" s="403"/>
      <c r="G57" s="403"/>
      <c r="H57" s="403"/>
      <c r="I57" s="403"/>
      <c r="J57" s="403"/>
      <c r="K57" s="403"/>
      <c r="L57" s="403"/>
      <c r="M57" s="404"/>
    </row>
    <row r="58" spans="1:13" ht="16.5" thickBot="1">
      <c r="A58" s="422"/>
      <c r="B58" s="101" t="s">
        <v>283</v>
      </c>
      <c r="C58" s="403">
        <v>3387000</v>
      </c>
      <c r="D58" s="403"/>
      <c r="E58" s="403"/>
      <c r="F58" s="403"/>
      <c r="G58" s="403"/>
      <c r="H58" s="403"/>
      <c r="I58" s="403"/>
      <c r="J58" s="403"/>
      <c r="K58" s="403"/>
      <c r="L58" s="403"/>
      <c r="M58" s="404"/>
    </row>
    <row r="59" spans="1:13" ht="15.75" customHeight="1">
      <c r="A59" s="420" t="s">
        <v>284</v>
      </c>
      <c r="B59" s="100" t="s">
        <v>285</v>
      </c>
      <c r="C59" s="403" t="s">
        <v>286</v>
      </c>
      <c r="D59" s="403"/>
      <c r="E59" s="403"/>
      <c r="F59" s="403"/>
      <c r="G59" s="403"/>
      <c r="H59" s="403"/>
      <c r="I59" s="403"/>
      <c r="J59" s="403"/>
      <c r="K59" s="403"/>
      <c r="L59" s="403"/>
      <c r="M59" s="404"/>
    </row>
    <row r="60" spans="1:13" ht="30" customHeight="1">
      <c r="A60" s="421"/>
      <c r="B60" s="100" t="s">
        <v>287</v>
      </c>
      <c r="C60" s="403" t="s">
        <v>311</v>
      </c>
      <c r="D60" s="403"/>
      <c r="E60" s="403"/>
      <c r="F60" s="403"/>
      <c r="G60" s="403"/>
      <c r="H60" s="403"/>
      <c r="I60" s="403"/>
      <c r="J60" s="403"/>
      <c r="K60" s="403"/>
      <c r="L60" s="403"/>
      <c r="M60" s="404"/>
    </row>
    <row r="61" spans="1:13" ht="30" customHeight="1" thickBot="1">
      <c r="A61" s="421"/>
      <c r="B61" s="99" t="s">
        <v>46</v>
      </c>
      <c r="C61" s="403" t="s">
        <v>312</v>
      </c>
      <c r="D61" s="403"/>
      <c r="E61" s="403"/>
      <c r="F61" s="403"/>
      <c r="G61" s="403"/>
      <c r="H61" s="403"/>
      <c r="I61" s="403"/>
      <c r="J61" s="403"/>
      <c r="K61" s="403"/>
      <c r="L61" s="403"/>
      <c r="M61" s="404"/>
    </row>
    <row r="62" spans="1:13" ht="16.5" thickBot="1">
      <c r="A62" s="85" t="s">
        <v>289</v>
      </c>
      <c r="B62" s="97"/>
      <c r="C62" s="455"/>
      <c r="D62" s="418"/>
      <c r="E62" s="418"/>
      <c r="F62" s="418"/>
      <c r="G62" s="418"/>
      <c r="H62" s="418"/>
      <c r="I62" s="418"/>
      <c r="J62" s="418"/>
      <c r="K62" s="418"/>
      <c r="L62" s="418"/>
      <c r="M62" s="419"/>
    </row>
  </sheetData>
  <mergeCells count="50">
    <mergeCell ref="I10:J10"/>
    <mergeCell ref="I9:J9"/>
    <mergeCell ref="F43:G43"/>
    <mergeCell ref="H43:I43"/>
    <mergeCell ref="A2:A15"/>
    <mergeCell ref="A16:A52"/>
    <mergeCell ref="C16:M16"/>
    <mergeCell ref="C17:M17"/>
    <mergeCell ref="B18:B24"/>
    <mergeCell ref="B25:B28"/>
    <mergeCell ref="B32:B34"/>
    <mergeCell ref="B8:B10"/>
    <mergeCell ref="C9:D9"/>
    <mergeCell ref="F9:G9"/>
    <mergeCell ref="B14:B15"/>
    <mergeCell ref="C14:D14"/>
    <mergeCell ref="C12:L12"/>
    <mergeCell ref="C15:M15"/>
    <mergeCell ref="B35:B44"/>
    <mergeCell ref="C62:M62"/>
    <mergeCell ref="C53:M53"/>
    <mergeCell ref="C54:M54"/>
    <mergeCell ref="C55:M55"/>
    <mergeCell ref="C56:M56"/>
    <mergeCell ref="C49:M49"/>
    <mergeCell ref="B45:B48"/>
    <mergeCell ref="C50:M50"/>
    <mergeCell ref="C2:M2"/>
    <mergeCell ref="C3:M3"/>
    <mergeCell ref="F4:M4"/>
    <mergeCell ref="C5:M5"/>
    <mergeCell ref="L46:M47"/>
    <mergeCell ref="D4:E4"/>
    <mergeCell ref="C7:D7"/>
    <mergeCell ref="I7:M7"/>
    <mergeCell ref="C6:M6"/>
    <mergeCell ref="F14:M14"/>
    <mergeCell ref="C10:D10"/>
    <mergeCell ref="F10:G10"/>
    <mergeCell ref="F46:F47"/>
    <mergeCell ref="G46:J47"/>
    <mergeCell ref="C13:M13"/>
    <mergeCell ref="C11:M11"/>
    <mergeCell ref="A59:A61"/>
    <mergeCell ref="C59:M59"/>
    <mergeCell ref="C60:M60"/>
    <mergeCell ref="C61:M61"/>
    <mergeCell ref="A53:A58"/>
    <mergeCell ref="C57:M57"/>
    <mergeCell ref="C58:M58"/>
  </mergeCells>
  <dataValidations count="8">
    <dataValidation type="list" allowBlank="1" showInputMessage="1" showErrorMessage="1" sqref="F14" xr:uid="{00000000-0002-0000-0200-000000000000}">
      <formula1>INDIRECT(E14)</formula1>
    </dataValidation>
    <dataValidation allowBlank="1" showInputMessage="1" showErrorMessage="1" prompt="Seleccione de la lista desplegable" sqref="B4 B7 H7" xr:uid="{00000000-0002-0000-0200-000001000000}"/>
    <dataValidation allowBlank="1" showInputMessage="1" showErrorMessage="1" prompt="Incluir una ficha por cada indicador, ya sea de producto o de resultado" sqref="B1" xr:uid="{00000000-0002-0000-0200-000002000000}"/>
    <dataValidation allowBlank="1" showInputMessage="1" showErrorMessage="1" prompt="Identifique el ODS a que le apunta el indicador de producto. Seleccione de la lista desplegable._x000a_" sqref="B14:B15" xr:uid="{00000000-0002-0000-0200-000003000000}"/>
    <dataValidation allowBlank="1" showInputMessage="1" showErrorMessage="1" prompt="Identifique la meta ODS a que le apunta el indicador de producto. Seleccione de la lista desplegable." sqref="E14" xr:uid="{00000000-0002-0000-0200-000004000000}"/>
    <dataValidation allowBlank="1" showInputMessage="1" showErrorMessage="1" prompt="Determine si el indicador responde a un enfoque (Derechos Humanos, Género, Diferencial, Poblacional, Ambiental y Territorial). Si responde a más de enfoque separelos por ;" sqref="B16" xr:uid="{00000000-0002-0000-0200-000005000000}"/>
    <dataValidation allowBlank="1" showInputMessage="1" showErrorMessage="1" prompt="Si corresponde a un indicador del PDD, identifique el código de la meta el cual se encuentra en el listado de indicadores del plan que se encuentra en la caja de herramientas._x000a__x000a_" sqref="D4" xr:uid="{00000000-0002-0000-0200-000006000000}"/>
    <dataValidation type="list" allowBlank="1" showInputMessage="1" showErrorMessage="1" sqref="I7:M7" xr:uid="{00000000-0002-0000-0200-000007000000}">
      <formula1>INDIRECT($C$7)</formula1>
    </dataValidation>
  </dataValidations>
  <hyperlinks>
    <hyperlink ref="C57" r:id="rId1" xr:uid="{00000000-0004-0000-0200-000000000000}"/>
  </hyperlinks>
  <pageMargins left="0.7" right="0.7" top="0.75" bottom="0.75" header="0.3" footer="0.3"/>
  <pageSetup paperSize="9" orientation="portrait"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M62"/>
  <sheetViews>
    <sheetView topLeftCell="A13" zoomScale="85" zoomScaleNormal="85" workbookViewId="0">
      <selection activeCell="C13" sqref="C13:M13"/>
    </sheetView>
  </sheetViews>
  <sheetFormatPr baseColWidth="10" defaultColWidth="11.42578125" defaultRowHeight="15.75"/>
  <cols>
    <col min="1" max="1" width="25.140625" style="4" customWidth="1"/>
    <col min="2" max="2" width="39.140625" style="28" customWidth="1"/>
    <col min="3" max="16384" width="11.42578125" style="4"/>
  </cols>
  <sheetData>
    <row r="1" spans="1:13" ht="16.5" thickBot="1">
      <c r="A1" s="34"/>
      <c r="B1" s="35" t="s">
        <v>313</v>
      </c>
      <c r="C1" s="36"/>
      <c r="D1" s="36"/>
      <c r="E1" s="36"/>
      <c r="F1" s="36"/>
      <c r="G1" s="36"/>
      <c r="H1" s="36"/>
      <c r="I1" s="36"/>
      <c r="J1" s="36"/>
      <c r="K1" s="36"/>
      <c r="L1" s="36"/>
      <c r="M1" s="37"/>
    </row>
    <row r="2" spans="1:13" ht="41.25" customHeight="1">
      <c r="A2" s="459" t="s">
        <v>195</v>
      </c>
      <c r="B2" s="148" t="s">
        <v>196</v>
      </c>
      <c r="C2" s="423" t="s">
        <v>90</v>
      </c>
      <c r="D2" s="424"/>
      <c r="E2" s="424"/>
      <c r="F2" s="424"/>
      <c r="G2" s="424"/>
      <c r="H2" s="424"/>
      <c r="I2" s="424"/>
      <c r="J2" s="424"/>
      <c r="K2" s="424"/>
      <c r="L2" s="424"/>
      <c r="M2" s="425"/>
    </row>
    <row r="3" spans="1:13" ht="31.5">
      <c r="A3" s="460"/>
      <c r="B3" s="103" t="s">
        <v>291</v>
      </c>
      <c r="C3" s="416" t="s">
        <v>292</v>
      </c>
      <c r="D3" s="403"/>
      <c r="E3" s="403"/>
      <c r="F3" s="403"/>
      <c r="G3" s="403"/>
      <c r="H3" s="403"/>
      <c r="I3" s="403"/>
      <c r="J3" s="403"/>
      <c r="K3" s="403"/>
      <c r="L3" s="403"/>
      <c r="M3" s="404"/>
    </row>
    <row r="4" spans="1:13" ht="94.5" customHeight="1">
      <c r="A4" s="460"/>
      <c r="B4" s="195" t="s">
        <v>33</v>
      </c>
      <c r="C4" s="186" t="s">
        <v>83</v>
      </c>
      <c r="D4" s="436" t="s">
        <v>34</v>
      </c>
      <c r="E4" s="437"/>
      <c r="F4" s="426" t="s">
        <v>293</v>
      </c>
      <c r="G4" s="427"/>
      <c r="H4" s="427"/>
      <c r="I4" s="427"/>
      <c r="J4" s="427"/>
      <c r="K4" s="427"/>
      <c r="L4" s="427"/>
      <c r="M4" s="428"/>
    </row>
    <row r="5" spans="1:13">
      <c r="A5" s="460"/>
      <c r="B5" s="86" t="s">
        <v>202</v>
      </c>
      <c r="C5" s="429" t="s">
        <v>294</v>
      </c>
      <c r="D5" s="430"/>
      <c r="E5" s="430"/>
      <c r="F5" s="430"/>
      <c r="G5" s="430"/>
      <c r="H5" s="430"/>
      <c r="I5" s="430"/>
      <c r="J5" s="430"/>
      <c r="K5" s="430"/>
      <c r="L5" s="430"/>
      <c r="M5" s="431"/>
    </row>
    <row r="6" spans="1:13">
      <c r="A6" s="460"/>
      <c r="B6" s="195" t="s">
        <v>203</v>
      </c>
      <c r="C6" s="429" t="s">
        <v>295</v>
      </c>
      <c r="D6" s="430"/>
      <c r="E6" s="430"/>
      <c r="F6" s="430"/>
      <c r="G6" s="430"/>
      <c r="H6" s="430"/>
      <c r="I6" s="430"/>
      <c r="J6" s="430"/>
      <c r="K6" s="430"/>
      <c r="L6" s="430"/>
      <c r="M6" s="431"/>
    </row>
    <row r="7" spans="1:13">
      <c r="A7" s="460"/>
      <c r="B7" s="103" t="s">
        <v>204</v>
      </c>
      <c r="C7" s="438" t="s">
        <v>7</v>
      </c>
      <c r="D7" s="439"/>
      <c r="E7" s="73"/>
      <c r="F7" s="73"/>
      <c r="G7" s="74"/>
      <c r="H7" s="41" t="s">
        <v>46</v>
      </c>
      <c r="I7" s="440" t="s">
        <v>296</v>
      </c>
      <c r="J7" s="439"/>
      <c r="K7" s="439"/>
      <c r="L7" s="439"/>
      <c r="M7" s="441"/>
    </row>
    <row r="8" spans="1:13">
      <c r="A8" s="460"/>
      <c r="B8" s="453" t="s">
        <v>205</v>
      </c>
      <c r="C8" s="463" t="s">
        <v>94</v>
      </c>
      <c r="D8" s="464"/>
      <c r="E8" s="207"/>
      <c r="F8" s="207"/>
      <c r="G8" s="207"/>
      <c r="H8" s="207"/>
      <c r="I8" s="207"/>
      <c r="J8" s="207"/>
      <c r="K8" s="207"/>
      <c r="L8" s="75"/>
      <c r="M8" s="76"/>
    </row>
    <row r="9" spans="1:13">
      <c r="A9" s="460"/>
      <c r="B9" s="454"/>
      <c r="C9" s="465"/>
      <c r="D9" s="466"/>
      <c r="E9" s="118"/>
      <c r="F9" s="446"/>
      <c r="G9" s="446"/>
      <c r="H9" s="118"/>
      <c r="I9" s="446"/>
      <c r="J9" s="446"/>
      <c r="K9" s="118"/>
      <c r="L9" s="121"/>
      <c r="M9" s="70"/>
    </row>
    <row r="10" spans="1:13">
      <c r="A10" s="460"/>
      <c r="B10" s="456"/>
      <c r="C10" s="445" t="s">
        <v>206</v>
      </c>
      <c r="D10" s="446"/>
      <c r="E10" s="201"/>
      <c r="F10" s="446" t="s">
        <v>206</v>
      </c>
      <c r="G10" s="446"/>
      <c r="H10" s="201"/>
      <c r="I10" s="446" t="s">
        <v>206</v>
      </c>
      <c r="J10" s="446"/>
      <c r="K10" s="201"/>
      <c r="L10" s="77"/>
      <c r="M10" s="78"/>
    </row>
    <row r="11" spans="1:13" ht="80.25" customHeight="1">
      <c r="A11" s="460"/>
      <c r="B11" s="103" t="s">
        <v>207</v>
      </c>
      <c r="C11" s="448" t="s">
        <v>314</v>
      </c>
      <c r="D11" s="449"/>
      <c r="E11" s="449"/>
      <c r="F11" s="449"/>
      <c r="G11" s="449"/>
      <c r="H11" s="449"/>
      <c r="I11" s="449"/>
      <c r="J11" s="449"/>
      <c r="K11" s="449"/>
      <c r="L11" s="449"/>
      <c r="M11" s="450"/>
    </row>
    <row r="12" spans="1:13" ht="41.25" customHeight="1">
      <c r="A12" s="460"/>
      <c r="B12" s="103" t="s">
        <v>298</v>
      </c>
      <c r="C12" s="376" t="s">
        <v>315</v>
      </c>
      <c r="D12" s="377"/>
      <c r="E12" s="377"/>
      <c r="F12" s="377"/>
      <c r="G12" s="377"/>
      <c r="H12" s="377"/>
      <c r="I12" s="377"/>
      <c r="J12" s="377"/>
      <c r="K12" s="377"/>
      <c r="L12" s="377"/>
      <c r="M12" s="80"/>
    </row>
    <row r="13" spans="1:13" ht="158.25" customHeight="1">
      <c r="A13" s="460"/>
      <c r="B13" s="103" t="s">
        <v>300</v>
      </c>
      <c r="C13" s="376" t="s">
        <v>316</v>
      </c>
      <c r="D13" s="377"/>
      <c r="E13" s="377"/>
      <c r="F13" s="377"/>
      <c r="G13" s="377"/>
      <c r="H13" s="377"/>
      <c r="I13" s="377"/>
      <c r="J13" s="377"/>
      <c r="K13" s="377"/>
      <c r="L13" s="377"/>
      <c r="M13" s="378"/>
    </row>
    <row r="14" spans="1:13" ht="44.25" customHeight="1">
      <c r="A14" s="460"/>
      <c r="B14" s="453" t="s">
        <v>302</v>
      </c>
      <c r="C14" s="451" t="s">
        <v>80</v>
      </c>
      <c r="D14" s="388"/>
      <c r="E14" s="57" t="s">
        <v>303</v>
      </c>
      <c r="F14" s="442" t="s">
        <v>92</v>
      </c>
      <c r="G14" s="443"/>
      <c r="H14" s="443"/>
      <c r="I14" s="443"/>
      <c r="J14" s="443"/>
      <c r="K14" s="443"/>
      <c r="L14" s="443"/>
      <c r="M14" s="444"/>
    </row>
    <row r="15" spans="1:13">
      <c r="A15" s="460"/>
      <c r="B15" s="454"/>
      <c r="C15" s="451"/>
      <c r="D15" s="388"/>
      <c r="E15" s="388"/>
      <c r="F15" s="388"/>
      <c r="G15" s="388"/>
      <c r="H15" s="388"/>
      <c r="I15" s="388"/>
      <c r="J15" s="388"/>
      <c r="K15" s="388"/>
      <c r="L15" s="388"/>
      <c r="M15" s="452"/>
    </row>
    <row r="16" spans="1:13">
      <c r="A16" s="461" t="s">
        <v>209</v>
      </c>
      <c r="B16" s="103" t="s">
        <v>31</v>
      </c>
      <c r="C16" s="451" t="s">
        <v>304</v>
      </c>
      <c r="D16" s="388"/>
      <c r="E16" s="388"/>
      <c r="F16" s="388"/>
      <c r="G16" s="388"/>
      <c r="H16" s="388"/>
      <c r="I16" s="388"/>
      <c r="J16" s="388"/>
      <c r="K16" s="388"/>
      <c r="L16" s="388"/>
      <c r="M16" s="452"/>
    </row>
    <row r="17" spans="1:13" ht="36.75" customHeight="1">
      <c r="A17" s="462"/>
      <c r="B17" s="103" t="s">
        <v>211</v>
      </c>
      <c r="C17" s="451" t="s">
        <v>91</v>
      </c>
      <c r="D17" s="388"/>
      <c r="E17" s="388"/>
      <c r="F17" s="388"/>
      <c r="G17" s="388"/>
      <c r="H17" s="388"/>
      <c r="I17" s="388"/>
      <c r="J17" s="388"/>
      <c r="K17" s="388"/>
      <c r="L17" s="388"/>
      <c r="M17" s="452"/>
    </row>
    <row r="18" spans="1:13" ht="8.25" customHeight="1">
      <c r="A18" s="462"/>
      <c r="B18" s="453" t="s">
        <v>212</v>
      </c>
      <c r="C18" s="81"/>
      <c r="D18" s="5"/>
      <c r="E18" s="5"/>
      <c r="F18" s="5"/>
      <c r="G18" s="5"/>
      <c r="H18" s="5"/>
      <c r="I18" s="5"/>
      <c r="J18" s="5"/>
      <c r="K18" s="5"/>
      <c r="L18" s="5"/>
      <c r="M18" s="6"/>
    </row>
    <row r="19" spans="1:13" ht="9" customHeight="1">
      <c r="A19" s="462"/>
      <c r="B19" s="454"/>
      <c r="C19" s="44"/>
      <c r="D19" s="7"/>
      <c r="E19" s="126"/>
      <c r="F19" s="7"/>
      <c r="G19" s="126"/>
      <c r="H19" s="7"/>
      <c r="I19" s="126"/>
      <c r="J19" s="7"/>
      <c r="K19" s="126"/>
      <c r="L19" s="126"/>
      <c r="M19" s="8"/>
    </row>
    <row r="20" spans="1:13">
      <c r="A20" s="462"/>
      <c r="B20" s="454"/>
      <c r="C20" s="45" t="s">
        <v>213</v>
      </c>
      <c r="D20" s="9"/>
      <c r="E20" s="10" t="s">
        <v>214</v>
      </c>
      <c r="F20" s="9"/>
      <c r="G20" s="10" t="s">
        <v>215</v>
      </c>
      <c r="H20" s="9"/>
      <c r="I20" s="10" t="s">
        <v>216</v>
      </c>
      <c r="J20" s="84"/>
      <c r="K20" s="10"/>
      <c r="L20" s="10"/>
      <c r="M20" s="189"/>
    </row>
    <row r="21" spans="1:13">
      <c r="A21" s="462"/>
      <c r="B21" s="454"/>
      <c r="C21" s="45" t="s">
        <v>218</v>
      </c>
      <c r="D21" s="11"/>
      <c r="E21" s="10" t="s">
        <v>219</v>
      </c>
      <c r="F21" s="12"/>
      <c r="G21" s="10" t="s">
        <v>220</v>
      </c>
      <c r="H21" s="12"/>
      <c r="I21" s="10"/>
      <c r="J21" s="188"/>
      <c r="K21" s="10"/>
      <c r="L21" s="10"/>
      <c r="M21" s="189"/>
    </row>
    <row r="22" spans="1:13">
      <c r="A22" s="462"/>
      <c r="B22" s="454"/>
      <c r="C22" s="45" t="s">
        <v>224</v>
      </c>
      <c r="D22" s="11"/>
      <c r="E22" s="10" t="s">
        <v>225</v>
      </c>
      <c r="F22" s="11"/>
      <c r="G22" s="10"/>
      <c r="H22" s="188"/>
      <c r="I22" s="10"/>
      <c r="J22" s="188"/>
      <c r="K22" s="10"/>
      <c r="L22" s="10"/>
      <c r="M22" s="189"/>
    </row>
    <row r="23" spans="1:13">
      <c r="A23" s="462"/>
      <c r="B23" s="454"/>
      <c r="C23" s="45" t="s">
        <v>226</v>
      </c>
      <c r="D23" s="12" t="s">
        <v>222</v>
      </c>
      <c r="E23" s="10" t="s">
        <v>227</v>
      </c>
      <c r="F23" s="208" t="s">
        <v>305</v>
      </c>
      <c r="G23" s="208"/>
      <c r="H23" s="208"/>
      <c r="I23" s="208"/>
      <c r="J23" s="208"/>
      <c r="K23" s="208"/>
      <c r="L23" s="208"/>
      <c r="M23" s="82"/>
    </row>
    <row r="24" spans="1:13" ht="9.75" customHeight="1">
      <c r="A24" s="462"/>
      <c r="B24" s="456"/>
      <c r="C24" s="46"/>
      <c r="D24" s="13"/>
      <c r="E24" s="13"/>
      <c r="F24" s="13"/>
      <c r="G24" s="13"/>
      <c r="H24" s="13"/>
      <c r="I24" s="13"/>
      <c r="J24" s="13"/>
      <c r="K24" s="13"/>
      <c r="L24" s="13"/>
      <c r="M24" s="14"/>
    </row>
    <row r="25" spans="1:13">
      <c r="A25" s="462"/>
      <c r="B25" s="453" t="s">
        <v>228</v>
      </c>
      <c r="C25" s="47"/>
      <c r="D25" s="15"/>
      <c r="E25" s="15"/>
      <c r="F25" s="15"/>
      <c r="G25" s="15"/>
      <c r="H25" s="15"/>
      <c r="I25" s="15"/>
      <c r="J25" s="15"/>
      <c r="K25" s="15"/>
      <c r="L25" s="75"/>
      <c r="M25" s="76"/>
    </row>
    <row r="26" spans="1:13">
      <c r="A26" s="462"/>
      <c r="B26" s="454"/>
      <c r="C26" s="45" t="s">
        <v>229</v>
      </c>
      <c r="D26" s="12"/>
      <c r="E26" s="213"/>
      <c r="F26" s="10" t="s">
        <v>230</v>
      </c>
      <c r="G26" s="11"/>
      <c r="H26" s="213"/>
      <c r="I26" s="10" t="s">
        <v>231</v>
      </c>
      <c r="J26" s="11" t="s">
        <v>222</v>
      </c>
      <c r="K26" s="213"/>
      <c r="L26" s="121"/>
      <c r="M26" s="70"/>
    </row>
    <row r="27" spans="1:13">
      <c r="A27" s="462"/>
      <c r="B27" s="454"/>
      <c r="C27" s="45" t="s">
        <v>234</v>
      </c>
      <c r="D27" s="16"/>
      <c r="E27" s="121"/>
      <c r="F27" s="10" t="s">
        <v>235</v>
      </c>
      <c r="G27" s="12"/>
      <c r="H27" s="121"/>
      <c r="I27" s="119"/>
      <c r="J27" s="121"/>
      <c r="K27" s="118"/>
      <c r="L27" s="121"/>
      <c r="M27" s="70"/>
    </row>
    <row r="28" spans="1:13">
      <c r="A28" s="462"/>
      <c r="B28" s="456"/>
      <c r="C28" s="48"/>
      <c r="D28" s="17"/>
      <c r="E28" s="17"/>
      <c r="F28" s="17"/>
      <c r="G28" s="17"/>
      <c r="H28" s="17"/>
      <c r="I28" s="17"/>
      <c r="J28" s="17"/>
      <c r="K28" s="17"/>
      <c r="L28" s="77"/>
      <c r="M28" s="78"/>
    </row>
    <row r="29" spans="1:13">
      <c r="A29" s="462"/>
      <c r="B29" s="87" t="s">
        <v>237</v>
      </c>
      <c r="C29" s="49"/>
      <c r="D29" s="33"/>
      <c r="E29" s="33"/>
      <c r="F29" s="33"/>
      <c r="G29" s="33"/>
      <c r="H29" s="33"/>
      <c r="I29" s="33"/>
      <c r="J29" s="33"/>
      <c r="K29" s="33"/>
      <c r="L29" s="33"/>
      <c r="M29" s="50"/>
    </row>
    <row r="30" spans="1:13">
      <c r="A30" s="462"/>
      <c r="B30" s="87"/>
      <c r="C30" s="51" t="s">
        <v>238</v>
      </c>
      <c r="D30" s="18">
        <v>0</v>
      </c>
      <c r="E30" s="213"/>
      <c r="F30" s="19" t="s">
        <v>240</v>
      </c>
      <c r="G30" s="12">
        <v>2019</v>
      </c>
      <c r="H30" s="213"/>
      <c r="I30" s="19" t="s">
        <v>241</v>
      </c>
      <c r="J30" s="190"/>
      <c r="K30" s="191"/>
      <c r="L30" s="192"/>
      <c r="M30" s="214"/>
    </row>
    <row r="31" spans="1:13">
      <c r="A31" s="462"/>
      <c r="B31" s="86"/>
      <c r="C31" s="46"/>
      <c r="D31" s="13"/>
      <c r="E31" s="13"/>
      <c r="F31" s="13"/>
      <c r="G31" s="13"/>
      <c r="H31" s="13"/>
      <c r="I31" s="13"/>
      <c r="J31" s="13"/>
      <c r="K31" s="13"/>
      <c r="L31" s="13"/>
      <c r="M31" s="14"/>
    </row>
    <row r="32" spans="1:13">
      <c r="A32" s="462"/>
      <c r="B32" s="453" t="s">
        <v>243</v>
      </c>
      <c r="C32" s="52"/>
      <c r="D32" s="20"/>
      <c r="E32" s="20"/>
      <c r="F32" s="20"/>
      <c r="G32" s="20"/>
      <c r="H32" s="20"/>
      <c r="I32" s="20"/>
      <c r="J32" s="20"/>
      <c r="K32" s="20"/>
      <c r="L32" s="75"/>
      <c r="M32" s="76"/>
    </row>
    <row r="33" spans="1:13">
      <c r="A33" s="462"/>
      <c r="B33" s="454"/>
      <c r="C33" s="212" t="s">
        <v>244</v>
      </c>
      <c r="D33" s="21">
        <v>2020</v>
      </c>
      <c r="E33" s="116"/>
      <c r="F33" s="213" t="s">
        <v>245</v>
      </c>
      <c r="G33" s="22" t="s">
        <v>246</v>
      </c>
      <c r="H33" s="116"/>
      <c r="I33" s="19"/>
      <c r="J33" s="116"/>
      <c r="K33" s="116"/>
      <c r="L33" s="121"/>
      <c r="M33" s="70"/>
    </row>
    <row r="34" spans="1:13">
      <c r="A34" s="462"/>
      <c r="B34" s="456"/>
      <c r="C34" s="46"/>
      <c r="D34" s="23"/>
      <c r="E34" s="24"/>
      <c r="F34" s="13"/>
      <c r="G34" s="24"/>
      <c r="H34" s="24"/>
      <c r="I34" s="25"/>
      <c r="J34" s="24"/>
      <c r="K34" s="24"/>
      <c r="L34" s="77"/>
      <c r="M34" s="78"/>
    </row>
    <row r="35" spans="1:13">
      <c r="A35" s="462"/>
      <c r="B35" s="453" t="s">
        <v>247</v>
      </c>
      <c r="C35" s="53"/>
      <c r="D35" s="95"/>
      <c r="E35" s="95"/>
      <c r="F35" s="95"/>
      <c r="G35" s="95"/>
      <c r="H35" s="95"/>
      <c r="I35" s="95"/>
      <c r="J35" s="95"/>
      <c r="K35" s="95"/>
      <c r="L35" s="95"/>
      <c r="M35" s="54"/>
    </row>
    <row r="36" spans="1:13">
      <c r="A36" s="462"/>
      <c r="B36" s="454"/>
      <c r="C36" s="55"/>
      <c r="D36" s="113" t="s">
        <v>248</v>
      </c>
      <c r="E36" s="113"/>
      <c r="F36" s="113" t="s">
        <v>249</v>
      </c>
      <c r="G36" s="113"/>
      <c r="H36" s="156" t="s">
        <v>250</v>
      </c>
      <c r="I36" s="156"/>
      <c r="J36" s="156" t="s">
        <v>251</v>
      </c>
      <c r="K36" s="113"/>
      <c r="L36" s="113" t="s">
        <v>252</v>
      </c>
      <c r="M36" s="26"/>
    </row>
    <row r="37" spans="1:13">
      <c r="A37" s="462"/>
      <c r="B37" s="454"/>
      <c r="C37" s="55"/>
      <c r="D37" s="209">
        <v>0</v>
      </c>
      <c r="E37" s="1"/>
      <c r="F37" s="209">
        <v>4</v>
      </c>
      <c r="G37" s="1"/>
      <c r="H37" s="209">
        <v>4</v>
      </c>
      <c r="I37" s="1"/>
      <c r="J37" s="209">
        <v>4</v>
      </c>
      <c r="K37" s="1"/>
      <c r="L37" s="209">
        <v>4</v>
      </c>
      <c r="M37" s="197"/>
    </row>
    <row r="38" spans="1:13">
      <c r="A38" s="462"/>
      <c r="B38" s="454"/>
      <c r="C38" s="55"/>
      <c r="D38" s="113" t="s">
        <v>253</v>
      </c>
      <c r="E38" s="113"/>
      <c r="F38" s="113" t="s">
        <v>254</v>
      </c>
      <c r="G38" s="113"/>
      <c r="H38" s="114" t="s">
        <v>255</v>
      </c>
      <c r="I38" s="114"/>
      <c r="J38" s="114" t="s">
        <v>256</v>
      </c>
      <c r="K38" s="113"/>
      <c r="L38" s="113" t="s">
        <v>257</v>
      </c>
      <c r="M38" s="8"/>
    </row>
    <row r="39" spans="1:13">
      <c r="A39" s="462"/>
      <c r="B39" s="454"/>
      <c r="C39" s="55"/>
      <c r="D39" s="209">
        <v>4</v>
      </c>
      <c r="E39" s="1"/>
      <c r="F39" s="209">
        <v>4</v>
      </c>
      <c r="G39" s="1"/>
      <c r="H39" s="209">
        <v>4</v>
      </c>
      <c r="I39" s="1"/>
      <c r="J39" s="209">
        <v>4</v>
      </c>
      <c r="K39" s="1"/>
      <c r="L39" s="209">
        <v>4</v>
      </c>
      <c r="M39" s="197"/>
    </row>
    <row r="40" spans="1:13">
      <c r="A40" s="462"/>
      <c r="B40" s="454"/>
      <c r="C40" s="55"/>
      <c r="D40" s="113" t="s">
        <v>258</v>
      </c>
      <c r="E40" s="113"/>
      <c r="F40" s="113" t="s">
        <v>259</v>
      </c>
      <c r="G40" s="113"/>
      <c r="H40" s="114" t="s">
        <v>260</v>
      </c>
      <c r="I40" s="114"/>
      <c r="J40" s="114" t="s">
        <v>261</v>
      </c>
      <c r="K40" s="113"/>
      <c r="L40" s="113" t="s">
        <v>262</v>
      </c>
      <c r="M40" s="8"/>
    </row>
    <row r="41" spans="1:13">
      <c r="A41" s="462"/>
      <c r="B41" s="454"/>
      <c r="C41" s="55"/>
      <c r="D41" s="198"/>
      <c r="E41" s="1"/>
      <c r="F41" s="198"/>
      <c r="G41" s="1"/>
      <c r="H41" s="198"/>
      <c r="I41" s="1"/>
      <c r="J41" s="198"/>
      <c r="K41" s="1"/>
      <c r="L41" s="198"/>
      <c r="M41" s="197"/>
    </row>
    <row r="42" spans="1:13">
      <c r="A42" s="462"/>
      <c r="B42" s="454"/>
      <c r="C42" s="55"/>
      <c r="D42" s="2" t="s">
        <v>262</v>
      </c>
      <c r="E42" s="196"/>
      <c r="F42" s="2" t="s">
        <v>263</v>
      </c>
      <c r="G42" s="196"/>
      <c r="H42" s="2"/>
      <c r="I42" s="196"/>
      <c r="J42" s="2"/>
      <c r="K42" s="196"/>
      <c r="L42" s="2"/>
      <c r="M42" s="197"/>
    </row>
    <row r="43" spans="1:13">
      <c r="A43" s="462"/>
      <c r="B43" s="454"/>
      <c r="C43" s="55"/>
      <c r="D43" s="198"/>
      <c r="E43" s="1"/>
      <c r="F43" s="457">
        <v>36</v>
      </c>
      <c r="G43" s="458"/>
      <c r="H43" s="383"/>
      <c r="I43" s="383"/>
      <c r="J43" s="2"/>
      <c r="K43" s="196"/>
      <c r="L43" s="2"/>
      <c r="M43" s="197"/>
    </row>
    <row r="44" spans="1:13">
      <c r="A44" s="462"/>
      <c r="B44" s="454"/>
      <c r="C44" s="56"/>
      <c r="D44" s="2"/>
      <c r="E44" s="196"/>
      <c r="F44" s="2"/>
      <c r="G44" s="196"/>
      <c r="H44" s="96"/>
      <c r="I44" s="42"/>
      <c r="J44" s="96"/>
      <c r="K44" s="42"/>
      <c r="L44" s="96"/>
      <c r="M44" s="43"/>
    </row>
    <row r="45" spans="1:13" ht="18" customHeight="1">
      <c r="A45" s="462"/>
      <c r="B45" s="453" t="s">
        <v>264</v>
      </c>
      <c r="C45" s="47"/>
      <c r="D45" s="15"/>
      <c r="E45" s="15"/>
      <c r="F45" s="15"/>
      <c r="G45" s="15"/>
      <c r="H45" s="15"/>
      <c r="I45" s="15"/>
      <c r="J45" s="15"/>
      <c r="K45" s="15"/>
      <c r="L45" s="121"/>
      <c r="M45" s="70"/>
    </row>
    <row r="46" spans="1:13">
      <c r="A46" s="462"/>
      <c r="B46" s="454"/>
      <c r="C46" s="71"/>
      <c r="D46" s="109" t="s">
        <v>265</v>
      </c>
      <c r="E46" s="27" t="s">
        <v>76</v>
      </c>
      <c r="F46" s="447" t="s">
        <v>266</v>
      </c>
      <c r="G46" s="401"/>
      <c r="H46" s="401"/>
      <c r="I46" s="401"/>
      <c r="J46" s="401"/>
      <c r="K46" s="205" t="s">
        <v>306</v>
      </c>
      <c r="L46" s="432"/>
      <c r="M46" s="433"/>
    </row>
    <row r="47" spans="1:13">
      <c r="A47" s="462"/>
      <c r="B47" s="454"/>
      <c r="C47" s="71"/>
      <c r="D47" s="72"/>
      <c r="E47" s="11" t="s">
        <v>222</v>
      </c>
      <c r="F47" s="447"/>
      <c r="G47" s="401"/>
      <c r="H47" s="401"/>
      <c r="I47" s="401"/>
      <c r="J47" s="401"/>
      <c r="K47" s="121"/>
      <c r="L47" s="434"/>
      <c r="M47" s="435"/>
    </row>
    <row r="48" spans="1:13">
      <c r="A48" s="462"/>
      <c r="B48" s="456"/>
      <c r="C48" s="155"/>
      <c r="D48" s="77"/>
      <c r="E48" s="77"/>
      <c r="F48" s="77"/>
      <c r="G48" s="77"/>
      <c r="H48" s="77"/>
      <c r="I48" s="77"/>
      <c r="J48" s="77"/>
      <c r="K48" s="77"/>
      <c r="L48" s="121"/>
      <c r="M48" s="70"/>
    </row>
    <row r="49" spans="1:13" ht="66" customHeight="1">
      <c r="A49" s="462"/>
      <c r="B49" s="103" t="s">
        <v>267</v>
      </c>
      <c r="C49" s="429" t="s">
        <v>317</v>
      </c>
      <c r="D49" s="430"/>
      <c r="E49" s="430"/>
      <c r="F49" s="430"/>
      <c r="G49" s="430"/>
      <c r="H49" s="430"/>
      <c r="I49" s="430"/>
      <c r="J49" s="430"/>
      <c r="K49" s="430"/>
      <c r="L49" s="430"/>
      <c r="M49" s="431"/>
    </row>
    <row r="50" spans="1:13">
      <c r="A50" s="462"/>
      <c r="B50" s="103" t="s">
        <v>269</v>
      </c>
      <c r="C50" s="429" t="s">
        <v>318</v>
      </c>
      <c r="D50" s="430"/>
      <c r="E50" s="430"/>
      <c r="F50" s="430"/>
      <c r="G50" s="430"/>
      <c r="H50" s="430"/>
      <c r="I50" s="430"/>
      <c r="J50" s="430"/>
      <c r="K50" s="430"/>
      <c r="L50" s="430"/>
      <c r="M50" s="431"/>
    </row>
    <row r="51" spans="1:13">
      <c r="A51" s="462"/>
      <c r="B51" s="103" t="s">
        <v>271</v>
      </c>
      <c r="C51" s="183" t="s">
        <v>309</v>
      </c>
      <c r="D51" s="184"/>
      <c r="E51" s="184"/>
      <c r="F51" s="184"/>
      <c r="G51" s="184"/>
      <c r="H51" s="184"/>
      <c r="I51" s="184"/>
      <c r="J51" s="184"/>
      <c r="K51" s="184"/>
      <c r="L51" s="184"/>
      <c r="M51" s="185"/>
    </row>
    <row r="52" spans="1:13">
      <c r="A52" s="462"/>
      <c r="B52" s="103" t="s">
        <v>273</v>
      </c>
      <c r="C52" s="204">
        <v>44201</v>
      </c>
      <c r="D52" s="184"/>
      <c r="E52" s="184"/>
      <c r="F52" s="184"/>
      <c r="G52" s="184"/>
      <c r="H52" s="184"/>
      <c r="I52" s="184"/>
      <c r="J52" s="184"/>
      <c r="K52" s="184"/>
      <c r="L52" s="184"/>
      <c r="M52" s="185"/>
    </row>
    <row r="53" spans="1:13" ht="15.75" customHeight="1">
      <c r="A53" s="420" t="s">
        <v>274</v>
      </c>
      <c r="B53" s="101" t="s">
        <v>275</v>
      </c>
      <c r="C53" s="403" t="s">
        <v>86</v>
      </c>
      <c r="D53" s="403"/>
      <c r="E53" s="403"/>
      <c r="F53" s="403"/>
      <c r="G53" s="403"/>
      <c r="H53" s="403"/>
      <c r="I53" s="403"/>
      <c r="J53" s="403"/>
      <c r="K53" s="403"/>
      <c r="L53" s="403"/>
      <c r="M53" s="404"/>
    </row>
    <row r="54" spans="1:13">
      <c r="A54" s="421"/>
      <c r="B54" s="101" t="s">
        <v>277</v>
      </c>
      <c r="C54" s="403" t="s">
        <v>310</v>
      </c>
      <c r="D54" s="403"/>
      <c r="E54" s="403"/>
      <c r="F54" s="403"/>
      <c r="G54" s="403"/>
      <c r="H54" s="403"/>
      <c r="I54" s="403"/>
      <c r="J54" s="403"/>
      <c r="K54" s="403"/>
      <c r="L54" s="403"/>
      <c r="M54" s="404"/>
    </row>
    <row r="55" spans="1:13">
      <c r="A55" s="421"/>
      <c r="B55" s="101" t="s">
        <v>279</v>
      </c>
      <c r="C55" s="403" t="s">
        <v>9</v>
      </c>
      <c r="D55" s="403"/>
      <c r="E55" s="403"/>
      <c r="F55" s="403"/>
      <c r="G55" s="403"/>
      <c r="H55" s="403"/>
      <c r="I55" s="403"/>
      <c r="J55" s="403"/>
      <c r="K55" s="403"/>
      <c r="L55" s="403"/>
      <c r="M55" s="404"/>
    </row>
    <row r="56" spans="1:13" ht="15.75" customHeight="1">
      <c r="A56" s="421"/>
      <c r="B56" s="102" t="s">
        <v>281</v>
      </c>
      <c r="C56" s="403" t="s">
        <v>85</v>
      </c>
      <c r="D56" s="403"/>
      <c r="E56" s="403"/>
      <c r="F56" s="403"/>
      <c r="G56" s="403"/>
      <c r="H56" s="403"/>
      <c r="I56" s="403"/>
      <c r="J56" s="403"/>
      <c r="K56" s="403"/>
      <c r="L56" s="403"/>
      <c r="M56" s="404"/>
    </row>
    <row r="57" spans="1:13" ht="15.75" customHeight="1">
      <c r="A57" s="421"/>
      <c r="B57" s="101" t="s">
        <v>282</v>
      </c>
      <c r="C57" s="402" t="s">
        <v>87</v>
      </c>
      <c r="D57" s="403"/>
      <c r="E57" s="403"/>
      <c r="F57" s="403"/>
      <c r="G57" s="403"/>
      <c r="H57" s="403"/>
      <c r="I57" s="403"/>
      <c r="J57" s="403"/>
      <c r="K57" s="403"/>
      <c r="L57" s="403"/>
      <c r="M57" s="404"/>
    </row>
    <row r="58" spans="1:13" ht="16.5" thickBot="1">
      <c r="A58" s="422"/>
      <c r="B58" s="101" t="s">
        <v>283</v>
      </c>
      <c r="C58" s="403">
        <v>3387000</v>
      </c>
      <c r="D58" s="403"/>
      <c r="E58" s="403"/>
      <c r="F58" s="403"/>
      <c r="G58" s="403"/>
      <c r="H58" s="403"/>
      <c r="I58" s="403"/>
      <c r="J58" s="403"/>
      <c r="K58" s="403"/>
      <c r="L58" s="403"/>
      <c r="M58" s="404"/>
    </row>
    <row r="59" spans="1:13" ht="15.75" customHeight="1">
      <c r="A59" s="420" t="s">
        <v>284</v>
      </c>
      <c r="B59" s="100" t="s">
        <v>285</v>
      </c>
      <c r="C59" s="403" t="s">
        <v>286</v>
      </c>
      <c r="D59" s="403"/>
      <c r="E59" s="403"/>
      <c r="F59" s="403"/>
      <c r="G59" s="403"/>
      <c r="H59" s="403"/>
      <c r="I59" s="403"/>
      <c r="J59" s="403"/>
      <c r="K59" s="403"/>
      <c r="L59" s="403"/>
      <c r="M59" s="404"/>
    </row>
    <row r="60" spans="1:13" ht="30" customHeight="1">
      <c r="A60" s="421"/>
      <c r="B60" s="100" t="s">
        <v>287</v>
      </c>
      <c r="C60" s="403" t="s">
        <v>311</v>
      </c>
      <c r="D60" s="403"/>
      <c r="E60" s="403"/>
      <c r="F60" s="403"/>
      <c r="G60" s="403"/>
      <c r="H60" s="403"/>
      <c r="I60" s="403"/>
      <c r="J60" s="403"/>
      <c r="K60" s="403"/>
      <c r="L60" s="403"/>
      <c r="M60" s="404"/>
    </row>
    <row r="61" spans="1:13" ht="30" customHeight="1" thickBot="1">
      <c r="A61" s="421"/>
      <c r="B61" s="99" t="s">
        <v>46</v>
      </c>
      <c r="C61" s="403" t="s">
        <v>312</v>
      </c>
      <c r="D61" s="403"/>
      <c r="E61" s="403"/>
      <c r="F61" s="403"/>
      <c r="G61" s="403"/>
      <c r="H61" s="403"/>
      <c r="I61" s="403"/>
      <c r="J61" s="403"/>
      <c r="K61" s="403"/>
      <c r="L61" s="403"/>
      <c r="M61" s="404"/>
    </row>
    <row r="62" spans="1:13" ht="16.5" thickBot="1">
      <c r="A62" s="85" t="s">
        <v>289</v>
      </c>
      <c r="B62" s="97"/>
      <c r="C62" s="455"/>
      <c r="D62" s="418"/>
      <c r="E62" s="418"/>
      <c r="F62" s="418"/>
      <c r="G62" s="418"/>
      <c r="H62" s="418"/>
      <c r="I62" s="418"/>
      <c r="J62" s="418"/>
      <c r="K62" s="418"/>
      <c r="L62" s="418"/>
      <c r="M62" s="419"/>
    </row>
  </sheetData>
  <mergeCells count="50">
    <mergeCell ref="B32:B34"/>
    <mergeCell ref="B35:B44"/>
    <mergeCell ref="F43:G43"/>
    <mergeCell ref="A16:A52"/>
    <mergeCell ref="C62:M62"/>
    <mergeCell ref="C57:M57"/>
    <mergeCell ref="C58:M58"/>
    <mergeCell ref="C17:M17"/>
    <mergeCell ref="H43:I43"/>
    <mergeCell ref="C53:M53"/>
    <mergeCell ref="C54:M54"/>
    <mergeCell ref="C55:M55"/>
    <mergeCell ref="C56:M56"/>
    <mergeCell ref="C16:M16"/>
    <mergeCell ref="A59:A61"/>
    <mergeCell ref="C59:M59"/>
    <mergeCell ref="C60:M60"/>
    <mergeCell ref="C61:M61"/>
    <mergeCell ref="F46:F47"/>
    <mergeCell ref="G46:J47"/>
    <mergeCell ref="L46:M47"/>
    <mergeCell ref="C49:M49"/>
    <mergeCell ref="C50:M50"/>
    <mergeCell ref="A53:A58"/>
    <mergeCell ref="A2:A15"/>
    <mergeCell ref="C2:M2"/>
    <mergeCell ref="C3:M3"/>
    <mergeCell ref="D4:E4"/>
    <mergeCell ref="F4:M4"/>
    <mergeCell ref="C5:M5"/>
    <mergeCell ref="C13:M13"/>
    <mergeCell ref="C14:D14"/>
    <mergeCell ref="F14:M14"/>
    <mergeCell ref="C15:M15"/>
    <mergeCell ref="B45:B48"/>
    <mergeCell ref="C11:M11"/>
    <mergeCell ref="C12:L12"/>
    <mergeCell ref="B14:B15"/>
    <mergeCell ref="C6:M6"/>
    <mergeCell ref="B18:B24"/>
    <mergeCell ref="B25:B28"/>
    <mergeCell ref="C7:D7"/>
    <mergeCell ref="I7:M7"/>
    <mergeCell ref="B8:B10"/>
    <mergeCell ref="C8:D9"/>
    <mergeCell ref="F9:G9"/>
    <mergeCell ref="I9:J9"/>
    <mergeCell ref="C10:D10"/>
    <mergeCell ref="F10:G10"/>
    <mergeCell ref="I10:J10"/>
  </mergeCells>
  <dataValidations count="8">
    <dataValidation type="list" allowBlank="1" showInputMessage="1" showErrorMessage="1" sqref="I7:M7" xr:uid="{00000000-0002-0000-0300-000000000000}">
      <formula1>INDIRECT($C$7)</formula1>
    </dataValidation>
    <dataValidation allowBlank="1" showInputMessage="1" showErrorMessage="1" prompt="Si corresponde a un indicador del PDD, identifique el código de la meta el cual se encuentra en el listado de indicadores del plan que se encuentra en la caja de herramientas._x000a__x000a_" sqref="D4" xr:uid="{00000000-0002-0000-0300-000001000000}"/>
    <dataValidation allowBlank="1" showInputMessage="1" showErrorMessage="1" prompt="Determine si el indicador responde a un enfoque (Derechos Humanos, Género, Diferencial, Poblacional, Ambiental y Territorial). Si responde a más de enfoque separelos por ;" sqref="B16" xr:uid="{00000000-0002-0000-0300-000002000000}"/>
    <dataValidation allowBlank="1" showInputMessage="1" showErrorMessage="1" prompt="Identifique la meta ODS a que le apunta el indicador de producto. Seleccione de la lista desplegable." sqref="E14" xr:uid="{00000000-0002-0000-0300-000003000000}"/>
    <dataValidation allowBlank="1" showInputMessage="1" showErrorMessage="1" prompt="Identifique el ODS a que le apunta el indicador de producto. Seleccione de la lista desplegable._x000a_" sqref="B14:B15" xr:uid="{00000000-0002-0000-0300-000004000000}"/>
    <dataValidation allowBlank="1" showInputMessage="1" showErrorMessage="1" prompt="Incluir una ficha por cada indicador, ya sea de producto o de resultado" sqref="B1" xr:uid="{00000000-0002-0000-0300-000005000000}"/>
    <dataValidation allowBlank="1" showInputMessage="1" showErrorMessage="1" prompt="Seleccione de la lista desplegable" sqref="B4 B7 H7" xr:uid="{00000000-0002-0000-0300-000006000000}"/>
    <dataValidation type="list" allowBlank="1" showInputMessage="1" showErrorMessage="1" sqref="F14" xr:uid="{00000000-0002-0000-0300-000007000000}">
      <formula1>INDIRECT(E14)</formula1>
    </dataValidation>
  </dataValidations>
  <hyperlinks>
    <hyperlink ref="C57" r:id="rId1" xr:uid="{00000000-0004-0000-0300-000000000000}"/>
  </hyperlinks>
  <pageMargins left="0.7" right="0.7" top="0.75" bottom="0.75" header="0.3" footer="0.3"/>
  <pageSetup paperSize="9" orientation="portrait" horizontalDpi="1200"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M58"/>
  <sheetViews>
    <sheetView topLeftCell="B12" zoomScale="90" zoomScaleNormal="90" workbookViewId="0">
      <selection activeCell="K35" sqref="K35"/>
    </sheetView>
  </sheetViews>
  <sheetFormatPr baseColWidth="10" defaultColWidth="11.42578125" defaultRowHeight="15.75"/>
  <cols>
    <col min="1" max="1" width="25.140625" style="4" customWidth="1"/>
    <col min="2" max="2" width="39.140625" style="28" customWidth="1"/>
    <col min="3" max="16384" width="11.42578125" style="4"/>
  </cols>
  <sheetData>
    <row r="1" spans="1:13" ht="16.5" thickBot="1">
      <c r="A1" s="34"/>
      <c r="B1" s="35" t="s">
        <v>319</v>
      </c>
      <c r="C1" s="36"/>
      <c r="D1" s="36"/>
      <c r="E1" s="36"/>
      <c r="F1" s="36"/>
      <c r="G1" s="36"/>
      <c r="H1" s="36"/>
      <c r="I1" s="36"/>
      <c r="J1" s="36"/>
      <c r="K1" s="36"/>
      <c r="L1" s="36"/>
      <c r="M1" s="37"/>
    </row>
    <row r="2" spans="1:13" s="147" customFormat="1" ht="33" customHeight="1">
      <c r="A2" s="149" t="s">
        <v>195</v>
      </c>
      <c r="B2" s="148" t="s">
        <v>196</v>
      </c>
      <c r="C2" s="451" t="s">
        <v>100</v>
      </c>
      <c r="D2" s="388"/>
      <c r="E2" s="388"/>
      <c r="F2" s="388"/>
      <c r="G2" s="388"/>
      <c r="H2" s="388"/>
      <c r="I2" s="388"/>
      <c r="J2" s="388"/>
      <c r="K2" s="388"/>
      <c r="L2" s="388"/>
      <c r="M2" s="452"/>
    </row>
    <row r="3" spans="1:13" ht="65.25" customHeight="1">
      <c r="A3" s="134"/>
      <c r="B3" s="103" t="s">
        <v>198</v>
      </c>
      <c r="C3" s="379" t="s">
        <v>320</v>
      </c>
      <c r="D3" s="380"/>
      <c r="E3" s="380"/>
      <c r="F3" s="380"/>
      <c r="G3" s="380"/>
      <c r="H3" s="380"/>
      <c r="I3" s="380"/>
      <c r="J3" s="380"/>
      <c r="K3" s="380"/>
      <c r="L3" s="380"/>
      <c r="M3" s="381"/>
    </row>
    <row r="4" spans="1:13">
      <c r="A4" s="134"/>
      <c r="B4" s="195" t="s">
        <v>200</v>
      </c>
      <c r="C4" s="146"/>
      <c r="D4" s="186" t="s">
        <v>201</v>
      </c>
      <c r="E4" s="186"/>
      <c r="F4" s="186"/>
      <c r="G4" s="186"/>
      <c r="H4" s="186"/>
      <c r="I4" s="186"/>
      <c r="J4" s="186"/>
      <c r="K4" s="186"/>
      <c r="L4" s="186"/>
      <c r="M4" s="187"/>
    </row>
    <row r="5" spans="1:13">
      <c r="A5" s="134"/>
      <c r="B5" s="86" t="s">
        <v>202</v>
      </c>
      <c r="C5" s="186"/>
      <c r="D5" s="186"/>
      <c r="E5" s="186"/>
      <c r="F5" s="186"/>
      <c r="G5" s="186"/>
      <c r="H5" s="186"/>
      <c r="I5" s="186"/>
      <c r="J5" s="186"/>
      <c r="K5" s="186"/>
      <c r="L5" s="186"/>
      <c r="M5" s="187"/>
    </row>
    <row r="6" spans="1:13">
      <c r="A6" s="134"/>
      <c r="B6" s="195" t="s">
        <v>203</v>
      </c>
      <c r="C6" s="186"/>
      <c r="D6" s="186"/>
      <c r="E6" s="186"/>
      <c r="F6" s="186"/>
      <c r="G6" s="186"/>
      <c r="H6" s="186"/>
      <c r="I6" s="186"/>
      <c r="J6" s="186"/>
      <c r="K6" s="186"/>
      <c r="L6" s="186"/>
      <c r="M6" s="187"/>
    </row>
    <row r="7" spans="1:13">
      <c r="A7" s="134"/>
      <c r="B7" s="103" t="s">
        <v>204</v>
      </c>
      <c r="C7" s="145"/>
      <c r="D7" s="199" t="s">
        <v>7</v>
      </c>
      <c r="E7" s="199"/>
      <c r="F7" s="199"/>
      <c r="G7" s="144"/>
      <c r="H7" s="143" t="s">
        <v>46</v>
      </c>
      <c r="I7" s="142"/>
      <c r="J7" s="382" t="s">
        <v>9</v>
      </c>
      <c r="K7" s="382"/>
      <c r="L7" s="382"/>
      <c r="M7" s="200"/>
    </row>
    <row r="8" spans="1:13" ht="15.75" customHeight="1">
      <c r="A8" s="134"/>
      <c r="B8" s="141" t="s">
        <v>205</v>
      </c>
      <c r="C8" s="150"/>
      <c r="D8" s="140"/>
      <c r="E8" s="140"/>
      <c r="F8" s="140"/>
      <c r="G8" s="140"/>
      <c r="H8" s="140"/>
      <c r="I8" s="140"/>
      <c r="J8" s="140"/>
      <c r="K8" s="140"/>
      <c r="L8" s="139"/>
      <c r="M8" s="138"/>
    </row>
    <row r="9" spans="1:13">
      <c r="A9" s="134"/>
      <c r="B9" s="137"/>
      <c r="C9" s="4" t="s">
        <v>171</v>
      </c>
      <c r="D9" s="77"/>
      <c r="E9" s="118"/>
      <c r="F9" s="77"/>
      <c r="G9" s="77"/>
      <c r="H9" s="118"/>
      <c r="I9" s="77"/>
      <c r="J9" s="77"/>
      <c r="K9" s="118"/>
      <c r="L9" s="120"/>
      <c r="M9" s="135"/>
    </row>
    <row r="10" spans="1:13">
      <c r="A10" s="134"/>
      <c r="B10" s="133"/>
      <c r="C10" s="105" t="s">
        <v>206</v>
      </c>
      <c r="D10" s="105"/>
      <c r="E10" s="132"/>
      <c r="F10" s="105" t="s">
        <v>206</v>
      </c>
      <c r="G10" s="105"/>
      <c r="H10" s="132"/>
      <c r="I10" s="105" t="s">
        <v>206</v>
      </c>
      <c r="J10" s="105"/>
      <c r="K10" s="132"/>
      <c r="M10" s="104"/>
    </row>
    <row r="11" spans="1:13" ht="39" customHeight="1">
      <c r="A11" s="131"/>
      <c r="B11" s="103" t="s">
        <v>207</v>
      </c>
      <c r="C11" s="473" t="s">
        <v>321</v>
      </c>
      <c r="D11" s="474"/>
      <c r="E11" s="474"/>
      <c r="F11" s="474"/>
      <c r="G11" s="474"/>
      <c r="H11" s="474"/>
      <c r="I11" s="474"/>
      <c r="J11" s="474"/>
      <c r="K11" s="474"/>
      <c r="L11" s="474"/>
      <c r="M11" s="104"/>
    </row>
    <row r="12" spans="1:13">
      <c r="A12" s="405" t="s">
        <v>209</v>
      </c>
      <c r="B12" s="103" t="s">
        <v>210</v>
      </c>
      <c r="C12" s="130"/>
      <c r="D12" s="33"/>
      <c r="E12" s="33"/>
      <c r="F12" s="33"/>
      <c r="G12" s="33"/>
      <c r="H12" s="33"/>
      <c r="I12" s="33"/>
      <c r="J12" s="33"/>
      <c r="K12" s="33"/>
      <c r="M12" s="104"/>
    </row>
    <row r="13" spans="1:13" ht="33.75" customHeight="1">
      <c r="A13" s="406"/>
      <c r="B13" s="103" t="s">
        <v>31</v>
      </c>
      <c r="C13" s="394" t="s">
        <v>74</v>
      </c>
      <c r="D13" s="395"/>
      <c r="E13" s="395"/>
      <c r="F13" s="395"/>
      <c r="G13" s="33"/>
      <c r="H13" s="33"/>
      <c r="I13" s="33"/>
      <c r="J13" s="33"/>
      <c r="K13" s="33"/>
      <c r="M13" s="104"/>
    </row>
    <row r="14" spans="1:13" ht="52.5" customHeight="1">
      <c r="A14" s="406"/>
      <c r="B14" s="103" t="s">
        <v>211</v>
      </c>
      <c r="C14" s="376" t="s">
        <v>322</v>
      </c>
      <c r="D14" s="377"/>
      <c r="E14" s="377"/>
      <c r="F14" s="377"/>
      <c r="G14" s="377"/>
      <c r="H14" s="377"/>
      <c r="I14" s="377"/>
      <c r="J14" s="377"/>
      <c r="K14" s="377"/>
      <c r="L14" s="377"/>
      <c r="M14" s="129"/>
    </row>
    <row r="15" spans="1:13" ht="8.25" customHeight="1">
      <c r="A15" s="406"/>
      <c r="B15" s="397" t="s">
        <v>212</v>
      </c>
      <c r="C15" s="128"/>
      <c r="D15" s="5"/>
      <c r="E15" s="5"/>
      <c r="F15" s="5"/>
      <c r="G15" s="5"/>
      <c r="H15" s="5"/>
      <c r="I15" s="5"/>
      <c r="J15" s="5"/>
      <c r="K15" s="5"/>
      <c r="L15" s="5"/>
      <c r="M15" s="6"/>
    </row>
    <row r="16" spans="1:13" ht="9" customHeight="1">
      <c r="A16" s="406"/>
      <c r="B16" s="398"/>
      <c r="C16" s="127"/>
      <c r="D16" s="7"/>
      <c r="E16" s="126"/>
      <c r="F16" s="7"/>
      <c r="G16" s="126"/>
      <c r="H16" s="7"/>
      <c r="I16" s="126"/>
      <c r="J16" s="7"/>
      <c r="K16" s="126"/>
      <c r="L16" s="126"/>
      <c r="M16" s="8"/>
    </row>
    <row r="17" spans="1:13">
      <c r="A17" s="406"/>
      <c r="B17" s="398"/>
      <c r="C17" s="10" t="s">
        <v>213</v>
      </c>
      <c r="D17" s="9"/>
      <c r="E17" s="10" t="s">
        <v>214</v>
      </c>
      <c r="F17" s="9"/>
      <c r="G17" s="10" t="s">
        <v>215</v>
      </c>
      <c r="H17" s="9"/>
      <c r="I17" s="10" t="s">
        <v>216</v>
      </c>
      <c r="J17" s="9"/>
      <c r="K17" s="10" t="s">
        <v>217</v>
      </c>
      <c r="L17" s="125"/>
      <c r="M17" s="124"/>
    </row>
    <row r="18" spans="1:13">
      <c r="A18" s="406"/>
      <c r="B18" s="398"/>
      <c r="C18" s="10" t="s">
        <v>218</v>
      </c>
      <c r="D18" s="11"/>
      <c r="E18" s="10" t="s">
        <v>219</v>
      </c>
      <c r="F18" s="12"/>
      <c r="G18" s="10" t="s">
        <v>220</v>
      </c>
      <c r="H18" s="12"/>
      <c r="I18" s="10" t="s">
        <v>221</v>
      </c>
      <c r="J18" s="12" t="s">
        <v>222</v>
      </c>
      <c r="K18" s="10" t="s">
        <v>223</v>
      </c>
      <c r="L18" s="125"/>
      <c r="M18" s="124"/>
    </row>
    <row r="19" spans="1:13">
      <c r="A19" s="406"/>
      <c r="B19" s="398"/>
      <c r="C19" s="10" t="s">
        <v>224</v>
      </c>
      <c r="D19" s="11"/>
      <c r="E19" s="10" t="s">
        <v>225</v>
      </c>
      <c r="F19" s="11"/>
      <c r="G19" s="10"/>
      <c r="H19" s="17"/>
      <c r="I19" s="10"/>
      <c r="J19" s="17"/>
      <c r="K19" s="10"/>
      <c r="L19" s="123"/>
      <c r="M19" s="189"/>
    </row>
    <row r="20" spans="1:13">
      <c r="A20" s="406"/>
      <c r="B20" s="398"/>
      <c r="C20" s="10" t="s">
        <v>226</v>
      </c>
      <c r="D20" s="12"/>
      <c r="E20" s="10" t="s">
        <v>227</v>
      </c>
      <c r="F20" s="390"/>
      <c r="G20" s="390"/>
      <c r="H20" s="193"/>
      <c r="I20" s="193"/>
      <c r="J20" s="193"/>
      <c r="K20" s="193"/>
      <c r="L20" s="193"/>
      <c r="M20" s="122"/>
    </row>
    <row r="21" spans="1:13" ht="9.75" customHeight="1">
      <c r="A21" s="406"/>
      <c r="B21" s="399"/>
      <c r="C21" s="13"/>
      <c r="D21" s="13"/>
      <c r="E21" s="13"/>
      <c r="F21" s="13"/>
      <c r="G21" s="13"/>
      <c r="H21" s="13"/>
      <c r="I21" s="13"/>
      <c r="J21" s="13"/>
      <c r="K21" s="13"/>
      <c r="L21" s="13"/>
      <c r="M21" s="14"/>
    </row>
    <row r="22" spans="1:13">
      <c r="A22" s="406"/>
      <c r="B22" s="397" t="s">
        <v>228</v>
      </c>
      <c r="C22" s="15"/>
      <c r="D22" s="15"/>
      <c r="E22" s="15"/>
      <c r="F22" s="15"/>
      <c r="G22" s="15"/>
      <c r="H22" s="15"/>
      <c r="I22" s="15"/>
      <c r="J22" s="15"/>
      <c r="K22" s="15"/>
      <c r="M22" s="104"/>
    </row>
    <row r="23" spans="1:13">
      <c r="A23" s="406"/>
      <c r="B23" s="398"/>
      <c r="C23" s="10" t="s">
        <v>229</v>
      </c>
      <c r="D23" s="12"/>
      <c r="E23" s="213"/>
      <c r="F23" s="10" t="s">
        <v>230</v>
      </c>
      <c r="G23" s="11"/>
      <c r="H23" s="213"/>
      <c r="I23" s="10" t="s">
        <v>231</v>
      </c>
      <c r="J23" s="11"/>
      <c r="K23" s="213"/>
      <c r="M23" s="104"/>
    </row>
    <row r="24" spans="1:13">
      <c r="A24" s="406"/>
      <c r="B24" s="398"/>
      <c r="C24" s="10" t="s">
        <v>234</v>
      </c>
      <c r="D24" s="16"/>
      <c r="E24" s="121"/>
      <c r="F24" s="10" t="s">
        <v>235</v>
      </c>
      <c r="G24" s="12"/>
      <c r="H24" s="120"/>
      <c r="I24" s="119" t="s">
        <v>323</v>
      </c>
      <c r="J24" s="11" t="s">
        <v>222</v>
      </c>
      <c r="K24" s="118"/>
      <c r="M24" s="104"/>
    </row>
    <row r="25" spans="1:13">
      <c r="A25" s="406"/>
      <c r="B25" s="398"/>
      <c r="C25" s="17"/>
      <c r="D25" s="17"/>
      <c r="E25" s="17"/>
      <c r="F25" s="17"/>
      <c r="G25" s="17"/>
      <c r="H25" s="17"/>
      <c r="I25" s="17"/>
      <c r="J25" s="17"/>
      <c r="K25" s="17"/>
      <c r="M25" s="104"/>
    </row>
    <row r="26" spans="1:13">
      <c r="A26" s="406"/>
      <c r="B26" s="194" t="s">
        <v>237</v>
      </c>
      <c r="C26" s="213"/>
      <c r="D26" s="213"/>
      <c r="E26" s="213"/>
      <c r="F26" s="213"/>
      <c r="G26" s="213"/>
      <c r="H26" s="213"/>
      <c r="I26" s="213"/>
      <c r="J26" s="213"/>
      <c r="K26" s="213"/>
      <c r="L26" s="213"/>
      <c r="M26" s="214"/>
    </row>
    <row r="27" spans="1:13" ht="75.75" customHeight="1">
      <c r="A27" s="406"/>
      <c r="B27" s="194"/>
      <c r="C27" s="117" t="s">
        <v>238</v>
      </c>
      <c r="D27" s="18" t="s">
        <v>239</v>
      </c>
      <c r="E27" s="213"/>
      <c r="F27" s="19" t="s">
        <v>240</v>
      </c>
      <c r="G27" s="12">
        <v>2023</v>
      </c>
      <c r="H27" s="213"/>
      <c r="I27" s="19" t="s">
        <v>241</v>
      </c>
      <c r="J27" s="387" t="s">
        <v>324</v>
      </c>
      <c r="K27" s="388"/>
      <c r="L27" s="389"/>
      <c r="M27" s="214"/>
    </row>
    <row r="28" spans="1:13">
      <c r="A28" s="406"/>
      <c r="B28" s="195"/>
      <c r="C28" s="13"/>
      <c r="D28" s="13"/>
      <c r="E28" s="13"/>
      <c r="F28" s="13"/>
      <c r="G28" s="13"/>
      <c r="H28" s="13"/>
      <c r="I28" s="13"/>
      <c r="J28" s="13"/>
      <c r="K28" s="13"/>
      <c r="L28" s="13"/>
      <c r="M28" s="14"/>
    </row>
    <row r="29" spans="1:13">
      <c r="A29" s="406"/>
      <c r="B29" s="397" t="s">
        <v>243</v>
      </c>
      <c r="C29" s="20"/>
      <c r="D29" s="20"/>
      <c r="E29" s="20"/>
      <c r="F29" s="20"/>
      <c r="G29" s="20"/>
      <c r="H29" s="20"/>
      <c r="I29" s="20"/>
      <c r="J29" s="20"/>
      <c r="K29" s="20"/>
      <c r="M29" s="104"/>
    </row>
    <row r="30" spans="1:13">
      <c r="A30" s="406"/>
      <c r="B30" s="398"/>
      <c r="C30" s="213" t="s">
        <v>244</v>
      </c>
      <c r="D30" s="21">
        <v>2023</v>
      </c>
      <c r="E30" s="116"/>
      <c r="F30" s="213" t="s">
        <v>245</v>
      </c>
      <c r="G30" s="22" t="s">
        <v>325</v>
      </c>
      <c r="H30" s="116"/>
      <c r="I30" s="19"/>
      <c r="J30" s="116"/>
      <c r="K30" s="116"/>
      <c r="M30" s="104"/>
    </row>
    <row r="31" spans="1:13">
      <c r="A31" s="406"/>
      <c r="B31" s="399"/>
      <c r="C31" s="13"/>
      <c r="D31" s="23"/>
      <c r="E31" s="24"/>
      <c r="F31" s="13"/>
      <c r="G31" s="24"/>
      <c r="H31" s="24"/>
      <c r="I31" s="25"/>
      <c r="J31" s="24"/>
      <c r="K31" s="24"/>
      <c r="M31" s="104"/>
    </row>
    <row r="32" spans="1:13">
      <c r="A32" s="406"/>
      <c r="B32" s="194" t="s">
        <v>247</v>
      </c>
      <c r="C32" s="115"/>
      <c r="D32" s="115"/>
      <c r="E32" s="115"/>
      <c r="F32" s="115"/>
      <c r="G32" s="115"/>
      <c r="H32" s="115"/>
      <c r="I32" s="115"/>
      <c r="J32" s="115"/>
      <c r="K32" s="115"/>
      <c r="L32" s="115"/>
      <c r="M32" s="26"/>
    </row>
    <row r="33" spans="1:13">
      <c r="A33" s="406"/>
      <c r="B33" s="194"/>
      <c r="C33" s="111"/>
      <c r="D33" s="113" t="s">
        <v>248</v>
      </c>
      <c r="E33" s="113"/>
      <c r="F33" s="113" t="s">
        <v>249</v>
      </c>
      <c r="G33" s="113"/>
      <c r="H33" s="114" t="s">
        <v>250</v>
      </c>
      <c r="I33" s="114"/>
      <c r="J33" s="114" t="s">
        <v>251</v>
      </c>
      <c r="K33" s="113"/>
      <c r="L33" s="113" t="s">
        <v>252</v>
      </c>
      <c r="M33" s="26"/>
    </row>
    <row r="34" spans="1:13" ht="16.5">
      <c r="A34" s="406"/>
      <c r="B34" s="194"/>
      <c r="C34" s="111"/>
      <c r="D34" s="112"/>
      <c r="E34" s="1"/>
      <c r="F34" s="198">
        <v>0.7</v>
      </c>
      <c r="G34" s="1"/>
      <c r="H34" s="112"/>
      <c r="I34" s="196"/>
      <c r="J34" s="391"/>
      <c r="K34" s="391"/>
      <c r="L34" s="2">
        <v>0.75</v>
      </c>
      <c r="M34" s="197"/>
    </row>
    <row r="35" spans="1:13">
      <c r="A35" s="406"/>
      <c r="B35" s="194"/>
      <c r="C35" s="111"/>
      <c r="D35" s="113" t="s">
        <v>253</v>
      </c>
      <c r="E35" s="113"/>
      <c r="F35" s="113" t="s">
        <v>254</v>
      </c>
      <c r="G35" s="113"/>
      <c r="H35" s="114" t="s">
        <v>255</v>
      </c>
      <c r="I35" s="114"/>
      <c r="J35" s="114" t="s">
        <v>256</v>
      </c>
      <c r="K35" s="113"/>
      <c r="L35" s="113" t="s">
        <v>257</v>
      </c>
      <c r="M35" s="8"/>
    </row>
    <row r="36" spans="1:13" ht="16.5">
      <c r="A36" s="406"/>
      <c r="B36" s="194"/>
      <c r="C36" s="111"/>
      <c r="D36" s="391"/>
      <c r="E36" s="391"/>
      <c r="F36" s="112"/>
      <c r="G36" s="1"/>
      <c r="H36" s="391">
        <v>0.8</v>
      </c>
      <c r="I36" s="391"/>
      <c r="J36" s="112"/>
      <c r="K36" s="1"/>
      <c r="L36" s="391"/>
      <c r="M36" s="391"/>
    </row>
    <row r="37" spans="1:13">
      <c r="A37" s="406"/>
      <c r="B37" s="194"/>
      <c r="C37" s="111"/>
      <c r="D37" s="113" t="s">
        <v>258</v>
      </c>
      <c r="E37" s="113"/>
      <c r="F37" s="113" t="s">
        <v>259</v>
      </c>
      <c r="G37" s="113"/>
      <c r="H37" s="114" t="s">
        <v>260</v>
      </c>
      <c r="I37" s="114"/>
      <c r="J37" s="114" t="s">
        <v>261</v>
      </c>
      <c r="K37" s="113"/>
      <c r="L37" s="113" t="s">
        <v>262</v>
      </c>
      <c r="M37" s="8"/>
    </row>
    <row r="38" spans="1:13">
      <c r="A38" s="406"/>
      <c r="B38" s="194"/>
      <c r="C38" s="111"/>
      <c r="D38" s="198"/>
      <c r="E38" s="1"/>
      <c r="F38" s="112"/>
      <c r="G38" s="1"/>
      <c r="H38" s="112"/>
      <c r="I38" s="1"/>
      <c r="J38" s="112"/>
      <c r="K38" s="1"/>
      <c r="L38" s="112"/>
      <c r="M38" s="197"/>
    </row>
    <row r="39" spans="1:13">
      <c r="A39" s="406"/>
      <c r="B39" s="194"/>
      <c r="C39" s="111"/>
      <c r="D39" s="196" t="s">
        <v>262</v>
      </c>
      <c r="E39" s="196"/>
      <c r="F39" s="196" t="s">
        <v>263</v>
      </c>
      <c r="G39" s="196"/>
      <c r="H39" s="196"/>
      <c r="I39" s="196"/>
      <c r="J39" s="196"/>
      <c r="K39" s="196"/>
      <c r="L39" s="196"/>
      <c r="M39" s="197"/>
    </row>
    <row r="40" spans="1:13" ht="16.5">
      <c r="A40" s="406"/>
      <c r="B40" s="194"/>
      <c r="C40" s="111"/>
      <c r="D40" s="198"/>
      <c r="E40" s="1"/>
      <c r="F40" s="391">
        <v>0.8</v>
      </c>
      <c r="G40" s="391"/>
      <c r="H40" s="383"/>
      <c r="I40" s="383"/>
      <c r="J40" s="2"/>
      <c r="K40" s="196"/>
      <c r="L40" s="2"/>
      <c r="M40" s="197"/>
    </row>
    <row r="41" spans="1:13" ht="18" customHeight="1">
      <c r="A41" s="406"/>
      <c r="B41" s="397" t="s">
        <v>264</v>
      </c>
      <c r="C41" s="110"/>
      <c r="D41" s="110"/>
      <c r="E41" s="110"/>
      <c r="F41" s="110"/>
      <c r="G41" s="110"/>
      <c r="H41" s="110"/>
      <c r="I41" s="110"/>
      <c r="J41" s="110"/>
      <c r="K41" s="110"/>
      <c r="M41" s="104"/>
    </row>
    <row r="42" spans="1:13">
      <c r="A42" s="406"/>
      <c r="B42" s="398"/>
      <c r="D42" s="109" t="s">
        <v>265</v>
      </c>
      <c r="E42" s="27" t="s">
        <v>76</v>
      </c>
      <c r="F42" s="400" t="s">
        <v>266</v>
      </c>
      <c r="G42" s="401"/>
      <c r="H42" s="401"/>
      <c r="I42" s="401"/>
      <c r="J42" s="401"/>
      <c r="K42" s="108"/>
      <c r="M42" s="104"/>
    </row>
    <row r="43" spans="1:13">
      <c r="A43" s="406"/>
      <c r="B43" s="398"/>
      <c r="D43" s="107"/>
      <c r="E43" s="11" t="s">
        <v>222</v>
      </c>
      <c r="F43" s="400"/>
      <c r="G43" s="401"/>
      <c r="H43" s="401"/>
      <c r="I43" s="401"/>
      <c r="J43" s="401"/>
      <c r="K43" s="106"/>
      <c r="M43" s="104"/>
    </row>
    <row r="44" spans="1:13">
      <c r="A44" s="406"/>
      <c r="B44" s="399"/>
      <c r="C44" s="105"/>
      <c r="D44" s="105"/>
      <c r="E44" s="105"/>
      <c r="F44" s="105"/>
      <c r="G44" s="105"/>
      <c r="H44" s="105"/>
      <c r="I44" s="105"/>
      <c r="J44" s="105"/>
      <c r="K44" s="105"/>
      <c r="M44" s="104"/>
    </row>
    <row r="45" spans="1:13" ht="61.5" customHeight="1">
      <c r="A45" s="406"/>
      <c r="B45" s="103" t="s">
        <v>267</v>
      </c>
      <c r="C45" s="467" t="s">
        <v>326</v>
      </c>
      <c r="D45" s="468"/>
      <c r="E45" s="468"/>
      <c r="F45" s="468"/>
      <c r="G45" s="468"/>
      <c r="H45" s="468"/>
      <c r="I45" s="468"/>
      <c r="J45" s="468"/>
      <c r="K45" s="468"/>
      <c r="L45" s="468"/>
      <c r="M45" s="469"/>
    </row>
    <row r="46" spans="1:13" ht="15.75" customHeight="1">
      <c r="A46" s="406"/>
      <c r="B46" s="103" t="s">
        <v>269</v>
      </c>
      <c r="C46" s="376" t="s">
        <v>270</v>
      </c>
      <c r="D46" s="377"/>
      <c r="E46" s="377"/>
      <c r="F46" s="377"/>
      <c r="G46" s="377"/>
      <c r="H46" s="377"/>
      <c r="I46" s="377"/>
      <c r="J46" s="377"/>
      <c r="K46" s="377"/>
      <c r="L46" s="377"/>
      <c r="M46" s="378"/>
    </row>
    <row r="47" spans="1:13">
      <c r="A47" s="406"/>
      <c r="B47" s="103" t="s">
        <v>271</v>
      </c>
      <c r="C47" s="376" t="s">
        <v>309</v>
      </c>
      <c r="D47" s="377"/>
      <c r="E47" s="377"/>
      <c r="F47" s="377"/>
      <c r="G47" s="377"/>
      <c r="H47" s="377"/>
      <c r="I47" s="377"/>
      <c r="J47" s="377"/>
      <c r="K47" s="377"/>
      <c r="L47" s="377"/>
      <c r="M47" s="378"/>
    </row>
    <row r="48" spans="1:13">
      <c r="A48" s="407"/>
      <c r="B48" s="103" t="s">
        <v>273</v>
      </c>
      <c r="C48" s="470">
        <v>44228</v>
      </c>
      <c r="D48" s="471"/>
      <c r="E48" s="471"/>
      <c r="F48" s="471"/>
      <c r="G48" s="471"/>
      <c r="H48" s="471"/>
      <c r="I48" s="471"/>
      <c r="J48" s="471"/>
      <c r="K48" s="471"/>
      <c r="L48" s="471"/>
      <c r="M48" s="472"/>
    </row>
    <row r="49" spans="1:13" ht="15.75" customHeight="1">
      <c r="A49" s="413" t="s">
        <v>274</v>
      </c>
      <c r="B49" s="101" t="s">
        <v>275</v>
      </c>
      <c r="C49" s="403" t="s">
        <v>276</v>
      </c>
      <c r="D49" s="403"/>
      <c r="E49" s="403"/>
      <c r="F49" s="403"/>
      <c r="G49" s="403"/>
      <c r="H49" s="403"/>
      <c r="I49" s="403"/>
      <c r="J49" s="403"/>
      <c r="K49" s="403"/>
      <c r="L49" s="403"/>
      <c r="M49" s="404"/>
    </row>
    <row r="50" spans="1:13">
      <c r="A50" s="414"/>
      <c r="B50" s="101" t="s">
        <v>277</v>
      </c>
      <c r="C50" s="403" t="s">
        <v>278</v>
      </c>
      <c r="D50" s="403"/>
      <c r="E50" s="403"/>
      <c r="F50" s="403"/>
      <c r="G50" s="403"/>
      <c r="H50" s="403"/>
      <c r="I50" s="403"/>
      <c r="J50" s="403"/>
      <c r="K50" s="403"/>
      <c r="L50" s="403"/>
      <c r="M50" s="404"/>
    </row>
    <row r="51" spans="1:13">
      <c r="A51" s="414"/>
      <c r="B51" s="101" t="s">
        <v>279</v>
      </c>
      <c r="C51" s="403" t="s">
        <v>280</v>
      </c>
      <c r="D51" s="403"/>
      <c r="E51" s="403"/>
      <c r="F51" s="403"/>
      <c r="G51" s="403"/>
      <c r="H51" s="403"/>
      <c r="I51" s="403"/>
      <c r="J51" s="403"/>
      <c r="K51" s="403"/>
      <c r="L51" s="403"/>
      <c r="M51" s="404"/>
    </row>
    <row r="52" spans="1:13" ht="15.75" customHeight="1">
      <c r="A52" s="414"/>
      <c r="B52" s="102" t="s">
        <v>281</v>
      </c>
      <c r="C52" s="403"/>
      <c r="D52" s="403"/>
      <c r="E52" s="403"/>
      <c r="F52" s="403"/>
      <c r="G52" s="403"/>
      <c r="H52" s="403"/>
      <c r="I52" s="403"/>
      <c r="J52" s="403"/>
      <c r="K52" s="403"/>
      <c r="L52" s="403"/>
      <c r="M52" s="404"/>
    </row>
    <row r="53" spans="1:13" ht="15.75" customHeight="1">
      <c r="A53" s="414"/>
      <c r="B53" s="101" t="s">
        <v>282</v>
      </c>
      <c r="C53" s="402" t="s">
        <v>87</v>
      </c>
      <c r="D53" s="403"/>
      <c r="E53" s="403"/>
      <c r="F53" s="403"/>
      <c r="G53" s="403"/>
      <c r="H53" s="403"/>
      <c r="I53" s="403"/>
      <c r="J53" s="403"/>
      <c r="K53" s="403"/>
      <c r="L53" s="403"/>
      <c r="M53" s="404"/>
    </row>
    <row r="54" spans="1:13" ht="16.5" thickBot="1">
      <c r="A54" s="415"/>
      <c r="B54" s="101" t="s">
        <v>283</v>
      </c>
      <c r="C54" s="403">
        <v>3387000</v>
      </c>
      <c r="D54" s="403"/>
      <c r="E54" s="403"/>
      <c r="F54" s="403"/>
      <c r="G54" s="403"/>
      <c r="H54" s="403"/>
      <c r="I54" s="403"/>
      <c r="J54" s="403"/>
      <c r="K54" s="403"/>
      <c r="L54" s="403"/>
      <c r="M54" s="404"/>
    </row>
    <row r="55" spans="1:13" ht="15.75" customHeight="1">
      <c r="A55" s="413" t="s">
        <v>284</v>
      </c>
      <c r="B55" s="100" t="s">
        <v>285</v>
      </c>
      <c r="C55" s="403" t="s">
        <v>286</v>
      </c>
      <c r="D55" s="403"/>
      <c r="E55" s="403"/>
      <c r="F55" s="403"/>
      <c r="G55" s="403"/>
      <c r="H55" s="403"/>
      <c r="I55" s="403"/>
      <c r="J55" s="403"/>
      <c r="K55" s="403"/>
      <c r="L55" s="403"/>
      <c r="M55" s="404"/>
    </row>
    <row r="56" spans="1:13" ht="30" customHeight="1">
      <c r="A56" s="414"/>
      <c r="B56" s="100" t="s">
        <v>287</v>
      </c>
      <c r="C56" s="403" t="s">
        <v>288</v>
      </c>
      <c r="D56" s="403"/>
      <c r="E56" s="403"/>
      <c r="F56" s="403"/>
      <c r="G56" s="403"/>
      <c r="H56" s="403"/>
      <c r="I56" s="403"/>
      <c r="J56" s="403"/>
      <c r="K56" s="403"/>
      <c r="L56" s="403"/>
      <c r="M56" s="404"/>
    </row>
    <row r="57" spans="1:13" ht="30" customHeight="1" thickBot="1">
      <c r="A57" s="414"/>
      <c r="B57" s="99" t="s">
        <v>46</v>
      </c>
      <c r="C57" s="403" t="s">
        <v>280</v>
      </c>
      <c r="D57" s="403"/>
      <c r="E57" s="403"/>
      <c r="F57" s="403"/>
      <c r="G57" s="403"/>
      <c r="H57" s="403"/>
      <c r="I57" s="403"/>
      <c r="J57" s="403"/>
      <c r="K57" s="403"/>
      <c r="L57" s="403"/>
      <c r="M57" s="404"/>
    </row>
    <row r="58" spans="1:13" ht="16.5" thickBot="1">
      <c r="A58" s="98" t="s">
        <v>289</v>
      </c>
      <c r="B58" s="97"/>
      <c r="C58" s="417"/>
      <c r="D58" s="418"/>
      <c r="E58" s="418"/>
      <c r="F58" s="418"/>
      <c r="G58" s="418"/>
      <c r="H58" s="418"/>
      <c r="I58" s="418"/>
      <c r="J58" s="418"/>
      <c r="K58" s="418"/>
      <c r="L58" s="418"/>
      <c r="M58" s="419"/>
    </row>
  </sheetData>
  <mergeCells count="37">
    <mergeCell ref="A12:A48"/>
    <mergeCell ref="C14:L14"/>
    <mergeCell ref="B15:B21"/>
    <mergeCell ref="F20:G20"/>
    <mergeCell ref="B22:B25"/>
    <mergeCell ref="J27:L27"/>
    <mergeCell ref="F40:G40"/>
    <mergeCell ref="H40:I40"/>
    <mergeCell ref="B41:B44"/>
    <mergeCell ref="F42:F43"/>
    <mergeCell ref="J34:K34"/>
    <mergeCell ref="D36:E36"/>
    <mergeCell ref="H36:I36"/>
    <mergeCell ref="L36:M36"/>
    <mergeCell ref="C13:F13"/>
    <mergeCell ref="C2:M2"/>
    <mergeCell ref="C3:M3"/>
    <mergeCell ref="J7:L7"/>
    <mergeCell ref="C11:L11"/>
    <mergeCell ref="B29:B31"/>
    <mergeCell ref="C58:M58"/>
    <mergeCell ref="G42:J43"/>
    <mergeCell ref="C45:M45"/>
    <mergeCell ref="C46:M46"/>
    <mergeCell ref="C48:M48"/>
    <mergeCell ref="C49:M49"/>
    <mergeCell ref="C50:M50"/>
    <mergeCell ref="C51:M51"/>
    <mergeCell ref="C52:M52"/>
    <mergeCell ref="C53:M53"/>
    <mergeCell ref="C47:M47"/>
    <mergeCell ref="C54:M54"/>
    <mergeCell ref="A55:A57"/>
    <mergeCell ref="C55:M55"/>
    <mergeCell ref="C56:M56"/>
    <mergeCell ref="C57:M57"/>
    <mergeCell ref="A49:A54"/>
  </mergeCells>
  <dataValidations count="4">
    <dataValidation allowBlank="1" showInputMessage="1" showErrorMessage="1" prompt="Incluir una ficha por cada indicador, ya sea de producto o de resultado" sqref="B1" xr:uid="{00000000-0002-0000-0400-000000000000}"/>
    <dataValidation allowBlank="1" showInputMessage="1" showErrorMessage="1" prompt="Selecciones de la lista desplegable" sqref="B12:B13" xr:uid="{00000000-0002-0000-0400-000001000000}"/>
    <dataValidation allowBlank="1" showInputMessage="1" showErrorMessage="1" prompt="Seleccione de la lista desplegable" sqref="B4 B7 H7" xr:uid="{00000000-0002-0000-0400-000002000000}"/>
    <dataValidation type="list" allowBlank="1" showInputMessage="1" showErrorMessage="1" sqref="I7" xr:uid="{00000000-0002-0000-0400-000003000000}">
      <formula1>INDIRECT(C7)</formula1>
    </dataValidation>
  </dataValidations>
  <hyperlinks>
    <hyperlink ref="C53" r:id="rId1" xr:uid="{00000000-0004-0000-0400-000000000000}"/>
  </hyperlinks>
  <pageMargins left="0.7" right="0.7" top="0.75" bottom="0.75" header="0.3" footer="0.3"/>
  <pageSetup paperSize="9" orientation="portrait" horizontalDpi="1200" verticalDpi="12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N62"/>
  <sheetViews>
    <sheetView topLeftCell="A12" zoomScale="85" zoomScaleNormal="85" workbookViewId="0">
      <selection activeCell="C16" sqref="C16:M16"/>
    </sheetView>
  </sheetViews>
  <sheetFormatPr baseColWidth="10" defaultColWidth="11.42578125" defaultRowHeight="15.75"/>
  <cols>
    <col min="1" max="1" width="25.140625" style="4" customWidth="1"/>
    <col min="2" max="2" width="39.140625" style="28" customWidth="1"/>
    <col min="3" max="16384" width="11.42578125" style="4"/>
  </cols>
  <sheetData>
    <row r="1" spans="1:14" ht="16.5" thickBot="1">
      <c r="A1" s="34"/>
      <c r="B1" s="35" t="s">
        <v>327</v>
      </c>
      <c r="C1" s="36"/>
      <c r="D1" s="36"/>
      <c r="E1" s="36"/>
      <c r="F1" s="36"/>
      <c r="G1" s="36"/>
      <c r="H1" s="36"/>
      <c r="I1" s="36"/>
      <c r="J1" s="36"/>
      <c r="K1" s="36"/>
      <c r="L1" s="36"/>
      <c r="M1" s="37"/>
    </row>
    <row r="2" spans="1:14" ht="41.25" customHeight="1">
      <c r="A2" s="459" t="s">
        <v>195</v>
      </c>
      <c r="B2" s="148" t="s">
        <v>196</v>
      </c>
      <c r="C2" s="423" t="s">
        <v>104</v>
      </c>
      <c r="D2" s="424"/>
      <c r="E2" s="424"/>
      <c r="F2" s="424"/>
      <c r="G2" s="424"/>
      <c r="H2" s="424"/>
      <c r="I2" s="424"/>
      <c r="J2" s="424"/>
      <c r="K2" s="424"/>
      <c r="L2" s="424"/>
      <c r="M2" s="425"/>
      <c r="N2" s="120"/>
    </row>
    <row r="3" spans="1:14" ht="31.5">
      <c r="A3" s="460"/>
      <c r="B3" s="103" t="s">
        <v>291</v>
      </c>
      <c r="C3" s="416" t="s">
        <v>328</v>
      </c>
      <c r="D3" s="403"/>
      <c r="E3" s="403"/>
      <c r="F3" s="403"/>
      <c r="G3" s="403"/>
      <c r="H3" s="403"/>
      <c r="I3" s="403"/>
      <c r="J3" s="403"/>
      <c r="K3" s="403"/>
      <c r="L3" s="403"/>
      <c r="M3" s="404"/>
      <c r="N3" s="120"/>
    </row>
    <row r="4" spans="1:14" ht="94.5" customHeight="1">
      <c r="A4" s="460"/>
      <c r="B4" s="195" t="s">
        <v>33</v>
      </c>
      <c r="C4" s="186" t="s">
        <v>83</v>
      </c>
      <c r="D4" s="436" t="s">
        <v>34</v>
      </c>
      <c r="E4" s="437"/>
      <c r="F4" s="426" t="s">
        <v>293</v>
      </c>
      <c r="G4" s="427"/>
      <c r="H4" s="427"/>
      <c r="I4" s="427"/>
      <c r="J4" s="427"/>
      <c r="K4" s="427"/>
      <c r="L4" s="427"/>
      <c r="M4" s="428"/>
      <c r="N4" s="120"/>
    </row>
    <row r="5" spans="1:14">
      <c r="A5" s="460"/>
      <c r="B5" s="86" t="s">
        <v>202</v>
      </c>
      <c r="C5" s="429" t="s">
        <v>294</v>
      </c>
      <c r="D5" s="430"/>
      <c r="E5" s="430"/>
      <c r="F5" s="430"/>
      <c r="G5" s="430"/>
      <c r="H5" s="430"/>
      <c r="I5" s="430"/>
      <c r="J5" s="430"/>
      <c r="K5" s="430"/>
      <c r="L5" s="430"/>
      <c r="M5" s="431"/>
    </row>
    <row r="6" spans="1:14">
      <c r="A6" s="460"/>
      <c r="B6" s="195" t="s">
        <v>203</v>
      </c>
      <c r="C6" s="429" t="s">
        <v>295</v>
      </c>
      <c r="D6" s="430"/>
      <c r="E6" s="430"/>
      <c r="F6" s="430"/>
      <c r="G6" s="430"/>
      <c r="H6" s="430"/>
      <c r="I6" s="430"/>
      <c r="J6" s="430"/>
      <c r="K6" s="430"/>
      <c r="L6" s="430"/>
      <c r="M6" s="431"/>
    </row>
    <row r="7" spans="1:14">
      <c r="A7" s="460"/>
      <c r="B7" s="103" t="s">
        <v>204</v>
      </c>
      <c r="C7" s="438" t="s">
        <v>7</v>
      </c>
      <c r="D7" s="439"/>
      <c r="E7" s="73"/>
      <c r="F7" s="73"/>
      <c r="G7" s="74"/>
      <c r="H7" s="41" t="s">
        <v>46</v>
      </c>
      <c r="I7" s="440" t="s">
        <v>296</v>
      </c>
      <c r="J7" s="439"/>
      <c r="K7" s="439"/>
      <c r="L7" s="439"/>
      <c r="M7" s="441"/>
    </row>
    <row r="8" spans="1:14">
      <c r="A8" s="460"/>
      <c r="B8" s="453" t="s">
        <v>205</v>
      </c>
      <c r="C8" s="475"/>
      <c r="D8" s="476"/>
      <c r="E8" s="207"/>
      <c r="F8" s="207"/>
      <c r="G8" s="207"/>
      <c r="H8" s="207"/>
      <c r="I8" s="207"/>
      <c r="J8" s="207"/>
      <c r="K8" s="207"/>
      <c r="L8" s="75"/>
      <c r="M8" s="76"/>
    </row>
    <row r="9" spans="1:14">
      <c r="A9" s="460"/>
      <c r="B9" s="454"/>
      <c r="C9" s="445"/>
      <c r="D9" s="446"/>
      <c r="E9" s="118"/>
      <c r="F9" s="446"/>
      <c r="G9" s="446"/>
      <c r="H9" s="118"/>
      <c r="I9" s="446"/>
      <c r="J9" s="446"/>
      <c r="K9" s="118"/>
      <c r="L9" s="121"/>
      <c r="M9" s="70"/>
    </row>
    <row r="10" spans="1:14">
      <c r="A10" s="460"/>
      <c r="B10" s="456"/>
      <c r="C10" s="445" t="s">
        <v>206</v>
      </c>
      <c r="D10" s="446"/>
      <c r="E10" s="201"/>
      <c r="F10" s="446" t="s">
        <v>206</v>
      </c>
      <c r="G10" s="446"/>
      <c r="H10" s="201"/>
      <c r="I10" s="446" t="s">
        <v>206</v>
      </c>
      <c r="J10" s="446"/>
      <c r="K10" s="201"/>
      <c r="L10" s="77"/>
      <c r="M10" s="78"/>
    </row>
    <row r="11" spans="1:14" ht="87" customHeight="1">
      <c r="A11" s="460"/>
      <c r="B11" s="103" t="s">
        <v>207</v>
      </c>
      <c r="C11" s="448" t="s">
        <v>329</v>
      </c>
      <c r="D11" s="449"/>
      <c r="E11" s="449"/>
      <c r="F11" s="449"/>
      <c r="G11" s="449"/>
      <c r="H11" s="449"/>
      <c r="I11" s="449"/>
      <c r="J11" s="449"/>
      <c r="K11" s="449"/>
      <c r="L11" s="449"/>
      <c r="M11" s="450"/>
    </row>
    <row r="12" spans="1:14" ht="31.5">
      <c r="A12" s="460"/>
      <c r="B12" s="103" t="s">
        <v>298</v>
      </c>
      <c r="C12" s="376" t="s">
        <v>330</v>
      </c>
      <c r="D12" s="377"/>
      <c r="E12" s="377"/>
      <c r="F12" s="377"/>
      <c r="G12" s="377"/>
      <c r="H12" s="377"/>
      <c r="I12" s="377"/>
      <c r="J12" s="377"/>
      <c r="K12" s="377"/>
      <c r="L12" s="377"/>
      <c r="M12" s="80"/>
    </row>
    <row r="13" spans="1:14" ht="127.5" customHeight="1">
      <c r="A13" s="460"/>
      <c r="B13" s="103" t="s">
        <v>300</v>
      </c>
      <c r="C13" s="376" t="s">
        <v>331</v>
      </c>
      <c r="D13" s="377"/>
      <c r="E13" s="377"/>
      <c r="F13" s="377"/>
      <c r="G13" s="377"/>
      <c r="H13" s="377"/>
      <c r="I13" s="377"/>
      <c r="J13" s="377"/>
      <c r="K13" s="377"/>
      <c r="L13" s="377"/>
      <c r="M13" s="378"/>
    </row>
    <row r="14" spans="1:14" ht="44.25" customHeight="1">
      <c r="A14" s="460"/>
      <c r="B14" s="453" t="s">
        <v>302</v>
      </c>
      <c r="C14" s="451" t="s">
        <v>80</v>
      </c>
      <c r="D14" s="388"/>
      <c r="E14" s="57" t="s">
        <v>303</v>
      </c>
      <c r="F14" s="442" t="s">
        <v>92</v>
      </c>
      <c r="G14" s="443"/>
      <c r="H14" s="443"/>
      <c r="I14" s="443"/>
      <c r="J14" s="443"/>
      <c r="K14" s="443"/>
      <c r="L14" s="443"/>
      <c r="M14" s="444"/>
    </row>
    <row r="15" spans="1:14">
      <c r="A15" s="460"/>
      <c r="B15" s="454"/>
      <c r="C15" s="451"/>
      <c r="D15" s="388"/>
      <c r="E15" s="388"/>
      <c r="F15" s="388"/>
      <c r="G15" s="388"/>
      <c r="H15" s="388"/>
      <c r="I15" s="388"/>
      <c r="J15" s="388"/>
      <c r="K15" s="388"/>
      <c r="L15" s="388"/>
      <c r="M15" s="452"/>
    </row>
    <row r="16" spans="1:14">
      <c r="A16" s="461" t="s">
        <v>209</v>
      </c>
      <c r="B16" s="103" t="s">
        <v>31</v>
      </c>
      <c r="C16" s="451" t="s">
        <v>106</v>
      </c>
      <c r="D16" s="388"/>
      <c r="E16" s="388"/>
      <c r="F16" s="388"/>
      <c r="G16" s="388"/>
      <c r="H16" s="388"/>
      <c r="I16" s="388"/>
      <c r="J16" s="388"/>
      <c r="K16" s="388"/>
      <c r="L16" s="388"/>
      <c r="M16" s="452"/>
    </row>
    <row r="17" spans="1:13" ht="36.75" customHeight="1">
      <c r="A17" s="462"/>
      <c r="B17" s="103" t="s">
        <v>211</v>
      </c>
      <c r="C17" s="451" t="s">
        <v>332</v>
      </c>
      <c r="D17" s="388"/>
      <c r="E17" s="388"/>
      <c r="F17" s="388"/>
      <c r="G17" s="388"/>
      <c r="H17" s="388"/>
      <c r="I17" s="388"/>
      <c r="J17" s="388"/>
      <c r="K17" s="388"/>
      <c r="L17" s="388"/>
      <c r="M17" s="452"/>
    </row>
    <row r="18" spans="1:13" ht="8.25" customHeight="1">
      <c r="A18" s="462"/>
      <c r="B18" s="453" t="s">
        <v>212</v>
      </c>
      <c r="C18" s="81"/>
      <c r="D18" s="5"/>
      <c r="E18" s="5"/>
      <c r="F18" s="5"/>
      <c r="G18" s="5"/>
      <c r="H18" s="5"/>
      <c r="I18" s="5"/>
      <c r="J18" s="5"/>
      <c r="K18" s="5"/>
      <c r="L18" s="5"/>
      <c r="M18" s="6"/>
    </row>
    <row r="19" spans="1:13" ht="9" customHeight="1">
      <c r="A19" s="462"/>
      <c r="B19" s="454"/>
      <c r="C19" s="44"/>
      <c r="D19" s="7"/>
      <c r="E19" s="126"/>
      <c r="F19" s="7"/>
      <c r="G19" s="126"/>
      <c r="H19" s="7"/>
      <c r="I19" s="126"/>
      <c r="J19" s="7"/>
      <c r="K19" s="126"/>
      <c r="L19" s="126"/>
      <c r="M19" s="8"/>
    </row>
    <row r="20" spans="1:13">
      <c r="A20" s="462"/>
      <c r="B20" s="454"/>
      <c r="C20" s="45" t="s">
        <v>213</v>
      </c>
      <c r="D20" s="9"/>
      <c r="E20" s="10" t="s">
        <v>214</v>
      </c>
      <c r="F20" s="9"/>
      <c r="G20" s="10" t="s">
        <v>215</v>
      </c>
      <c r="H20" s="9"/>
      <c r="I20" s="10" t="s">
        <v>216</v>
      </c>
      <c r="J20" s="84"/>
      <c r="K20" s="10"/>
      <c r="L20" s="10"/>
      <c r="M20" s="189"/>
    </row>
    <row r="21" spans="1:13">
      <c r="A21" s="462"/>
      <c r="B21" s="454"/>
      <c r="C21" s="45" t="s">
        <v>218</v>
      </c>
      <c r="D21" s="11"/>
      <c r="E21" s="10" t="s">
        <v>219</v>
      </c>
      <c r="F21" s="12"/>
      <c r="G21" s="10" t="s">
        <v>220</v>
      </c>
      <c r="H21" s="12"/>
      <c r="I21" s="10"/>
      <c r="J21" s="188"/>
      <c r="K21" s="10"/>
      <c r="L21" s="10"/>
      <c r="M21" s="189"/>
    </row>
    <row r="22" spans="1:13">
      <c r="A22" s="462"/>
      <c r="B22" s="454"/>
      <c r="C22" s="45" t="s">
        <v>224</v>
      </c>
      <c r="D22" s="11"/>
      <c r="E22" s="10" t="s">
        <v>225</v>
      </c>
      <c r="F22" s="11"/>
      <c r="G22" s="10"/>
      <c r="H22" s="188"/>
      <c r="I22" s="10"/>
      <c r="J22" s="188"/>
      <c r="K22" s="10"/>
      <c r="L22" s="10"/>
      <c r="M22" s="189"/>
    </row>
    <row r="23" spans="1:13">
      <c r="A23" s="462"/>
      <c r="B23" s="454"/>
      <c r="C23" s="45" t="s">
        <v>226</v>
      </c>
      <c r="D23" s="12" t="s">
        <v>222</v>
      </c>
      <c r="E23" s="10" t="s">
        <v>227</v>
      </c>
      <c r="F23" s="208" t="s">
        <v>333</v>
      </c>
      <c r="G23" s="208"/>
      <c r="H23" s="208"/>
      <c r="I23" s="208"/>
      <c r="J23" s="208"/>
      <c r="K23" s="208"/>
      <c r="L23" s="208"/>
      <c r="M23" s="82"/>
    </row>
    <row r="24" spans="1:13" ht="9.75" customHeight="1">
      <c r="A24" s="462"/>
      <c r="B24" s="456"/>
      <c r="C24" s="46"/>
      <c r="D24" s="13"/>
      <c r="E24" s="13"/>
      <c r="F24" s="13"/>
      <c r="G24" s="13"/>
      <c r="H24" s="13"/>
      <c r="I24" s="13"/>
      <c r="J24" s="13"/>
      <c r="K24" s="13"/>
      <c r="L24" s="13"/>
      <c r="M24" s="14"/>
    </row>
    <row r="25" spans="1:13">
      <c r="A25" s="462"/>
      <c r="B25" s="453" t="s">
        <v>228</v>
      </c>
      <c r="C25" s="47"/>
      <c r="D25" s="15"/>
      <c r="E25" s="15"/>
      <c r="F25" s="15"/>
      <c r="G25" s="15"/>
      <c r="H25" s="15"/>
      <c r="I25" s="15"/>
      <c r="J25" s="15"/>
      <c r="K25" s="15"/>
      <c r="L25" s="75"/>
      <c r="M25" s="76"/>
    </row>
    <row r="26" spans="1:13">
      <c r="A26" s="462"/>
      <c r="B26" s="454"/>
      <c r="C26" s="45" t="s">
        <v>229</v>
      </c>
      <c r="D26" s="12"/>
      <c r="E26" s="213"/>
      <c r="F26" s="10" t="s">
        <v>230</v>
      </c>
      <c r="G26" s="11"/>
      <c r="H26" s="213"/>
      <c r="I26" s="10" t="s">
        <v>231</v>
      </c>
      <c r="J26" s="11" t="s">
        <v>222</v>
      </c>
      <c r="K26" s="213"/>
      <c r="L26" s="121"/>
      <c r="M26" s="70"/>
    </row>
    <row r="27" spans="1:13">
      <c r="A27" s="462"/>
      <c r="B27" s="454"/>
      <c r="C27" s="45" t="s">
        <v>234</v>
      </c>
      <c r="D27" s="16"/>
      <c r="E27" s="121"/>
      <c r="F27" s="10" t="s">
        <v>235</v>
      </c>
      <c r="G27" s="12"/>
      <c r="H27" s="121"/>
      <c r="I27" s="119"/>
      <c r="J27" s="121"/>
      <c r="K27" s="118"/>
      <c r="L27" s="121"/>
      <c r="M27" s="70"/>
    </row>
    <row r="28" spans="1:13">
      <c r="A28" s="462"/>
      <c r="B28" s="456"/>
      <c r="C28" s="48"/>
      <c r="D28" s="17"/>
      <c r="E28" s="17"/>
      <c r="F28" s="17"/>
      <c r="G28" s="17"/>
      <c r="H28" s="17"/>
      <c r="I28" s="17"/>
      <c r="J28" s="17"/>
      <c r="K28" s="17"/>
      <c r="L28" s="77"/>
      <c r="M28" s="78"/>
    </row>
    <row r="29" spans="1:13">
      <c r="A29" s="462"/>
      <c r="B29" s="87" t="s">
        <v>237</v>
      </c>
      <c r="C29" s="49"/>
      <c r="D29" s="33"/>
      <c r="E29" s="33"/>
      <c r="F29" s="33"/>
      <c r="G29" s="33"/>
      <c r="H29" s="33"/>
      <c r="I29" s="33"/>
      <c r="J29" s="33"/>
      <c r="K29" s="33"/>
      <c r="L29" s="33"/>
      <c r="M29" s="50"/>
    </row>
    <row r="30" spans="1:13">
      <c r="A30" s="462"/>
      <c r="B30" s="87"/>
      <c r="C30" s="51" t="s">
        <v>238</v>
      </c>
      <c r="D30" s="18">
        <v>0</v>
      </c>
      <c r="E30" s="213"/>
      <c r="F30" s="19" t="s">
        <v>240</v>
      </c>
      <c r="G30" s="12">
        <v>2019</v>
      </c>
      <c r="H30" s="213"/>
      <c r="I30" s="19" t="s">
        <v>241</v>
      </c>
      <c r="J30" s="190"/>
      <c r="K30" s="191"/>
      <c r="L30" s="192"/>
      <c r="M30" s="214"/>
    </row>
    <row r="31" spans="1:13">
      <c r="A31" s="462"/>
      <c r="B31" s="86"/>
      <c r="C31" s="46"/>
      <c r="D31" s="13"/>
      <c r="E31" s="13"/>
      <c r="F31" s="13"/>
      <c r="G31" s="13"/>
      <c r="H31" s="13"/>
      <c r="I31" s="13"/>
      <c r="J31" s="13"/>
      <c r="K31" s="13"/>
      <c r="L31" s="13"/>
      <c r="M31" s="14"/>
    </row>
    <row r="32" spans="1:13">
      <c r="A32" s="462"/>
      <c r="B32" s="453" t="s">
        <v>243</v>
      </c>
      <c r="C32" s="52"/>
      <c r="D32" s="20"/>
      <c r="E32" s="20"/>
      <c r="F32" s="20"/>
      <c r="G32" s="20"/>
      <c r="H32" s="20"/>
      <c r="I32" s="20"/>
      <c r="J32" s="20"/>
      <c r="K32" s="20"/>
      <c r="L32" s="75"/>
      <c r="M32" s="76"/>
    </row>
    <row r="33" spans="1:13">
      <c r="A33" s="462"/>
      <c r="B33" s="454"/>
      <c r="C33" s="212" t="s">
        <v>244</v>
      </c>
      <c r="D33" s="21">
        <v>2020</v>
      </c>
      <c r="E33" s="116"/>
      <c r="F33" s="213" t="s">
        <v>245</v>
      </c>
      <c r="G33" s="22" t="s">
        <v>246</v>
      </c>
      <c r="H33" s="116"/>
      <c r="I33" s="19"/>
      <c r="J33" s="116"/>
      <c r="K33" s="116"/>
      <c r="L33" s="121"/>
      <c r="M33" s="70"/>
    </row>
    <row r="34" spans="1:13">
      <c r="A34" s="462"/>
      <c r="B34" s="456"/>
      <c r="C34" s="46"/>
      <c r="D34" s="23"/>
      <c r="E34" s="24"/>
      <c r="F34" s="13"/>
      <c r="G34" s="24"/>
      <c r="H34" s="24"/>
      <c r="I34" s="25"/>
      <c r="J34" s="24"/>
      <c r="K34" s="24"/>
      <c r="L34" s="77"/>
      <c r="M34" s="78"/>
    </row>
    <row r="35" spans="1:13">
      <c r="A35" s="462"/>
      <c r="B35" s="453" t="s">
        <v>247</v>
      </c>
      <c r="C35" s="53"/>
      <c r="D35" s="95"/>
      <c r="E35" s="95"/>
      <c r="F35" s="95"/>
      <c r="G35" s="95"/>
      <c r="H35" s="95"/>
      <c r="I35" s="95"/>
      <c r="J35" s="95"/>
      <c r="K35" s="95"/>
      <c r="L35" s="95"/>
      <c r="M35" s="54"/>
    </row>
    <row r="36" spans="1:13">
      <c r="A36" s="462"/>
      <c r="B36" s="454"/>
      <c r="C36" s="55"/>
      <c r="D36" s="113" t="s">
        <v>248</v>
      </c>
      <c r="E36" s="113"/>
      <c r="F36" s="113" t="s">
        <v>249</v>
      </c>
      <c r="G36" s="113"/>
      <c r="H36" s="156" t="s">
        <v>250</v>
      </c>
      <c r="I36" s="156"/>
      <c r="J36" s="156" t="s">
        <v>251</v>
      </c>
      <c r="K36" s="113"/>
      <c r="L36" s="113" t="s">
        <v>252</v>
      </c>
      <c r="M36" s="26"/>
    </row>
    <row r="37" spans="1:13">
      <c r="A37" s="462"/>
      <c r="B37" s="454"/>
      <c r="C37" s="55"/>
      <c r="D37" s="209"/>
      <c r="E37" s="1"/>
      <c r="F37" s="209">
        <v>10</v>
      </c>
      <c r="G37" s="1"/>
      <c r="H37" s="209">
        <v>11</v>
      </c>
      <c r="I37" s="1"/>
      <c r="J37" s="209">
        <v>10</v>
      </c>
      <c r="K37" s="1"/>
      <c r="L37" s="209">
        <v>10</v>
      </c>
      <c r="M37" s="197"/>
    </row>
    <row r="38" spans="1:13">
      <c r="A38" s="462"/>
      <c r="B38" s="454"/>
      <c r="C38" s="55"/>
      <c r="D38" s="113" t="s">
        <v>253</v>
      </c>
      <c r="E38" s="113"/>
      <c r="F38" s="113" t="s">
        <v>254</v>
      </c>
      <c r="G38" s="113"/>
      <c r="H38" s="114" t="s">
        <v>255</v>
      </c>
      <c r="I38" s="114"/>
      <c r="J38" s="114" t="s">
        <v>256</v>
      </c>
      <c r="K38" s="113"/>
      <c r="L38" s="113" t="s">
        <v>257</v>
      </c>
      <c r="M38" s="8"/>
    </row>
    <row r="39" spans="1:13">
      <c r="A39" s="462"/>
      <c r="B39" s="454"/>
      <c r="C39" s="55"/>
      <c r="D39" s="209">
        <v>11</v>
      </c>
      <c r="E39" s="1"/>
      <c r="F39" s="209">
        <v>10</v>
      </c>
      <c r="G39" s="1"/>
      <c r="H39" s="209">
        <v>10</v>
      </c>
      <c r="I39" s="1"/>
      <c r="J39" s="209">
        <v>11</v>
      </c>
      <c r="K39" s="1"/>
      <c r="L39" s="209">
        <v>10</v>
      </c>
      <c r="M39" s="197"/>
    </row>
    <row r="40" spans="1:13">
      <c r="A40" s="462"/>
      <c r="B40" s="454"/>
      <c r="C40" s="55"/>
      <c r="D40" s="113" t="s">
        <v>258</v>
      </c>
      <c r="E40" s="113"/>
      <c r="F40" s="113" t="s">
        <v>259</v>
      </c>
      <c r="G40" s="113"/>
      <c r="H40" s="114" t="s">
        <v>260</v>
      </c>
      <c r="I40" s="114"/>
      <c r="J40" s="114" t="s">
        <v>261</v>
      </c>
      <c r="K40" s="113"/>
      <c r="L40" s="113" t="s">
        <v>262</v>
      </c>
      <c r="M40" s="8"/>
    </row>
    <row r="41" spans="1:13">
      <c r="A41" s="462"/>
      <c r="B41" s="454"/>
      <c r="C41" s="55"/>
      <c r="D41" s="198"/>
      <c r="E41" s="1"/>
      <c r="F41" s="198"/>
      <c r="G41" s="1"/>
      <c r="H41" s="198"/>
      <c r="I41" s="1"/>
      <c r="J41" s="198"/>
      <c r="K41" s="1"/>
      <c r="L41" s="198"/>
      <c r="M41" s="197"/>
    </row>
    <row r="42" spans="1:13">
      <c r="A42" s="462"/>
      <c r="B42" s="454"/>
      <c r="C42" s="55"/>
      <c r="D42" s="2" t="s">
        <v>262</v>
      </c>
      <c r="E42" s="196"/>
      <c r="F42" s="2" t="s">
        <v>263</v>
      </c>
      <c r="G42" s="196"/>
      <c r="H42" s="2"/>
      <c r="I42" s="196"/>
      <c r="J42" s="2"/>
      <c r="K42" s="196"/>
      <c r="L42" s="2"/>
      <c r="M42" s="197"/>
    </row>
    <row r="43" spans="1:13">
      <c r="A43" s="462"/>
      <c r="B43" s="454"/>
      <c r="C43" s="55"/>
      <c r="D43" s="198"/>
      <c r="E43" s="1"/>
      <c r="F43" s="457">
        <v>93</v>
      </c>
      <c r="G43" s="458"/>
      <c r="H43" s="383"/>
      <c r="I43" s="383"/>
      <c r="J43" s="2"/>
      <c r="K43" s="196"/>
      <c r="L43" s="2"/>
      <c r="M43" s="197"/>
    </row>
    <row r="44" spans="1:13">
      <c r="A44" s="462"/>
      <c r="B44" s="454"/>
      <c r="C44" s="56"/>
      <c r="D44" s="2"/>
      <c r="E44" s="196"/>
      <c r="F44" s="2"/>
      <c r="G44" s="196"/>
      <c r="H44" s="96"/>
      <c r="I44" s="42"/>
      <c r="J44" s="96"/>
      <c r="K44" s="42"/>
      <c r="L44" s="96"/>
      <c r="M44" s="43"/>
    </row>
    <row r="45" spans="1:13" ht="18" customHeight="1">
      <c r="A45" s="462"/>
      <c r="B45" s="453" t="s">
        <v>264</v>
      </c>
      <c r="C45" s="47"/>
      <c r="D45" s="15"/>
      <c r="E45" s="15"/>
      <c r="F45" s="15"/>
      <c r="G45" s="15"/>
      <c r="H45" s="15"/>
      <c r="I45" s="15"/>
      <c r="J45" s="15"/>
      <c r="K45" s="15"/>
      <c r="L45" s="121"/>
      <c r="M45" s="70"/>
    </row>
    <row r="46" spans="1:13">
      <c r="A46" s="462"/>
      <c r="B46" s="454"/>
      <c r="C46" s="71"/>
      <c r="D46" s="109" t="s">
        <v>265</v>
      </c>
      <c r="E46" s="27" t="s">
        <v>76</v>
      </c>
      <c r="F46" s="447" t="s">
        <v>266</v>
      </c>
      <c r="G46" s="401"/>
      <c r="H46" s="401"/>
      <c r="I46" s="401"/>
      <c r="J46" s="401"/>
      <c r="K46" s="205" t="s">
        <v>306</v>
      </c>
      <c r="L46" s="432"/>
      <c r="M46" s="433"/>
    </row>
    <row r="47" spans="1:13">
      <c r="A47" s="462"/>
      <c r="B47" s="454"/>
      <c r="C47" s="71"/>
      <c r="D47" s="72"/>
      <c r="E47" s="11" t="s">
        <v>222</v>
      </c>
      <c r="F47" s="447"/>
      <c r="G47" s="401"/>
      <c r="H47" s="401"/>
      <c r="I47" s="401"/>
      <c r="J47" s="401"/>
      <c r="K47" s="121"/>
      <c r="L47" s="434"/>
      <c r="M47" s="435"/>
    </row>
    <row r="48" spans="1:13">
      <c r="A48" s="462"/>
      <c r="B48" s="456"/>
      <c r="C48" s="155"/>
      <c r="D48" s="77"/>
      <c r="E48" s="77"/>
      <c r="F48" s="77"/>
      <c r="G48" s="77"/>
      <c r="H48" s="77"/>
      <c r="I48" s="77"/>
      <c r="J48" s="77"/>
      <c r="K48" s="77"/>
      <c r="L48" s="121"/>
      <c r="M48" s="70"/>
    </row>
    <row r="49" spans="1:13" ht="21" customHeight="1">
      <c r="A49" s="462"/>
      <c r="B49" s="103" t="s">
        <v>267</v>
      </c>
      <c r="C49" s="429" t="s">
        <v>334</v>
      </c>
      <c r="D49" s="430"/>
      <c r="E49" s="430"/>
      <c r="F49" s="430"/>
      <c r="G49" s="430"/>
      <c r="H49" s="430"/>
      <c r="I49" s="430"/>
      <c r="J49" s="430"/>
      <c r="K49" s="430"/>
      <c r="L49" s="430"/>
      <c r="M49" s="431"/>
    </row>
    <row r="50" spans="1:13">
      <c r="A50" s="462"/>
      <c r="B50" s="103" t="s">
        <v>269</v>
      </c>
      <c r="C50" s="429" t="s">
        <v>335</v>
      </c>
      <c r="D50" s="430"/>
      <c r="E50" s="430"/>
      <c r="F50" s="430"/>
      <c r="G50" s="430"/>
      <c r="H50" s="430"/>
      <c r="I50" s="430"/>
      <c r="J50" s="430"/>
      <c r="K50" s="430"/>
      <c r="L50" s="430"/>
      <c r="M50" s="431"/>
    </row>
    <row r="51" spans="1:13">
      <c r="A51" s="462"/>
      <c r="B51" s="103" t="s">
        <v>271</v>
      </c>
      <c r="C51" s="183" t="s">
        <v>309</v>
      </c>
      <c r="D51" s="184"/>
      <c r="E51" s="184"/>
      <c r="F51" s="184"/>
      <c r="G51" s="184"/>
      <c r="H51" s="184"/>
      <c r="I51" s="184"/>
      <c r="J51" s="184"/>
      <c r="K51" s="184"/>
      <c r="L51" s="184"/>
      <c r="M51" s="185"/>
    </row>
    <row r="52" spans="1:13">
      <c r="A52" s="462"/>
      <c r="B52" s="103" t="s">
        <v>273</v>
      </c>
      <c r="C52" s="204">
        <v>44229</v>
      </c>
      <c r="D52" s="184"/>
      <c r="E52" s="184"/>
      <c r="F52" s="184"/>
      <c r="G52" s="184"/>
      <c r="H52" s="184"/>
      <c r="I52" s="184"/>
      <c r="J52" s="184"/>
      <c r="K52" s="184"/>
      <c r="L52" s="184"/>
      <c r="M52" s="185"/>
    </row>
    <row r="53" spans="1:13" ht="15.75" customHeight="1">
      <c r="A53" s="420" t="s">
        <v>274</v>
      </c>
      <c r="B53" s="101" t="s">
        <v>275</v>
      </c>
      <c r="C53" s="403" t="s">
        <v>86</v>
      </c>
      <c r="D53" s="403"/>
      <c r="E53" s="403"/>
      <c r="F53" s="403"/>
      <c r="G53" s="403"/>
      <c r="H53" s="403"/>
      <c r="I53" s="403"/>
      <c r="J53" s="403"/>
      <c r="K53" s="403"/>
      <c r="L53" s="403"/>
      <c r="M53" s="404"/>
    </row>
    <row r="54" spans="1:13">
      <c r="A54" s="421"/>
      <c r="B54" s="101" t="s">
        <v>277</v>
      </c>
      <c r="C54" s="403" t="s">
        <v>310</v>
      </c>
      <c r="D54" s="403"/>
      <c r="E54" s="403"/>
      <c r="F54" s="403"/>
      <c r="G54" s="403"/>
      <c r="H54" s="403"/>
      <c r="I54" s="403"/>
      <c r="J54" s="403"/>
      <c r="K54" s="403"/>
      <c r="L54" s="403"/>
      <c r="M54" s="404"/>
    </row>
    <row r="55" spans="1:13">
      <c r="A55" s="421"/>
      <c r="B55" s="101" t="s">
        <v>279</v>
      </c>
      <c r="C55" s="403" t="s">
        <v>9</v>
      </c>
      <c r="D55" s="403"/>
      <c r="E55" s="403"/>
      <c r="F55" s="403"/>
      <c r="G55" s="403"/>
      <c r="H55" s="403"/>
      <c r="I55" s="403"/>
      <c r="J55" s="403"/>
      <c r="K55" s="403"/>
      <c r="L55" s="403"/>
      <c r="M55" s="404"/>
    </row>
    <row r="56" spans="1:13" ht="15.75" customHeight="1">
      <c r="A56" s="421"/>
      <c r="B56" s="102" t="s">
        <v>281</v>
      </c>
      <c r="C56" s="403" t="s">
        <v>85</v>
      </c>
      <c r="D56" s="403"/>
      <c r="E56" s="403"/>
      <c r="F56" s="403"/>
      <c r="G56" s="403"/>
      <c r="H56" s="403"/>
      <c r="I56" s="403"/>
      <c r="J56" s="403"/>
      <c r="K56" s="403"/>
      <c r="L56" s="403"/>
      <c r="M56" s="404"/>
    </row>
    <row r="57" spans="1:13" ht="15.75" customHeight="1">
      <c r="A57" s="421"/>
      <c r="B57" s="101" t="s">
        <v>282</v>
      </c>
      <c r="C57" s="402" t="s">
        <v>87</v>
      </c>
      <c r="D57" s="403"/>
      <c r="E57" s="403"/>
      <c r="F57" s="403"/>
      <c r="G57" s="403"/>
      <c r="H57" s="403"/>
      <c r="I57" s="403"/>
      <c r="J57" s="403"/>
      <c r="K57" s="403"/>
      <c r="L57" s="403"/>
      <c r="M57" s="404"/>
    </row>
    <row r="58" spans="1:13" ht="16.5" thickBot="1">
      <c r="A58" s="422"/>
      <c r="B58" s="101" t="s">
        <v>283</v>
      </c>
      <c r="C58" s="403">
        <v>3387000</v>
      </c>
      <c r="D58" s="403"/>
      <c r="E58" s="403"/>
      <c r="F58" s="403"/>
      <c r="G58" s="403"/>
      <c r="H58" s="403"/>
      <c r="I58" s="403"/>
      <c r="J58" s="403"/>
      <c r="K58" s="403"/>
      <c r="L58" s="403"/>
      <c r="M58" s="404"/>
    </row>
    <row r="59" spans="1:13" ht="15.75" customHeight="1">
      <c r="A59" s="420" t="s">
        <v>284</v>
      </c>
      <c r="B59" s="100" t="s">
        <v>285</v>
      </c>
      <c r="C59" s="403" t="s">
        <v>286</v>
      </c>
      <c r="D59" s="403"/>
      <c r="E59" s="403"/>
      <c r="F59" s="403"/>
      <c r="G59" s="403"/>
      <c r="H59" s="403"/>
      <c r="I59" s="403"/>
      <c r="J59" s="403"/>
      <c r="K59" s="403"/>
      <c r="L59" s="403"/>
      <c r="M59" s="404"/>
    </row>
    <row r="60" spans="1:13" ht="30" customHeight="1">
      <c r="A60" s="421"/>
      <c r="B60" s="100" t="s">
        <v>287</v>
      </c>
      <c r="C60" s="403" t="s">
        <v>311</v>
      </c>
      <c r="D60" s="403"/>
      <c r="E60" s="403"/>
      <c r="F60" s="403"/>
      <c r="G60" s="403"/>
      <c r="H60" s="403"/>
      <c r="I60" s="403"/>
      <c r="J60" s="403"/>
      <c r="K60" s="403"/>
      <c r="L60" s="403"/>
      <c r="M60" s="404"/>
    </row>
    <row r="61" spans="1:13" ht="30" customHeight="1" thickBot="1">
      <c r="A61" s="421"/>
      <c r="B61" s="99" t="s">
        <v>46</v>
      </c>
      <c r="C61" s="403" t="s">
        <v>312</v>
      </c>
      <c r="D61" s="403"/>
      <c r="E61" s="403"/>
      <c r="F61" s="403"/>
      <c r="G61" s="403"/>
      <c r="H61" s="403"/>
      <c r="I61" s="403"/>
      <c r="J61" s="403"/>
      <c r="K61" s="403"/>
      <c r="L61" s="403"/>
      <c r="M61" s="404"/>
    </row>
    <row r="62" spans="1:13" ht="16.5" thickBot="1">
      <c r="A62" s="85" t="s">
        <v>289</v>
      </c>
      <c r="B62" s="97"/>
      <c r="C62" s="455"/>
      <c r="D62" s="418"/>
      <c r="E62" s="418"/>
      <c r="F62" s="418"/>
      <c r="G62" s="418"/>
      <c r="H62" s="418"/>
      <c r="I62" s="418"/>
      <c r="J62" s="418"/>
      <c r="K62" s="418"/>
      <c r="L62" s="418"/>
      <c r="M62" s="419"/>
    </row>
  </sheetData>
  <mergeCells count="51">
    <mergeCell ref="C62:M62"/>
    <mergeCell ref="C57:M57"/>
    <mergeCell ref="C58:M58"/>
    <mergeCell ref="A59:A61"/>
    <mergeCell ref="C59:M59"/>
    <mergeCell ref="C60:M60"/>
    <mergeCell ref="C61:M61"/>
    <mergeCell ref="A53:A58"/>
    <mergeCell ref="C53:M53"/>
    <mergeCell ref="C54:M54"/>
    <mergeCell ref="C55:M55"/>
    <mergeCell ref="C56:M56"/>
    <mergeCell ref="A16:A52"/>
    <mergeCell ref="C16:M16"/>
    <mergeCell ref="C17:M17"/>
    <mergeCell ref="B18:B24"/>
    <mergeCell ref="B25:B28"/>
    <mergeCell ref="B32:B34"/>
    <mergeCell ref="B35:B44"/>
    <mergeCell ref="F43:G43"/>
    <mergeCell ref="B45:B48"/>
    <mergeCell ref="F46:F47"/>
    <mergeCell ref="G46:J47"/>
    <mergeCell ref="L46:M47"/>
    <mergeCell ref="C49:M49"/>
    <mergeCell ref="C50:M50"/>
    <mergeCell ref="A2:A15"/>
    <mergeCell ref="C2:M2"/>
    <mergeCell ref="C3:M3"/>
    <mergeCell ref="D4:E4"/>
    <mergeCell ref="F4:M4"/>
    <mergeCell ref="C5:M5"/>
    <mergeCell ref="C6:M6"/>
    <mergeCell ref="C7:D7"/>
    <mergeCell ref="I7:M7"/>
    <mergeCell ref="B8:B10"/>
    <mergeCell ref="B14:B15"/>
    <mergeCell ref="C8:D8"/>
    <mergeCell ref="C9:D9"/>
    <mergeCell ref="F9:G9"/>
    <mergeCell ref="I10:J10"/>
    <mergeCell ref="C11:M11"/>
    <mergeCell ref="I9:J9"/>
    <mergeCell ref="C10:D10"/>
    <mergeCell ref="F10:G10"/>
    <mergeCell ref="C15:M15"/>
    <mergeCell ref="H43:I43"/>
    <mergeCell ref="C12:L12"/>
    <mergeCell ref="C13:M13"/>
    <mergeCell ref="C14:D14"/>
    <mergeCell ref="F14:M14"/>
  </mergeCells>
  <dataValidations count="8">
    <dataValidation type="list" allowBlank="1" showInputMessage="1" showErrorMessage="1" sqref="I7:M7" xr:uid="{00000000-0002-0000-0500-000000000000}">
      <formula1>INDIRECT($C$7)</formula1>
    </dataValidation>
    <dataValidation allowBlank="1" showInputMessage="1" showErrorMessage="1" prompt="Si corresponde a un indicador del PDD, identifique el código de la meta el cual se encuentra en el listado de indicadores del plan que se encuentra en la caja de herramientas._x000a__x000a_" sqref="D4" xr:uid="{00000000-0002-0000-0500-000001000000}"/>
    <dataValidation allowBlank="1" showInputMessage="1" showErrorMessage="1" prompt="Determine si el indicador responde a un enfoque (Derechos Humanos, Género, Diferencial, Poblacional, Ambiental y Territorial). Si responde a más de enfoque separelos por ;" sqref="B16" xr:uid="{00000000-0002-0000-0500-000002000000}"/>
    <dataValidation allowBlank="1" showInputMessage="1" showErrorMessage="1" prompt="Identifique la meta ODS a que le apunta el indicador de producto. Seleccione de la lista desplegable." sqref="E14" xr:uid="{00000000-0002-0000-0500-000003000000}"/>
    <dataValidation allowBlank="1" showInputMessage="1" showErrorMessage="1" prompt="Identifique el ODS a que le apunta el indicador de producto. Seleccione de la lista desplegable._x000a_" sqref="B14:B15" xr:uid="{00000000-0002-0000-0500-000004000000}"/>
    <dataValidation allowBlank="1" showInputMessage="1" showErrorMessage="1" prompt="Incluir una ficha por cada indicador, ya sea de producto o de resultado" sqref="B1" xr:uid="{00000000-0002-0000-0500-000005000000}"/>
    <dataValidation allowBlank="1" showInputMessage="1" showErrorMessage="1" prompt="Seleccione de la lista desplegable" sqref="B4 B7 H7" xr:uid="{00000000-0002-0000-0500-000006000000}"/>
    <dataValidation type="list" allowBlank="1" showInputMessage="1" showErrorMessage="1" sqref="F14" xr:uid="{00000000-0002-0000-0500-000007000000}">
      <formula1>INDIRECT(E14)</formula1>
    </dataValidation>
  </dataValidations>
  <hyperlinks>
    <hyperlink ref="C57" r:id="rId1" xr:uid="{00000000-0004-0000-0500-000000000000}"/>
  </hyperlinks>
  <pageMargins left="0.7" right="0.7" top="0.75" bottom="0.75" header="0.3" footer="0.3"/>
  <pageSetup paperSize="9" orientation="portrait" horizontalDpi="1200" verticalDpi="12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M58"/>
  <sheetViews>
    <sheetView topLeftCell="A29" zoomScale="80" zoomScaleNormal="80" workbookViewId="0">
      <selection activeCell="C13" sqref="C13:E13"/>
    </sheetView>
  </sheetViews>
  <sheetFormatPr baseColWidth="10" defaultColWidth="11.42578125" defaultRowHeight="15.75"/>
  <cols>
    <col min="1" max="1" width="25.140625" style="4" customWidth="1"/>
    <col min="2" max="2" width="39.140625" style="28" customWidth="1"/>
    <col min="3" max="16384" width="11.42578125" style="4"/>
  </cols>
  <sheetData>
    <row r="1" spans="1:13" ht="16.5" thickBot="1">
      <c r="A1" s="34"/>
      <c r="B1" s="35" t="s">
        <v>336</v>
      </c>
      <c r="C1" s="36"/>
      <c r="D1" s="36"/>
      <c r="E1" s="36"/>
      <c r="F1" s="36"/>
      <c r="G1" s="36"/>
      <c r="H1" s="36"/>
      <c r="I1" s="36"/>
      <c r="J1" s="36"/>
      <c r="K1" s="36"/>
      <c r="L1" s="36"/>
      <c r="M1" s="37"/>
    </row>
    <row r="2" spans="1:13" s="147" customFormat="1" ht="33" customHeight="1">
      <c r="A2" s="149" t="s">
        <v>195</v>
      </c>
      <c r="B2" s="148" t="s">
        <v>196</v>
      </c>
      <c r="C2" s="451" t="s">
        <v>110</v>
      </c>
      <c r="D2" s="388"/>
      <c r="E2" s="388"/>
      <c r="F2" s="388"/>
      <c r="G2" s="388"/>
      <c r="H2" s="388"/>
      <c r="I2" s="388"/>
      <c r="J2" s="388"/>
      <c r="K2" s="388"/>
      <c r="L2" s="388"/>
      <c r="M2" s="452"/>
    </row>
    <row r="3" spans="1:13" ht="141.75" customHeight="1">
      <c r="A3" s="134"/>
      <c r="B3" s="103" t="s">
        <v>198</v>
      </c>
      <c r="C3" s="379" t="s">
        <v>337</v>
      </c>
      <c r="D3" s="380"/>
      <c r="E3" s="380"/>
      <c r="F3" s="380"/>
      <c r="G3" s="380"/>
      <c r="H3" s="380"/>
      <c r="I3" s="380"/>
      <c r="J3" s="380"/>
      <c r="K3" s="380"/>
      <c r="L3" s="380"/>
      <c r="M3" s="381"/>
    </row>
    <row r="4" spans="1:13">
      <c r="A4" s="134"/>
      <c r="B4" s="195" t="s">
        <v>200</v>
      </c>
      <c r="C4" s="146"/>
      <c r="D4" s="186" t="s">
        <v>201</v>
      </c>
      <c r="E4" s="186"/>
      <c r="F4" s="186"/>
      <c r="G4" s="186"/>
      <c r="H4" s="186"/>
      <c r="I4" s="186"/>
      <c r="J4" s="186"/>
      <c r="K4" s="186"/>
      <c r="L4" s="186"/>
      <c r="M4" s="187"/>
    </row>
    <row r="5" spans="1:13">
      <c r="A5" s="134"/>
      <c r="B5" s="86" t="s">
        <v>202</v>
      </c>
      <c r="C5" s="186"/>
      <c r="D5" s="186"/>
      <c r="E5" s="186"/>
      <c r="F5" s="186"/>
      <c r="G5" s="186"/>
      <c r="H5" s="186"/>
      <c r="I5" s="186"/>
      <c r="J5" s="186"/>
      <c r="K5" s="186"/>
      <c r="L5" s="186"/>
      <c r="M5" s="187"/>
    </row>
    <row r="6" spans="1:13">
      <c r="A6" s="134"/>
      <c r="B6" s="195" t="s">
        <v>203</v>
      </c>
      <c r="C6" s="186"/>
      <c r="D6" s="186"/>
      <c r="E6" s="186"/>
      <c r="F6" s="186"/>
      <c r="G6" s="186"/>
      <c r="H6" s="186"/>
      <c r="I6" s="186"/>
      <c r="J6" s="186"/>
      <c r="K6" s="186"/>
      <c r="L6" s="186"/>
      <c r="M6" s="187"/>
    </row>
    <row r="7" spans="1:13">
      <c r="A7" s="134"/>
      <c r="B7" s="103" t="s">
        <v>204</v>
      </c>
      <c r="C7" s="145"/>
      <c r="D7" s="199" t="s">
        <v>7</v>
      </c>
      <c r="E7" s="199"/>
      <c r="F7" s="199"/>
      <c r="G7" s="144"/>
      <c r="H7" s="143" t="s">
        <v>46</v>
      </c>
      <c r="I7" s="142"/>
      <c r="J7" s="382" t="s">
        <v>9</v>
      </c>
      <c r="K7" s="382"/>
      <c r="L7" s="382"/>
      <c r="M7" s="200"/>
    </row>
    <row r="8" spans="1:13" ht="15.75" customHeight="1">
      <c r="A8" s="134"/>
      <c r="B8" s="141" t="s">
        <v>205</v>
      </c>
      <c r="C8" s="150"/>
      <c r="D8" s="140"/>
      <c r="E8" s="140"/>
      <c r="F8" s="140"/>
      <c r="G8" s="140"/>
      <c r="H8" s="140"/>
      <c r="I8" s="140"/>
      <c r="J8" s="140"/>
      <c r="K8" s="140"/>
      <c r="L8" s="139"/>
      <c r="M8" s="138"/>
    </row>
    <row r="9" spans="1:13">
      <c r="A9" s="134"/>
      <c r="B9" s="137"/>
      <c r="D9" s="77"/>
      <c r="E9" s="118"/>
      <c r="F9" s="77"/>
      <c r="G9" s="77"/>
      <c r="H9" s="118"/>
      <c r="I9" s="77"/>
      <c r="J9" s="77"/>
      <c r="K9" s="118"/>
      <c r="L9" s="120"/>
      <c r="M9" s="135"/>
    </row>
    <row r="10" spans="1:13">
      <c r="A10" s="134"/>
      <c r="B10" s="133"/>
      <c r="C10" s="105" t="s">
        <v>206</v>
      </c>
      <c r="D10" s="105"/>
      <c r="E10" s="132"/>
      <c r="F10" s="105" t="s">
        <v>206</v>
      </c>
      <c r="G10" s="105"/>
      <c r="H10" s="132"/>
      <c r="I10" s="105" t="s">
        <v>206</v>
      </c>
      <c r="J10" s="105"/>
      <c r="K10" s="132"/>
      <c r="M10" s="104"/>
    </row>
    <row r="11" spans="1:13" ht="39" customHeight="1">
      <c r="A11" s="131"/>
      <c r="B11" s="103" t="s">
        <v>207</v>
      </c>
      <c r="C11" s="473" t="s">
        <v>338</v>
      </c>
      <c r="D11" s="474"/>
      <c r="E11" s="474"/>
      <c r="F11" s="474"/>
      <c r="G11" s="474"/>
      <c r="H11" s="474"/>
      <c r="I11" s="474"/>
      <c r="J11" s="474"/>
      <c r="K11" s="474"/>
      <c r="L11" s="474"/>
      <c r="M11" s="104"/>
    </row>
    <row r="12" spans="1:13">
      <c r="A12" s="405" t="s">
        <v>209</v>
      </c>
      <c r="B12" s="103" t="s">
        <v>210</v>
      </c>
      <c r="C12" s="130"/>
      <c r="D12" s="33"/>
      <c r="E12" s="33"/>
      <c r="F12" s="33"/>
      <c r="G12" s="33"/>
      <c r="H12" s="33"/>
      <c r="I12" s="33"/>
      <c r="J12" s="33"/>
      <c r="K12" s="33"/>
      <c r="M12" s="104"/>
    </row>
    <row r="13" spans="1:13">
      <c r="A13" s="406"/>
      <c r="B13" s="103" t="s">
        <v>31</v>
      </c>
      <c r="C13" s="394" t="s">
        <v>74</v>
      </c>
      <c r="D13" s="395"/>
      <c r="E13" s="395"/>
      <c r="F13" s="33"/>
      <c r="G13" s="33"/>
      <c r="H13" s="33"/>
      <c r="I13" s="33"/>
      <c r="J13" s="33"/>
      <c r="K13" s="33"/>
      <c r="M13" s="104"/>
    </row>
    <row r="14" spans="1:13" ht="52.5" customHeight="1">
      <c r="A14" s="406"/>
      <c r="B14" s="103" t="s">
        <v>211</v>
      </c>
      <c r="C14" s="376" t="s">
        <v>111</v>
      </c>
      <c r="D14" s="377"/>
      <c r="E14" s="377"/>
      <c r="F14" s="377"/>
      <c r="G14" s="377"/>
      <c r="H14" s="377"/>
      <c r="I14" s="377"/>
      <c r="J14" s="377"/>
      <c r="K14" s="377"/>
      <c r="L14" s="377"/>
      <c r="M14" s="129"/>
    </row>
    <row r="15" spans="1:13" ht="8.25" customHeight="1">
      <c r="A15" s="406"/>
      <c r="B15" s="397" t="s">
        <v>212</v>
      </c>
      <c r="C15" s="128"/>
      <c r="D15" s="5"/>
      <c r="E15" s="5"/>
      <c r="F15" s="5"/>
      <c r="G15" s="5"/>
      <c r="H15" s="5"/>
      <c r="I15" s="5"/>
      <c r="J15" s="5"/>
      <c r="K15" s="5"/>
      <c r="L15" s="5"/>
      <c r="M15" s="6"/>
    </row>
    <row r="16" spans="1:13" ht="9" customHeight="1">
      <c r="A16" s="406"/>
      <c r="B16" s="398"/>
      <c r="C16" s="127"/>
      <c r="D16" s="7"/>
      <c r="E16" s="126"/>
      <c r="F16" s="7"/>
      <c r="G16" s="126"/>
      <c r="H16" s="7"/>
      <c r="I16" s="126"/>
      <c r="J16" s="7"/>
      <c r="K16" s="126"/>
      <c r="L16" s="126"/>
      <c r="M16" s="8"/>
    </row>
    <row r="17" spans="1:13">
      <c r="A17" s="406"/>
      <c r="B17" s="398"/>
      <c r="C17" s="10" t="s">
        <v>213</v>
      </c>
      <c r="D17" s="9"/>
      <c r="E17" s="10" t="s">
        <v>214</v>
      </c>
      <c r="F17" s="9"/>
      <c r="G17" s="10" t="s">
        <v>215</v>
      </c>
      <c r="H17" s="9"/>
      <c r="I17" s="10" t="s">
        <v>216</v>
      </c>
      <c r="J17" s="9"/>
      <c r="K17" s="10" t="s">
        <v>217</v>
      </c>
      <c r="L17" s="125"/>
      <c r="M17" s="124"/>
    </row>
    <row r="18" spans="1:13">
      <c r="A18" s="406"/>
      <c r="B18" s="398"/>
      <c r="C18" s="10" t="s">
        <v>218</v>
      </c>
      <c r="D18" s="11"/>
      <c r="E18" s="10" t="s">
        <v>219</v>
      </c>
      <c r="F18" s="12"/>
      <c r="G18" s="10" t="s">
        <v>220</v>
      </c>
      <c r="H18" s="12"/>
      <c r="I18" s="10" t="s">
        <v>221</v>
      </c>
      <c r="J18" s="12" t="s">
        <v>222</v>
      </c>
      <c r="K18" s="10" t="s">
        <v>223</v>
      </c>
      <c r="L18" s="125"/>
      <c r="M18" s="124"/>
    </row>
    <row r="19" spans="1:13">
      <c r="A19" s="406"/>
      <c r="B19" s="398"/>
      <c r="C19" s="10" t="s">
        <v>224</v>
      </c>
      <c r="D19" s="11"/>
      <c r="E19" s="10" t="s">
        <v>225</v>
      </c>
      <c r="F19" s="11"/>
      <c r="G19" s="10"/>
      <c r="H19" s="17"/>
      <c r="I19" s="10"/>
      <c r="J19" s="17"/>
      <c r="K19" s="10"/>
      <c r="L19" s="123"/>
      <c r="M19" s="189"/>
    </row>
    <row r="20" spans="1:13">
      <c r="A20" s="406"/>
      <c r="B20" s="398"/>
      <c r="C20" s="10" t="s">
        <v>226</v>
      </c>
      <c r="D20" s="12"/>
      <c r="E20" s="10" t="s">
        <v>227</v>
      </c>
      <c r="F20" s="390"/>
      <c r="G20" s="390"/>
      <c r="H20" s="193"/>
      <c r="I20" s="193"/>
      <c r="J20" s="193"/>
      <c r="K20" s="193"/>
      <c r="L20" s="193"/>
      <c r="M20" s="122"/>
    </row>
    <row r="21" spans="1:13" ht="9.75" customHeight="1">
      <c r="A21" s="406"/>
      <c r="B21" s="399"/>
      <c r="C21" s="13"/>
      <c r="D21" s="13"/>
      <c r="E21" s="13"/>
      <c r="F21" s="13"/>
      <c r="G21" s="13"/>
      <c r="H21" s="13"/>
      <c r="I21" s="13"/>
      <c r="J21" s="13"/>
      <c r="K21" s="13"/>
      <c r="L21" s="13"/>
      <c r="M21" s="14"/>
    </row>
    <row r="22" spans="1:13">
      <c r="A22" s="406"/>
      <c r="B22" s="397" t="s">
        <v>228</v>
      </c>
      <c r="C22" s="15"/>
      <c r="D22" s="15"/>
      <c r="E22" s="15"/>
      <c r="F22" s="15"/>
      <c r="G22" s="15"/>
      <c r="H22" s="15"/>
      <c r="I22" s="15"/>
      <c r="J22" s="15"/>
      <c r="K22" s="15"/>
      <c r="M22" s="104"/>
    </row>
    <row r="23" spans="1:13">
      <c r="A23" s="406"/>
      <c r="B23" s="398"/>
      <c r="C23" s="10" t="s">
        <v>229</v>
      </c>
      <c r="D23" s="12"/>
      <c r="E23" s="213"/>
      <c r="F23" s="10" t="s">
        <v>230</v>
      </c>
      <c r="G23" s="11"/>
      <c r="H23" s="213"/>
      <c r="I23" s="10" t="s">
        <v>231</v>
      </c>
      <c r="J23" s="12"/>
      <c r="K23" s="213" t="s">
        <v>226</v>
      </c>
      <c r="L23" s="300" t="s">
        <v>233</v>
      </c>
      <c r="M23" s="104"/>
    </row>
    <row r="24" spans="1:13">
      <c r="A24" s="406"/>
      <c r="B24" s="398"/>
      <c r="C24" s="10" t="s">
        <v>234</v>
      </c>
      <c r="D24" s="16"/>
      <c r="E24" s="121"/>
      <c r="F24" s="10" t="s">
        <v>235</v>
      </c>
      <c r="G24" s="12"/>
      <c r="H24" s="120"/>
      <c r="I24" s="119" t="s">
        <v>236</v>
      </c>
      <c r="J24" s="11"/>
      <c r="K24" s="118"/>
      <c r="M24" s="104"/>
    </row>
    <row r="25" spans="1:13">
      <c r="A25" s="406"/>
      <c r="B25" s="398"/>
      <c r="C25" s="17"/>
      <c r="D25" s="17"/>
      <c r="E25" s="17"/>
      <c r="F25" s="17"/>
      <c r="G25" s="17"/>
      <c r="H25" s="17"/>
      <c r="I25" s="17"/>
      <c r="J25" s="17"/>
      <c r="K25" s="17"/>
      <c r="M25" s="104"/>
    </row>
    <row r="26" spans="1:13">
      <c r="A26" s="406"/>
      <c r="B26" s="194" t="s">
        <v>237</v>
      </c>
      <c r="C26" s="213"/>
      <c r="D26" s="213"/>
      <c r="E26" s="213"/>
      <c r="F26" s="213"/>
      <c r="G26" s="213"/>
      <c r="H26" s="213"/>
      <c r="I26" s="213"/>
      <c r="J26" s="213"/>
      <c r="K26" s="213"/>
      <c r="L26" s="213"/>
      <c r="M26" s="214"/>
    </row>
    <row r="27" spans="1:13" ht="75.75" customHeight="1">
      <c r="A27" s="406"/>
      <c r="B27" s="194"/>
      <c r="C27" s="117" t="s">
        <v>238</v>
      </c>
      <c r="D27" s="18" t="s">
        <v>239</v>
      </c>
      <c r="E27" s="213"/>
      <c r="F27" s="19" t="s">
        <v>240</v>
      </c>
      <c r="G27" s="12">
        <v>2021</v>
      </c>
      <c r="H27" s="213"/>
      <c r="I27" s="19" t="s">
        <v>241</v>
      </c>
      <c r="J27" s="387" t="s">
        <v>242</v>
      </c>
      <c r="K27" s="388"/>
      <c r="L27" s="389"/>
      <c r="M27" s="214"/>
    </row>
    <row r="28" spans="1:13">
      <c r="A28" s="406"/>
      <c r="B28" s="195"/>
      <c r="C28" s="13"/>
      <c r="D28" s="13"/>
      <c r="E28" s="13"/>
      <c r="F28" s="13"/>
      <c r="G28" s="13"/>
      <c r="H28" s="13"/>
      <c r="I28" s="13"/>
      <c r="J28" s="13"/>
      <c r="K28" s="13"/>
      <c r="L28" s="13"/>
      <c r="M28" s="14"/>
    </row>
    <row r="29" spans="1:13">
      <c r="A29" s="406"/>
      <c r="B29" s="397" t="s">
        <v>243</v>
      </c>
      <c r="C29" s="20"/>
      <c r="D29" s="20"/>
      <c r="E29" s="20"/>
      <c r="F29" s="20"/>
      <c r="G29" s="20"/>
      <c r="H29" s="20"/>
      <c r="I29" s="20"/>
      <c r="J29" s="20"/>
      <c r="K29" s="20"/>
      <c r="M29" s="104"/>
    </row>
    <row r="30" spans="1:13">
      <c r="A30" s="406"/>
      <c r="B30" s="398"/>
      <c r="C30" s="213" t="s">
        <v>244</v>
      </c>
      <c r="D30" s="21">
        <v>2022</v>
      </c>
      <c r="E30" s="116"/>
      <c r="F30" s="213" t="s">
        <v>245</v>
      </c>
      <c r="G30" s="22" t="s">
        <v>246</v>
      </c>
      <c r="H30" s="116"/>
      <c r="I30" s="19"/>
      <c r="J30" s="116"/>
      <c r="K30" s="116"/>
      <c r="M30" s="104"/>
    </row>
    <row r="31" spans="1:13">
      <c r="A31" s="406"/>
      <c r="B31" s="399"/>
      <c r="C31" s="13"/>
      <c r="D31" s="23"/>
      <c r="E31" s="24"/>
      <c r="F31" s="13"/>
      <c r="G31" s="24"/>
      <c r="H31" s="24"/>
      <c r="I31" s="25"/>
      <c r="J31" s="24"/>
      <c r="K31" s="24"/>
      <c r="M31" s="104"/>
    </row>
    <row r="32" spans="1:13">
      <c r="A32" s="406"/>
      <c r="B32" s="194" t="s">
        <v>247</v>
      </c>
      <c r="C32" s="115"/>
      <c r="D32" s="115"/>
      <c r="E32" s="115"/>
      <c r="F32" s="115"/>
      <c r="G32" s="115"/>
      <c r="H32" s="115"/>
      <c r="I32" s="115"/>
      <c r="J32" s="115"/>
      <c r="K32" s="115"/>
      <c r="L32" s="115"/>
      <c r="M32" s="26"/>
    </row>
    <row r="33" spans="1:13">
      <c r="A33" s="406"/>
      <c r="B33" s="194"/>
      <c r="C33" s="111"/>
      <c r="D33" s="113" t="s">
        <v>248</v>
      </c>
      <c r="E33" s="113"/>
      <c r="F33" s="113" t="s">
        <v>249</v>
      </c>
      <c r="G33" s="113"/>
      <c r="H33" s="114" t="s">
        <v>250</v>
      </c>
      <c r="I33" s="114"/>
      <c r="J33" s="114" t="s">
        <v>251</v>
      </c>
      <c r="K33" s="113"/>
      <c r="L33" s="113" t="s">
        <v>252</v>
      </c>
      <c r="M33" s="26"/>
    </row>
    <row r="34" spans="1:13" ht="16.5">
      <c r="A34" s="406"/>
      <c r="B34" s="194"/>
      <c r="C34" s="111"/>
      <c r="D34" s="112"/>
      <c r="E34" s="1"/>
      <c r="F34" s="198"/>
      <c r="G34" s="1"/>
      <c r="H34" s="112"/>
      <c r="I34" s="196"/>
      <c r="J34" s="391" t="s">
        <v>339</v>
      </c>
      <c r="K34" s="391"/>
      <c r="L34" s="196"/>
      <c r="M34" s="197"/>
    </row>
    <row r="35" spans="1:13">
      <c r="A35" s="406"/>
      <c r="B35" s="194"/>
      <c r="C35" s="111"/>
      <c r="D35" s="113" t="s">
        <v>253</v>
      </c>
      <c r="E35" s="113"/>
      <c r="F35" s="113" t="s">
        <v>254</v>
      </c>
      <c r="G35" s="113"/>
      <c r="H35" s="114" t="s">
        <v>255</v>
      </c>
      <c r="I35" s="114"/>
      <c r="J35" s="114" t="s">
        <v>256</v>
      </c>
      <c r="K35" s="113"/>
      <c r="L35" s="113" t="s">
        <v>257</v>
      </c>
      <c r="M35" s="8"/>
    </row>
    <row r="36" spans="1:13" ht="16.5">
      <c r="A36" s="406"/>
      <c r="B36" s="194"/>
      <c r="C36" s="111"/>
      <c r="D36" s="391" t="s">
        <v>340</v>
      </c>
      <c r="E36" s="391"/>
      <c r="F36" s="112"/>
      <c r="G36" s="1"/>
      <c r="H36" s="391" t="s">
        <v>341</v>
      </c>
      <c r="I36" s="391"/>
      <c r="J36" s="112"/>
      <c r="K36" s="1"/>
      <c r="L36" s="391" t="s">
        <v>342</v>
      </c>
      <c r="M36" s="391"/>
    </row>
    <row r="37" spans="1:13">
      <c r="A37" s="406"/>
      <c r="B37" s="194"/>
      <c r="C37" s="111"/>
      <c r="D37" s="113" t="s">
        <v>258</v>
      </c>
      <c r="E37" s="113"/>
      <c r="F37" s="113" t="s">
        <v>259</v>
      </c>
      <c r="G37" s="113"/>
      <c r="H37" s="114" t="s">
        <v>260</v>
      </c>
      <c r="I37" s="114"/>
      <c r="J37" s="114" t="s">
        <v>261</v>
      </c>
      <c r="K37" s="113"/>
      <c r="L37" s="113" t="s">
        <v>262</v>
      </c>
      <c r="M37" s="8"/>
    </row>
    <row r="38" spans="1:13">
      <c r="A38" s="406"/>
      <c r="B38" s="194"/>
      <c r="C38" s="111"/>
      <c r="D38" s="198"/>
      <c r="E38" s="1"/>
      <c r="F38" s="112"/>
      <c r="G38" s="1"/>
      <c r="H38" s="112"/>
      <c r="I38" s="1"/>
      <c r="J38" s="112"/>
      <c r="K38" s="1"/>
      <c r="L38" s="112"/>
      <c r="M38" s="197"/>
    </row>
    <row r="39" spans="1:13">
      <c r="A39" s="406"/>
      <c r="B39" s="194"/>
      <c r="C39" s="111"/>
      <c r="D39" s="196" t="s">
        <v>262</v>
      </c>
      <c r="E39" s="196"/>
      <c r="F39" s="196" t="s">
        <v>263</v>
      </c>
      <c r="G39" s="196"/>
      <c r="H39" s="196"/>
      <c r="I39" s="196"/>
      <c r="J39" s="196"/>
      <c r="K39" s="196"/>
      <c r="L39" s="196"/>
      <c r="M39" s="197"/>
    </row>
    <row r="40" spans="1:13" ht="16.5">
      <c r="A40" s="406"/>
      <c r="B40" s="194"/>
      <c r="C40" s="111"/>
      <c r="D40" s="198"/>
      <c r="E40" s="1"/>
      <c r="F40" s="391" t="s">
        <v>343</v>
      </c>
      <c r="G40" s="477"/>
      <c r="H40" s="383"/>
      <c r="I40" s="383"/>
      <c r="J40" s="2"/>
      <c r="K40" s="196"/>
      <c r="L40" s="2"/>
      <c r="M40" s="197"/>
    </row>
    <row r="41" spans="1:13" ht="18" customHeight="1">
      <c r="A41" s="406"/>
      <c r="B41" s="397" t="s">
        <v>264</v>
      </c>
      <c r="C41" s="110"/>
      <c r="D41" s="110"/>
      <c r="E41" s="110"/>
      <c r="F41" s="110"/>
      <c r="G41" s="110"/>
      <c r="H41" s="110"/>
      <c r="I41" s="110"/>
      <c r="J41" s="110"/>
      <c r="K41" s="110"/>
      <c r="M41" s="104"/>
    </row>
    <row r="42" spans="1:13">
      <c r="A42" s="406"/>
      <c r="B42" s="398"/>
      <c r="D42" s="109" t="s">
        <v>265</v>
      </c>
      <c r="E42" s="27" t="s">
        <v>76</v>
      </c>
      <c r="F42" s="400" t="s">
        <v>266</v>
      </c>
      <c r="G42" s="401"/>
      <c r="H42" s="401"/>
      <c r="I42" s="401"/>
      <c r="J42" s="401"/>
      <c r="K42" s="108"/>
      <c r="M42" s="104"/>
    </row>
    <row r="43" spans="1:13">
      <c r="A43" s="406"/>
      <c r="B43" s="398"/>
      <c r="D43" s="107"/>
      <c r="E43" s="11" t="s">
        <v>222</v>
      </c>
      <c r="F43" s="400"/>
      <c r="G43" s="401"/>
      <c r="H43" s="401"/>
      <c r="I43" s="401"/>
      <c r="J43" s="401"/>
      <c r="K43" s="106"/>
      <c r="M43" s="104"/>
    </row>
    <row r="44" spans="1:13">
      <c r="A44" s="406"/>
      <c r="B44" s="399"/>
      <c r="C44" s="105"/>
      <c r="D44" s="105"/>
      <c r="E44" s="105"/>
      <c r="F44" s="105"/>
      <c r="G44" s="105"/>
      <c r="H44" s="105"/>
      <c r="I44" s="105"/>
      <c r="J44" s="105"/>
      <c r="K44" s="105"/>
      <c r="M44" s="104"/>
    </row>
    <row r="45" spans="1:13" ht="88.5" customHeight="1">
      <c r="A45" s="406"/>
      <c r="B45" s="103" t="s">
        <v>267</v>
      </c>
      <c r="C45" s="467" t="s">
        <v>268</v>
      </c>
      <c r="D45" s="468"/>
      <c r="E45" s="468"/>
      <c r="F45" s="468"/>
      <c r="G45" s="468"/>
      <c r="H45" s="468"/>
      <c r="I45" s="468"/>
      <c r="J45" s="468"/>
      <c r="K45" s="468"/>
      <c r="L45" s="468"/>
      <c r="M45" s="469"/>
    </row>
    <row r="46" spans="1:13" ht="15.75" customHeight="1">
      <c r="A46" s="406"/>
      <c r="B46" s="103" t="s">
        <v>269</v>
      </c>
      <c r="C46" s="376" t="s">
        <v>270</v>
      </c>
      <c r="D46" s="377"/>
      <c r="E46" s="377"/>
      <c r="F46" s="377"/>
      <c r="G46" s="377"/>
      <c r="H46" s="377"/>
      <c r="I46" s="377"/>
      <c r="J46" s="377"/>
      <c r="K46" s="377"/>
      <c r="L46" s="377"/>
      <c r="M46" s="378"/>
    </row>
    <row r="47" spans="1:13">
      <c r="A47" s="406"/>
      <c r="B47" s="103" t="s">
        <v>271</v>
      </c>
      <c r="C47" s="376" t="s">
        <v>309</v>
      </c>
      <c r="D47" s="377"/>
      <c r="E47" s="377"/>
      <c r="F47" s="377"/>
      <c r="G47" s="377"/>
      <c r="H47" s="377"/>
      <c r="I47" s="377"/>
      <c r="J47" s="377"/>
      <c r="K47" s="377"/>
      <c r="L47" s="377"/>
      <c r="M47" s="378"/>
    </row>
    <row r="48" spans="1:13">
      <c r="A48" s="407"/>
      <c r="B48" s="103" t="s">
        <v>273</v>
      </c>
      <c r="C48" s="470">
        <v>44896</v>
      </c>
      <c r="D48" s="471"/>
      <c r="E48" s="471"/>
      <c r="F48" s="471"/>
      <c r="G48" s="471"/>
      <c r="H48" s="471"/>
      <c r="I48" s="471"/>
      <c r="J48" s="471"/>
      <c r="K48" s="471"/>
      <c r="L48" s="471"/>
      <c r="M48" s="472"/>
    </row>
    <row r="49" spans="1:13" ht="15.75" customHeight="1">
      <c r="A49" s="413" t="s">
        <v>274</v>
      </c>
      <c r="B49" s="101" t="s">
        <v>275</v>
      </c>
      <c r="C49" s="403" t="s">
        <v>276</v>
      </c>
      <c r="D49" s="403"/>
      <c r="E49" s="403"/>
      <c r="F49" s="403"/>
      <c r="G49" s="403"/>
      <c r="H49" s="403"/>
      <c r="I49" s="403"/>
      <c r="J49" s="403"/>
      <c r="K49" s="403"/>
      <c r="L49" s="403"/>
      <c r="M49" s="404"/>
    </row>
    <row r="50" spans="1:13">
      <c r="A50" s="414"/>
      <c r="B50" s="101" t="s">
        <v>277</v>
      </c>
      <c r="C50" s="403" t="s">
        <v>278</v>
      </c>
      <c r="D50" s="403"/>
      <c r="E50" s="403"/>
      <c r="F50" s="403"/>
      <c r="G50" s="403"/>
      <c r="H50" s="403"/>
      <c r="I50" s="403"/>
      <c r="J50" s="403"/>
      <c r="K50" s="403"/>
      <c r="L50" s="403"/>
      <c r="M50" s="404"/>
    </row>
    <row r="51" spans="1:13">
      <c r="A51" s="414"/>
      <c r="B51" s="101" t="s">
        <v>279</v>
      </c>
      <c r="C51" s="403" t="s">
        <v>280</v>
      </c>
      <c r="D51" s="403"/>
      <c r="E51" s="403"/>
      <c r="F51" s="403"/>
      <c r="G51" s="403"/>
      <c r="H51" s="403"/>
      <c r="I51" s="403"/>
      <c r="J51" s="403"/>
      <c r="K51" s="403"/>
      <c r="L51" s="403"/>
      <c r="M51" s="404"/>
    </row>
    <row r="52" spans="1:13" ht="15.75" customHeight="1">
      <c r="A52" s="414"/>
      <c r="B52" s="102" t="s">
        <v>281</v>
      </c>
      <c r="C52" s="403"/>
      <c r="D52" s="403"/>
      <c r="E52" s="403"/>
      <c r="F52" s="403"/>
      <c r="G52" s="403"/>
      <c r="H52" s="403"/>
      <c r="I52" s="403"/>
      <c r="J52" s="403"/>
      <c r="K52" s="403"/>
      <c r="L52" s="403"/>
      <c r="M52" s="404"/>
    </row>
    <row r="53" spans="1:13" ht="15.75" customHeight="1">
      <c r="A53" s="414"/>
      <c r="B53" s="101" t="s">
        <v>282</v>
      </c>
      <c r="C53" s="402" t="s">
        <v>87</v>
      </c>
      <c r="D53" s="403"/>
      <c r="E53" s="403"/>
      <c r="F53" s="403"/>
      <c r="G53" s="403"/>
      <c r="H53" s="403"/>
      <c r="I53" s="403"/>
      <c r="J53" s="403"/>
      <c r="K53" s="403"/>
      <c r="L53" s="403"/>
      <c r="M53" s="404"/>
    </row>
    <row r="54" spans="1:13" ht="16.5" thickBot="1">
      <c r="A54" s="415"/>
      <c r="B54" s="101" t="s">
        <v>283</v>
      </c>
      <c r="C54" s="403">
        <v>3387000</v>
      </c>
      <c r="D54" s="403"/>
      <c r="E54" s="403"/>
      <c r="F54" s="403"/>
      <c r="G54" s="403"/>
      <c r="H54" s="403"/>
      <c r="I54" s="403"/>
      <c r="J54" s="403"/>
      <c r="K54" s="403"/>
      <c r="L54" s="403"/>
      <c r="M54" s="404"/>
    </row>
    <row r="55" spans="1:13" ht="15.75" customHeight="1">
      <c r="A55" s="413" t="s">
        <v>284</v>
      </c>
      <c r="B55" s="100" t="s">
        <v>285</v>
      </c>
      <c r="C55" s="403" t="s">
        <v>286</v>
      </c>
      <c r="D55" s="403"/>
      <c r="E55" s="403"/>
      <c r="F55" s="403"/>
      <c r="G55" s="403"/>
      <c r="H55" s="403"/>
      <c r="I55" s="403"/>
      <c r="J55" s="403"/>
      <c r="K55" s="403"/>
      <c r="L55" s="403"/>
      <c r="M55" s="404"/>
    </row>
    <row r="56" spans="1:13" ht="30" customHeight="1">
      <c r="A56" s="414"/>
      <c r="B56" s="100" t="s">
        <v>287</v>
      </c>
      <c r="C56" s="403" t="s">
        <v>288</v>
      </c>
      <c r="D56" s="403"/>
      <c r="E56" s="403"/>
      <c r="F56" s="403"/>
      <c r="G56" s="403"/>
      <c r="H56" s="403"/>
      <c r="I56" s="403"/>
      <c r="J56" s="403"/>
      <c r="K56" s="403"/>
      <c r="L56" s="403"/>
      <c r="M56" s="404"/>
    </row>
    <row r="57" spans="1:13" ht="30" customHeight="1" thickBot="1">
      <c r="A57" s="414"/>
      <c r="B57" s="99" t="s">
        <v>46</v>
      </c>
      <c r="C57" s="403" t="s">
        <v>280</v>
      </c>
      <c r="D57" s="403"/>
      <c r="E57" s="403"/>
      <c r="F57" s="403"/>
      <c r="G57" s="403"/>
      <c r="H57" s="403"/>
      <c r="I57" s="403"/>
      <c r="J57" s="403"/>
      <c r="K57" s="403"/>
      <c r="L57" s="403"/>
      <c r="M57" s="404"/>
    </row>
    <row r="58" spans="1:13" ht="16.5" thickBot="1">
      <c r="A58" s="98" t="s">
        <v>289</v>
      </c>
      <c r="B58" s="97"/>
      <c r="C58" s="417"/>
      <c r="D58" s="418"/>
      <c r="E58" s="418"/>
      <c r="F58" s="418"/>
      <c r="G58" s="418"/>
      <c r="H58" s="418"/>
      <c r="I58" s="418"/>
      <c r="J58" s="418"/>
      <c r="K58" s="418"/>
      <c r="L58" s="418"/>
      <c r="M58" s="419"/>
    </row>
  </sheetData>
  <mergeCells count="37">
    <mergeCell ref="A55:A57"/>
    <mergeCell ref="C55:M55"/>
    <mergeCell ref="C56:M56"/>
    <mergeCell ref="C57:M57"/>
    <mergeCell ref="C58:M58"/>
    <mergeCell ref="C52:M52"/>
    <mergeCell ref="C53:M53"/>
    <mergeCell ref="C54:M54"/>
    <mergeCell ref="A12:A48"/>
    <mergeCell ref="B15:B21"/>
    <mergeCell ref="B22:B25"/>
    <mergeCell ref="B29:B31"/>
    <mergeCell ref="B41:B44"/>
    <mergeCell ref="F42:F43"/>
    <mergeCell ref="G42:J43"/>
    <mergeCell ref="C48:M48"/>
    <mergeCell ref="A49:A54"/>
    <mergeCell ref="C49:M49"/>
    <mergeCell ref="C50:M50"/>
    <mergeCell ref="C51:M51"/>
    <mergeCell ref="C46:M46"/>
    <mergeCell ref="C47:M47"/>
    <mergeCell ref="C45:M45"/>
    <mergeCell ref="C2:M2"/>
    <mergeCell ref="C3:M3"/>
    <mergeCell ref="J7:L7"/>
    <mergeCell ref="C11:L11"/>
    <mergeCell ref="C14:L14"/>
    <mergeCell ref="F20:G20"/>
    <mergeCell ref="F40:G40"/>
    <mergeCell ref="H40:I40"/>
    <mergeCell ref="J27:L27"/>
    <mergeCell ref="J34:K34"/>
    <mergeCell ref="D36:E36"/>
    <mergeCell ref="H36:I36"/>
    <mergeCell ref="L36:M36"/>
    <mergeCell ref="C13:E13"/>
  </mergeCells>
  <dataValidations count="4">
    <dataValidation type="list" allowBlank="1" showInputMessage="1" showErrorMessage="1" sqref="I7" xr:uid="{00000000-0002-0000-0600-000000000000}">
      <formula1>INDIRECT(C7)</formula1>
    </dataValidation>
    <dataValidation allowBlank="1" showInputMessage="1" showErrorMessage="1" prompt="Seleccione de la lista desplegable" sqref="B4 B7 H7" xr:uid="{00000000-0002-0000-0600-000001000000}"/>
    <dataValidation allowBlank="1" showInputMessage="1" showErrorMessage="1" prompt="Selecciones de la lista desplegable" sqref="B12:B13" xr:uid="{00000000-0002-0000-0600-000002000000}"/>
    <dataValidation allowBlank="1" showInputMessage="1" showErrorMessage="1" prompt="Incluir una ficha por cada indicador, ya sea de producto o de resultado" sqref="B1" xr:uid="{00000000-0002-0000-0600-000003000000}"/>
  </dataValidations>
  <hyperlinks>
    <hyperlink ref="C53" r:id="rId1" xr:uid="{00000000-0004-0000-0600-000000000000}"/>
  </hyperlinks>
  <pageMargins left="0.7" right="0.7" top="0.75" bottom="0.75" header="0.3" footer="0.3"/>
  <pageSetup paperSize="9" orientation="portrait" horizontalDpi="1200" verticalDpi="12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M62"/>
  <sheetViews>
    <sheetView topLeftCell="A25" zoomScale="85" zoomScaleNormal="85" workbookViewId="0">
      <selection activeCell="F43" sqref="F43:G43"/>
    </sheetView>
  </sheetViews>
  <sheetFormatPr baseColWidth="10" defaultColWidth="11.42578125" defaultRowHeight="15.75"/>
  <cols>
    <col min="1" max="1" width="25.140625" style="4" customWidth="1"/>
    <col min="2" max="2" width="39.140625" style="28" customWidth="1"/>
    <col min="3" max="16384" width="11.42578125" style="4"/>
  </cols>
  <sheetData>
    <row r="1" spans="1:13" ht="16.5" thickBot="1">
      <c r="A1" s="34"/>
      <c r="B1" s="35" t="s">
        <v>344</v>
      </c>
      <c r="C1" s="36"/>
      <c r="D1" s="36"/>
      <c r="E1" s="36"/>
      <c r="F1" s="36"/>
      <c r="G1" s="36"/>
      <c r="H1" s="36"/>
      <c r="I1" s="36"/>
      <c r="J1" s="36"/>
      <c r="K1" s="36"/>
      <c r="L1" s="36"/>
      <c r="M1" s="37"/>
    </row>
    <row r="2" spans="1:13" ht="41.25" customHeight="1">
      <c r="A2" s="459" t="s">
        <v>195</v>
      </c>
      <c r="B2" s="148" t="s">
        <v>196</v>
      </c>
      <c r="C2" s="478" t="s">
        <v>113</v>
      </c>
      <c r="D2" s="479"/>
      <c r="E2" s="479"/>
      <c r="F2" s="479"/>
      <c r="G2" s="479"/>
      <c r="H2" s="479"/>
      <c r="I2" s="479"/>
      <c r="J2" s="479"/>
      <c r="K2" s="479"/>
      <c r="L2" s="479"/>
      <c r="M2" s="480"/>
    </row>
    <row r="3" spans="1:13" ht="31.5">
      <c r="A3" s="460"/>
      <c r="B3" s="103" t="s">
        <v>291</v>
      </c>
      <c r="C3" s="481" t="s">
        <v>328</v>
      </c>
      <c r="D3" s="482"/>
      <c r="E3" s="482"/>
      <c r="F3" s="482"/>
      <c r="G3" s="482"/>
      <c r="H3" s="482"/>
      <c r="I3" s="482"/>
      <c r="J3" s="482"/>
      <c r="K3" s="482"/>
      <c r="L3" s="482"/>
      <c r="M3" s="483"/>
    </row>
    <row r="4" spans="1:13" ht="94.5" customHeight="1">
      <c r="A4" s="460"/>
      <c r="B4" s="195" t="s">
        <v>33</v>
      </c>
      <c r="C4" s="157" t="s">
        <v>83</v>
      </c>
      <c r="D4" s="436" t="s">
        <v>34</v>
      </c>
      <c r="E4" s="437"/>
      <c r="F4" s="484" t="s">
        <v>293</v>
      </c>
      <c r="G4" s="485"/>
      <c r="H4" s="485"/>
      <c r="I4" s="485"/>
      <c r="J4" s="485"/>
      <c r="K4" s="485"/>
      <c r="L4" s="485"/>
      <c r="M4" s="486"/>
    </row>
    <row r="5" spans="1:13">
      <c r="A5" s="460"/>
      <c r="B5" s="86" t="s">
        <v>202</v>
      </c>
      <c r="C5" s="429" t="s">
        <v>294</v>
      </c>
      <c r="D5" s="430"/>
      <c r="E5" s="430"/>
      <c r="F5" s="430"/>
      <c r="G5" s="430"/>
      <c r="H5" s="430"/>
      <c r="I5" s="430"/>
      <c r="J5" s="430"/>
      <c r="K5" s="430"/>
      <c r="L5" s="430"/>
      <c r="M5" s="431"/>
    </row>
    <row r="6" spans="1:13">
      <c r="A6" s="460"/>
      <c r="B6" s="195" t="s">
        <v>203</v>
      </c>
      <c r="C6" s="429" t="s">
        <v>295</v>
      </c>
      <c r="D6" s="430"/>
      <c r="E6" s="430"/>
      <c r="F6" s="430"/>
      <c r="G6" s="430"/>
      <c r="H6" s="430"/>
      <c r="I6" s="430"/>
      <c r="J6" s="430"/>
      <c r="K6" s="430"/>
      <c r="L6" s="430"/>
      <c r="M6" s="431"/>
    </row>
    <row r="7" spans="1:13">
      <c r="A7" s="460"/>
      <c r="B7" s="103" t="s">
        <v>204</v>
      </c>
      <c r="C7" s="438" t="s">
        <v>7</v>
      </c>
      <c r="D7" s="439"/>
      <c r="E7" s="73"/>
      <c r="F7" s="73"/>
      <c r="G7" s="74"/>
      <c r="H7" s="41" t="s">
        <v>46</v>
      </c>
      <c r="I7" s="440" t="s">
        <v>296</v>
      </c>
      <c r="J7" s="439"/>
      <c r="K7" s="439"/>
      <c r="L7" s="439"/>
      <c r="M7" s="441"/>
    </row>
    <row r="8" spans="1:13">
      <c r="A8" s="460"/>
      <c r="B8" s="453" t="s">
        <v>205</v>
      </c>
      <c r="C8" s="463" t="s">
        <v>345</v>
      </c>
      <c r="D8" s="476"/>
      <c r="E8" s="207"/>
      <c r="F8" s="207"/>
      <c r="G8" s="207"/>
      <c r="H8" s="207"/>
      <c r="I8" s="207"/>
      <c r="J8" s="207"/>
      <c r="K8" s="207"/>
      <c r="L8" s="75"/>
      <c r="M8" s="76"/>
    </row>
    <row r="9" spans="1:13">
      <c r="A9" s="460"/>
      <c r="B9" s="454"/>
      <c r="C9" s="445"/>
      <c r="D9" s="446"/>
      <c r="E9" s="118"/>
      <c r="F9" s="446"/>
      <c r="G9" s="446"/>
      <c r="H9" s="118"/>
      <c r="I9" s="446"/>
      <c r="J9" s="446"/>
      <c r="K9" s="118"/>
      <c r="L9" s="121"/>
      <c r="M9" s="70"/>
    </row>
    <row r="10" spans="1:13">
      <c r="A10" s="460"/>
      <c r="B10" s="456"/>
      <c r="C10" s="445" t="s">
        <v>206</v>
      </c>
      <c r="D10" s="446"/>
      <c r="E10" s="201"/>
      <c r="F10" s="446" t="s">
        <v>206</v>
      </c>
      <c r="G10" s="446"/>
      <c r="H10" s="201"/>
      <c r="I10" s="446" t="s">
        <v>206</v>
      </c>
      <c r="J10" s="446"/>
      <c r="K10" s="201"/>
      <c r="L10" s="77"/>
      <c r="M10" s="78"/>
    </row>
    <row r="11" spans="1:13" ht="87.75" customHeight="1">
      <c r="A11" s="460"/>
      <c r="B11" s="103" t="s">
        <v>207</v>
      </c>
      <c r="C11" s="448" t="s">
        <v>346</v>
      </c>
      <c r="D11" s="449"/>
      <c r="E11" s="449"/>
      <c r="F11" s="449"/>
      <c r="G11" s="449"/>
      <c r="H11" s="449"/>
      <c r="I11" s="449"/>
      <c r="J11" s="449"/>
      <c r="K11" s="449"/>
      <c r="L11" s="449"/>
      <c r="M11" s="450"/>
    </row>
    <row r="12" spans="1:13" ht="31.5" customHeight="1">
      <c r="A12" s="460"/>
      <c r="B12" s="103" t="s">
        <v>298</v>
      </c>
      <c r="C12" s="376" t="s">
        <v>330</v>
      </c>
      <c r="D12" s="377"/>
      <c r="E12" s="377"/>
      <c r="F12" s="377"/>
      <c r="G12" s="377"/>
      <c r="H12" s="377"/>
      <c r="I12" s="377"/>
      <c r="J12" s="377"/>
      <c r="K12" s="377"/>
      <c r="L12" s="377"/>
      <c r="M12" s="378"/>
    </row>
    <row r="13" spans="1:13" ht="102.75" customHeight="1">
      <c r="A13" s="460"/>
      <c r="B13" s="103" t="s">
        <v>300</v>
      </c>
      <c r="C13" s="376" t="s">
        <v>347</v>
      </c>
      <c r="D13" s="377"/>
      <c r="E13" s="377"/>
      <c r="F13" s="377"/>
      <c r="G13" s="377"/>
      <c r="H13" s="377"/>
      <c r="I13" s="377"/>
      <c r="J13" s="377"/>
      <c r="K13" s="377"/>
      <c r="L13" s="377"/>
      <c r="M13" s="378"/>
    </row>
    <row r="14" spans="1:13" ht="44.25" customHeight="1">
      <c r="A14" s="460"/>
      <c r="B14" s="453" t="s">
        <v>302</v>
      </c>
      <c r="C14" s="451" t="s">
        <v>80</v>
      </c>
      <c r="D14" s="388"/>
      <c r="E14" s="57" t="s">
        <v>303</v>
      </c>
      <c r="F14" s="442" t="s">
        <v>92</v>
      </c>
      <c r="G14" s="443"/>
      <c r="H14" s="443"/>
      <c r="I14" s="443"/>
      <c r="J14" s="443"/>
      <c r="K14" s="443"/>
      <c r="L14" s="443"/>
      <c r="M14" s="444"/>
    </row>
    <row r="15" spans="1:13">
      <c r="A15" s="460"/>
      <c r="B15" s="454"/>
      <c r="C15" s="451"/>
      <c r="D15" s="388"/>
      <c r="E15" s="388"/>
      <c r="F15" s="388"/>
      <c r="G15" s="388"/>
      <c r="H15" s="388"/>
      <c r="I15" s="388"/>
      <c r="J15" s="388"/>
      <c r="K15" s="388"/>
      <c r="L15" s="388"/>
      <c r="M15" s="452"/>
    </row>
    <row r="16" spans="1:13">
      <c r="A16" s="461" t="s">
        <v>209</v>
      </c>
      <c r="B16" s="103" t="s">
        <v>31</v>
      </c>
      <c r="C16" s="451" t="s">
        <v>304</v>
      </c>
      <c r="D16" s="388"/>
      <c r="E16" s="388"/>
      <c r="F16" s="388"/>
      <c r="G16" s="388"/>
      <c r="H16" s="388"/>
      <c r="I16" s="388"/>
      <c r="J16" s="388"/>
      <c r="K16" s="388"/>
      <c r="L16" s="388"/>
      <c r="M16" s="452"/>
    </row>
    <row r="17" spans="1:13" ht="36.75" customHeight="1">
      <c r="A17" s="462"/>
      <c r="B17" s="103" t="s">
        <v>211</v>
      </c>
      <c r="C17" s="451" t="s">
        <v>114</v>
      </c>
      <c r="D17" s="388"/>
      <c r="E17" s="388"/>
      <c r="F17" s="388"/>
      <c r="G17" s="388"/>
      <c r="H17" s="388"/>
      <c r="I17" s="388"/>
      <c r="J17" s="388"/>
      <c r="K17" s="388"/>
      <c r="L17" s="388"/>
      <c r="M17" s="452"/>
    </row>
    <row r="18" spans="1:13" ht="8.25" customHeight="1">
      <c r="A18" s="462"/>
      <c r="B18" s="453" t="s">
        <v>212</v>
      </c>
      <c r="C18" s="81"/>
      <c r="D18" s="5"/>
      <c r="E18" s="5"/>
      <c r="F18" s="5"/>
      <c r="G18" s="5"/>
      <c r="H18" s="5"/>
      <c r="I18" s="5"/>
      <c r="J18" s="5"/>
      <c r="K18" s="5"/>
      <c r="L18" s="5"/>
      <c r="M18" s="6"/>
    </row>
    <row r="19" spans="1:13" ht="9" customHeight="1">
      <c r="A19" s="462"/>
      <c r="B19" s="454"/>
      <c r="C19" s="44"/>
      <c r="D19" s="7"/>
      <c r="E19" s="126"/>
      <c r="F19" s="7"/>
      <c r="G19" s="126"/>
      <c r="H19" s="7"/>
      <c r="I19" s="126"/>
      <c r="J19" s="7"/>
      <c r="K19" s="126"/>
      <c r="L19" s="126"/>
      <c r="M19" s="8"/>
    </row>
    <row r="20" spans="1:13">
      <c r="A20" s="462"/>
      <c r="B20" s="454"/>
      <c r="C20" s="45" t="s">
        <v>213</v>
      </c>
      <c r="D20" s="9"/>
      <c r="E20" s="10" t="s">
        <v>214</v>
      </c>
      <c r="F20" s="9"/>
      <c r="G20" s="10" t="s">
        <v>215</v>
      </c>
      <c r="H20" s="9"/>
      <c r="I20" s="10" t="s">
        <v>216</v>
      </c>
      <c r="J20" s="84"/>
      <c r="K20" s="10"/>
      <c r="L20" s="10"/>
      <c r="M20" s="189"/>
    </row>
    <row r="21" spans="1:13">
      <c r="A21" s="462"/>
      <c r="B21" s="454"/>
      <c r="C21" s="45" t="s">
        <v>218</v>
      </c>
      <c r="D21" s="11"/>
      <c r="E21" s="10" t="s">
        <v>219</v>
      </c>
      <c r="F21" s="12"/>
      <c r="G21" s="10" t="s">
        <v>220</v>
      </c>
      <c r="H21" s="12"/>
      <c r="I21" s="10"/>
      <c r="J21" s="188"/>
      <c r="K21" s="10"/>
      <c r="L21" s="10"/>
      <c r="M21" s="189"/>
    </row>
    <row r="22" spans="1:13">
      <c r="A22" s="462"/>
      <c r="B22" s="454"/>
      <c r="C22" s="45" t="s">
        <v>224</v>
      </c>
      <c r="D22" s="11"/>
      <c r="E22" s="10" t="s">
        <v>225</v>
      </c>
      <c r="F22" s="11"/>
      <c r="G22" s="10"/>
      <c r="H22" s="188"/>
      <c r="I22" s="10"/>
      <c r="J22" s="188"/>
      <c r="K22" s="10"/>
      <c r="L22" s="10"/>
      <c r="M22" s="189"/>
    </row>
    <row r="23" spans="1:13">
      <c r="A23" s="462"/>
      <c r="B23" s="454"/>
      <c r="C23" s="45" t="s">
        <v>226</v>
      </c>
      <c r="D23" s="12" t="s">
        <v>222</v>
      </c>
      <c r="E23" s="10" t="s">
        <v>227</v>
      </c>
      <c r="F23" s="208" t="s">
        <v>348</v>
      </c>
      <c r="G23" s="208"/>
      <c r="H23" s="208"/>
      <c r="I23" s="208"/>
      <c r="J23" s="208"/>
      <c r="K23" s="208"/>
      <c r="L23" s="208"/>
      <c r="M23" s="82"/>
    </row>
    <row r="24" spans="1:13" ht="9.75" customHeight="1">
      <c r="A24" s="462"/>
      <c r="B24" s="456"/>
      <c r="C24" s="46"/>
      <c r="D24" s="13"/>
      <c r="E24" s="13"/>
      <c r="F24" s="13"/>
      <c r="G24" s="13"/>
      <c r="H24" s="13"/>
      <c r="I24" s="13"/>
      <c r="J24" s="13"/>
      <c r="K24" s="13"/>
      <c r="L24" s="13"/>
      <c r="M24" s="14"/>
    </row>
    <row r="25" spans="1:13">
      <c r="A25" s="462"/>
      <c r="B25" s="453" t="s">
        <v>228</v>
      </c>
      <c r="C25" s="47"/>
      <c r="D25" s="15"/>
      <c r="E25" s="15"/>
      <c r="F25" s="15"/>
      <c r="G25" s="15"/>
      <c r="H25" s="15"/>
      <c r="I25" s="15"/>
      <c r="J25" s="15"/>
      <c r="K25" s="15"/>
      <c r="L25" s="75"/>
      <c r="M25" s="76"/>
    </row>
    <row r="26" spans="1:13">
      <c r="A26" s="462"/>
      <c r="B26" s="454"/>
      <c r="C26" s="45" t="s">
        <v>229</v>
      </c>
      <c r="D26" s="12"/>
      <c r="E26" s="213"/>
      <c r="F26" s="10" t="s">
        <v>230</v>
      </c>
      <c r="G26" s="11"/>
      <c r="H26" s="213"/>
      <c r="I26" s="10" t="s">
        <v>231</v>
      </c>
      <c r="J26" s="11" t="s">
        <v>222</v>
      </c>
      <c r="K26" s="213"/>
      <c r="L26" s="121"/>
      <c r="M26" s="70"/>
    </row>
    <row r="27" spans="1:13">
      <c r="A27" s="462"/>
      <c r="B27" s="454"/>
      <c r="C27" s="45" t="s">
        <v>234</v>
      </c>
      <c r="D27" s="16"/>
      <c r="E27" s="121"/>
      <c r="F27" s="10" t="s">
        <v>235</v>
      </c>
      <c r="G27" s="12"/>
      <c r="H27" s="121"/>
      <c r="I27" s="119"/>
      <c r="J27" s="121"/>
      <c r="K27" s="118"/>
      <c r="L27" s="121"/>
      <c r="M27" s="70"/>
    </row>
    <row r="28" spans="1:13">
      <c r="A28" s="462"/>
      <c r="B28" s="456"/>
      <c r="C28" s="48"/>
      <c r="D28" s="17"/>
      <c r="E28" s="17"/>
      <c r="F28" s="17"/>
      <c r="G28" s="17"/>
      <c r="H28" s="17"/>
      <c r="I28" s="17"/>
      <c r="J28" s="17"/>
      <c r="K28" s="17"/>
      <c r="L28" s="77"/>
      <c r="M28" s="78"/>
    </row>
    <row r="29" spans="1:13">
      <c r="A29" s="462"/>
      <c r="B29" s="87" t="s">
        <v>237</v>
      </c>
      <c r="C29" s="49"/>
      <c r="D29" s="33"/>
      <c r="E29" s="33"/>
      <c r="F29" s="33"/>
      <c r="G29" s="33"/>
      <c r="H29" s="33"/>
      <c r="I29" s="33"/>
      <c r="J29" s="33"/>
      <c r="K29" s="33"/>
      <c r="L29" s="33"/>
      <c r="M29" s="50"/>
    </row>
    <row r="30" spans="1:13">
      <c r="A30" s="462"/>
      <c r="B30" s="87"/>
      <c r="C30" s="51" t="s">
        <v>238</v>
      </c>
      <c r="D30" s="18">
        <v>0</v>
      </c>
      <c r="E30" s="213"/>
      <c r="F30" s="19" t="s">
        <v>240</v>
      </c>
      <c r="G30" s="12">
        <v>2019</v>
      </c>
      <c r="H30" s="213"/>
      <c r="I30" s="19" t="s">
        <v>241</v>
      </c>
      <c r="J30" s="190"/>
      <c r="K30" s="191"/>
      <c r="L30" s="192"/>
      <c r="M30" s="214"/>
    </row>
    <row r="31" spans="1:13">
      <c r="A31" s="462"/>
      <c r="B31" s="86"/>
      <c r="C31" s="46"/>
      <c r="D31" s="13"/>
      <c r="E31" s="13"/>
      <c r="F31" s="13"/>
      <c r="G31" s="13"/>
      <c r="H31" s="13"/>
      <c r="I31" s="13"/>
      <c r="J31" s="13"/>
      <c r="K31" s="13"/>
      <c r="L31" s="13"/>
      <c r="M31" s="14"/>
    </row>
    <row r="32" spans="1:13">
      <c r="A32" s="462"/>
      <c r="B32" s="453" t="s">
        <v>243</v>
      </c>
      <c r="C32" s="52"/>
      <c r="D32" s="20"/>
      <c r="E32" s="20"/>
      <c r="F32" s="20"/>
      <c r="G32" s="20"/>
      <c r="H32" s="20"/>
      <c r="I32" s="20"/>
      <c r="J32" s="20"/>
      <c r="K32" s="20"/>
      <c r="L32" s="75"/>
      <c r="M32" s="76"/>
    </row>
    <row r="33" spans="1:13">
      <c r="A33" s="462"/>
      <c r="B33" s="454"/>
      <c r="C33" s="212" t="s">
        <v>244</v>
      </c>
      <c r="D33" s="21">
        <v>2020</v>
      </c>
      <c r="E33" s="116"/>
      <c r="F33" s="213" t="s">
        <v>245</v>
      </c>
      <c r="G33" s="22" t="s">
        <v>246</v>
      </c>
      <c r="H33" s="116"/>
      <c r="I33" s="19"/>
      <c r="J33" s="116"/>
      <c r="K33" s="116"/>
      <c r="L33" s="121"/>
      <c r="M33" s="70"/>
    </row>
    <row r="34" spans="1:13">
      <c r="A34" s="462"/>
      <c r="B34" s="456"/>
      <c r="C34" s="46"/>
      <c r="D34" s="23"/>
      <c r="E34" s="24"/>
      <c r="F34" s="13"/>
      <c r="G34" s="24"/>
      <c r="H34" s="24"/>
      <c r="I34" s="25"/>
      <c r="J34" s="24"/>
      <c r="K34" s="24"/>
      <c r="L34" s="77"/>
      <c r="M34" s="78"/>
    </row>
    <row r="35" spans="1:13">
      <c r="A35" s="462"/>
      <c r="B35" s="453" t="s">
        <v>247</v>
      </c>
      <c r="C35" s="53"/>
      <c r="D35" s="95"/>
      <c r="E35" s="95"/>
      <c r="F35" s="95"/>
      <c r="G35" s="95"/>
      <c r="H35" s="95"/>
      <c r="I35" s="95"/>
      <c r="J35" s="95"/>
      <c r="K35" s="95"/>
      <c r="L35" s="95"/>
      <c r="M35" s="54"/>
    </row>
    <row r="36" spans="1:13">
      <c r="A36" s="462"/>
      <c r="B36" s="454"/>
      <c r="C36" s="55"/>
      <c r="D36" s="113" t="s">
        <v>248</v>
      </c>
      <c r="E36" s="113"/>
      <c r="F36" s="113" t="s">
        <v>249</v>
      </c>
      <c r="G36" s="113"/>
      <c r="H36" s="156" t="s">
        <v>250</v>
      </c>
      <c r="I36" s="156"/>
      <c r="J36" s="156" t="s">
        <v>251</v>
      </c>
      <c r="K36" s="113"/>
      <c r="L36" s="113" t="s">
        <v>252</v>
      </c>
      <c r="M36" s="26"/>
    </row>
    <row r="37" spans="1:13">
      <c r="A37" s="462"/>
      <c r="B37" s="454"/>
      <c r="C37" s="55"/>
      <c r="D37" s="209"/>
      <c r="E37" s="1"/>
      <c r="F37" s="209">
        <v>1</v>
      </c>
      <c r="G37" s="1"/>
      <c r="H37" s="209">
        <v>1</v>
      </c>
      <c r="I37" s="1"/>
      <c r="J37" s="209">
        <v>1</v>
      </c>
      <c r="K37" s="1"/>
      <c r="L37" s="209">
        <v>1</v>
      </c>
      <c r="M37" s="197"/>
    </row>
    <row r="38" spans="1:13">
      <c r="A38" s="462"/>
      <c r="B38" s="454"/>
      <c r="C38" s="55"/>
      <c r="D38" s="113" t="s">
        <v>253</v>
      </c>
      <c r="E38" s="113"/>
      <c r="F38" s="113" t="s">
        <v>254</v>
      </c>
      <c r="G38" s="113"/>
      <c r="H38" s="114" t="s">
        <v>255</v>
      </c>
      <c r="I38" s="114"/>
      <c r="J38" s="114" t="s">
        <v>256</v>
      </c>
      <c r="K38" s="113"/>
      <c r="L38" s="113" t="s">
        <v>257</v>
      </c>
      <c r="M38" s="8"/>
    </row>
    <row r="39" spans="1:13">
      <c r="A39" s="462"/>
      <c r="B39" s="454"/>
      <c r="C39" s="55"/>
      <c r="D39" s="209">
        <v>1</v>
      </c>
      <c r="E39" s="1"/>
      <c r="F39" s="209">
        <v>1</v>
      </c>
      <c r="G39" s="1"/>
      <c r="H39" s="209">
        <v>1</v>
      </c>
      <c r="I39" s="1"/>
      <c r="J39" s="209">
        <v>1</v>
      </c>
      <c r="K39" s="1"/>
      <c r="L39" s="209">
        <v>1</v>
      </c>
      <c r="M39" s="197"/>
    </row>
    <row r="40" spans="1:13">
      <c r="A40" s="462"/>
      <c r="B40" s="454"/>
      <c r="C40" s="55"/>
      <c r="D40" s="113" t="s">
        <v>258</v>
      </c>
      <c r="E40" s="113"/>
      <c r="F40" s="113" t="s">
        <v>259</v>
      </c>
      <c r="G40" s="113"/>
      <c r="H40" s="114" t="s">
        <v>260</v>
      </c>
      <c r="I40" s="114"/>
      <c r="J40" s="114" t="s">
        <v>261</v>
      </c>
      <c r="K40" s="113"/>
      <c r="L40" s="113" t="s">
        <v>262</v>
      </c>
      <c r="M40" s="8"/>
    </row>
    <row r="41" spans="1:13">
      <c r="A41" s="462"/>
      <c r="B41" s="454"/>
      <c r="C41" s="55"/>
      <c r="D41" s="198"/>
      <c r="E41" s="1"/>
      <c r="F41" s="198"/>
      <c r="G41" s="1"/>
      <c r="H41" s="198"/>
      <c r="I41" s="1"/>
      <c r="J41" s="198"/>
      <c r="K41" s="1"/>
      <c r="L41" s="198"/>
      <c r="M41" s="197"/>
    </row>
    <row r="42" spans="1:13">
      <c r="A42" s="462"/>
      <c r="B42" s="454"/>
      <c r="C42" s="55"/>
      <c r="D42" s="2" t="s">
        <v>262</v>
      </c>
      <c r="E42" s="196"/>
      <c r="F42" s="2" t="s">
        <v>263</v>
      </c>
      <c r="G42" s="196"/>
      <c r="H42" s="2"/>
      <c r="I42" s="196"/>
      <c r="J42" s="2"/>
      <c r="K42" s="196"/>
      <c r="L42" s="2"/>
      <c r="M42" s="197"/>
    </row>
    <row r="43" spans="1:13">
      <c r="A43" s="462"/>
      <c r="B43" s="454"/>
      <c r="C43" s="55"/>
      <c r="D43" s="198"/>
      <c r="E43" s="1"/>
      <c r="F43" s="457">
        <v>9</v>
      </c>
      <c r="G43" s="458"/>
      <c r="H43" s="383"/>
      <c r="I43" s="383"/>
      <c r="J43" s="2"/>
      <c r="K43" s="196"/>
      <c r="L43" s="2"/>
      <c r="M43" s="197"/>
    </row>
    <row r="44" spans="1:13">
      <c r="A44" s="462"/>
      <c r="B44" s="454"/>
      <c r="C44" s="56"/>
      <c r="D44" s="2"/>
      <c r="E44" s="196"/>
      <c r="F44" s="2"/>
      <c r="G44" s="196"/>
      <c r="H44" s="96"/>
      <c r="I44" s="42"/>
      <c r="J44" s="96"/>
      <c r="K44" s="42"/>
      <c r="L44" s="96"/>
      <c r="M44" s="43"/>
    </row>
    <row r="45" spans="1:13" ht="18" customHeight="1">
      <c r="A45" s="462"/>
      <c r="B45" s="453" t="s">
        <v>264</v>
      </c>
      <c r="C45" s="47"/>
      <c r="D45" s="15"/>
      <c r="E45" s="15"/>
      <c r="F45" s="15"/>
      <c r="G45" s="15"/>
      <c r="H45" s="15"/>
      <c r="I45" s="15"/>
      <c r="J45" s="15"/>
      <c r="K45" s="15"/>
      <c r="L45" s="121"/>
      <c r="M45" s="70"/>
    </row>
    <row r="46" spans="1:13">
      <c r="A46" s="462"/>
      <c r="B46" s="454"/>
      <c r="C46" s="71"/>
      <c r="D46" s="109" t="s">
        <v>265</v>
      </c>
      <c r="E46" s="27" t="s">
        <v>76</v>
      </c>
      <c r="F46" s="447" t="s">
        <v>266</v>
      </c>
      <c r="G46" s="401"/>
      <c r="H46" s="401"/>
      <c r="I46" s="401"/>
      <c r="J46" s="401"/>
      <c r="K46" s="205" t="s">
        <v>306</v>
      </c>
      <c r="L46" s="432"/>
      <c r="M46" s="433"/>
    </row>
    <row r="47" spans="1:13">
      <c r="A47" s="462"/>
      <c r="B47" s="454"/>
      <c r="C47" s="71"/>
      <c r="D47" s="72"/>
      <c r="E47" s="11" t="s">
        <v>222</v>
      </c>
      <c r="F47" s="447"/>
      <c r="G47" s="401"/>
      <c r="H47" s="401"/>
      <c r="I47" s="401"/>
      <c r="J47" s="401"/>
      <c r="K47" s="121"/>
      <c r="L47" s="434"/>
      <c r="M47" s="435"/>
    </row>
    <row r="48" spans="1:13">
      <c r="A48" s="462"/>
      <c r="B48" s="456"/>
      <c r="C48" s="155"/>
      <c r="D48" s="77"/>
      <c r="E48" s="77"/>
      <c r="F48" s="77"/>
      <c r="G48" s="77"/>
      <c r="H48" s="77"/>
      <c r="I48" s="77"/>
      <c r="J48" s="77"/>
      <c r="K48" s="77"/>
      <c r="L48" s="121"/>
      <c r="M48" s="70"/>
    </row>
    <row r="49" spans="1:13" ht="35.25" customHeight="1">
      <c r="A49" s="462"/>
      <c r="B49" s="103" t="s">
        <v>267</v>
      </c>
      <c r="C49" s="429" t="s">
        <v>349</v>
      </c>
      <c r="D49" s="430"/>
      <c r="E49" s="430"/>
      <c r="F49" s="430"/>
      <c r="G49" s="430"/>
      <c r="H49" s="430"/>
      <c r="I49" s="430"/>
      <c r="J49" s="430"/>
      <c r="K49" s="430"/>
      <c r="L49" s="430"/>
      <c r="M49" s="431"/>
    </row>
    <row r="50" spans="1:13">
      <c r="A50" s="462"/>
      <c r="B50" s="103" t="s">
        <v>269</v>
      </c>
      <c r="C50" s="429" t="s">
        <v>308</v>
      </c>
      <c r="D50" s="430"/>
      <c r="E50" s="430"/>
      <c r="F50" s="430"/>
      <c r="G50" s="430"/>
      <c r="H50" s="430"/>
      <c r="I50" s="430"/>
      <c r="J50" s="430"/>
      <c r="K50" s="430"/>
      <c r="L50" s="430"/>
      <c r="M50" s="431"/>
    </row>
    <row r="51" spans="1:13">
      <c r="A51" s="462"/>
      <c r="B51" s="103" t="s">
        <v>271</v>
      </c>
      <c r="C51" s="183" t="s">
        <v>309</v>
      </c>
      <c r="D51" s="184"/>
      <c r="E51" s="184"/>
      <c r="F51" s="184"/>
      <c r="G51" s="184"/>
      <c r="H51" s="184"/>
      <c r="I51" s="184"/>
      <c r="J51" s="184"/>
      <c r="K51" s="184"/>
      <c r="L51" s="184"/>
      <c r="M51" s="185"/>
    </row>
    <row r="52" spans="1:13">
      <c r="A52" s="462"/>
      <c r="B52" s="103" t="s">
        <v>273</v>
      </c>
      <c r="C52" s="204">
        <v>44198</v>
      </c>
      <c r="D52" s="184"/>
      <c r="E52" s="184"/>
      <c r="F52" s="184"/>
      <c r="G52" s="184"/>
      <c r="H52" s="184"/>
      <c r="I52" s="184"/>
      <c r="J52" s="184"/>
      <c r="K52" s="184"/>
      <c r="L52" s="184"/>
      <c r="M52" s="185"/>
    </row>
    <row r="53" spans="1:13" ht="15.75" customHeight="1">
      <c r="A53" s="420" t="s">
        <v>274</v>
      </c>
      <c r="B53" s="101" t="s">
        <v>275</v>
      </c>
      <c r="C53" s="403" t="s">
        <v>86</v>
      </c>
      <c r="D53" s="403"/>
      <c r="E53" s="403"/>
      <c r="F53" s="403"/>
      <c r="G53" s="403"/>
      <c r="H53" s="403"/>
      <c r="I53" s="403"/>
      <c r="J53" s="403"/>
      <c r="K53" s="403"/>
      <c r="L53" s="403"/>
      <c r="M53" s="404"/>
    </row>
    <row r="54" spans="1:13">
      <c r="A54" s="421"/>
      <c r="B54" s="101" t="s">
        <v>277</v>
      </c>
      <c r="C54" s="403" t="s">
        <v>310</v>
      </c>
      <c r="D54" s="403"/>
      <c r="E54" s="403"/>
      <c r="F54" s="403"/>
      <c r="G54" s="403"/>
      <c r="H54" s="403"/>
      <c r="I54" s="403"/>
      <c r="J54" s="403"/>
      <c r="K54" s="403"/>
      <c r="L54" s="403"/>
      <c r="M54" s="404"/>
    </row>
    <row r="55" spans="1:13">
      <c r="A55" s="421"/>
      <c r="B55" s="101" t="s">
        <v>279</v>
      </c>
      <c r="C55" s="403" t="s">
        <v>9</v>
      </c>
      <c r="D55" s="403"/>
      <c r="E55" s="403"/>
      <c r="F55" s="403"/>
      <c r="G55" s="403"/>
      <c r="H55" s="403"/>
      <c r="I55" s="403"/>
      <c r="J55" s="403"/>
      <c r="K55" s="403"/>
      <c r="L55" s="403"/>
      <c r="M55" s="404"/>
    </row>
    <row r="56" spans="1:13" ht="15.75" customHeight="1">
      <c r="A56" s="421"/>
      <c r="B56" s="102" t="s">
        <v>281</v>
      </c>
      <c r="C56" s="403" t="s">
        <v>85</v>
      </c>
      <c r="D56" s="403"/>
      <c r="E56" s="403"/>
      <c r="F56" s="403"/>
      <c r="G56" s="403"/>
      <c r="H56" s="403"/>
      <c r="I56" s="403"/>
      <c r="J56" s="403"/>
      <c r="K56" s="403"/>
      <c r="L56" s="403"/>
      <c r="M56" s="404"/>
    </row>
    <row r="57" spans="1:13" ht="15.75" customHeight="1">
      <c r="A57" s="421"/>
      <c r="B57" s="101" t="s">
        <v>282</v>
      </c>
      <c r="C57" s="402" t="s">
        <v>87</v>
      </c>
      <c r="D57" s="403"/>
      <c r="E57" s="403"/>
      <c r="F57" s="403"/>
      <c r="G57" s="403"/>
      <c r="H57" s="403"/>
      <c r="I57" s="403"/>
      <c r="J57" s="403"/>
      <c r="K57" s="403"/>
      <c r="L57" s="403"/>
      <c r="M57" s="404"/>
    </row>
    <row r="58" spans="1:13" ht="16.5" thickBot="1">
      <c r="A58" s="422"/>
      <c r="B58" s="101" t="s">
        <v>283</v>
      </c>
      <c r="C58" s="403">
        <v>3387000</v>
      </c>
      <c r="D58" s="403"/>
      <c r="E58" s="403"/>
      <c r="F58" s="403"/>
      <c r="G58" s="403"/>
      <c r="H58" s="403"/>
      <c r="I58" s="403"/>
      <c r="J58" s="403"/>
      <c r="K58" s="403"/>
      <c r="L58" s="403"/>
      <c r="M58" s="404"/>
    </row>
    <row r="59" spans="1:13" ht="15.75" customHeight="1">
      <c r="A59" s="420" t="s">
        <v>284</v>
      </c>
      <c r="B59" s="100" t="s">
        <v>285</v>
      </c>
      <c r="C59" s="403" t="s">
        <v>286</v>
      </c>
      <c r="D59" s="403"/>
      <c r="E59" s="403"/>
      <c r="F59" s="403"/>
      <c r="G59" s="403"/>
      <c r="H59" s="403"/>
      <c r="I59" s="403"/>
      <c r="J59" s="403"/>
      <c r="K59" s="403"/>
      <c r="L59" s="403"/>
      <c r="M59" s="404"/>
    </row>
    <row r="60" spans="1:13" ht="30" customHeight="1">
      <c r="A60" s="421"/>
      <c r="B60" s="100" t="s">
        <v>287</v>
      </c>
      <c r="C60" s="403" t="s">
        <v>311</v>
      </c>
      <c r="D60" s="403"/>
      <c r="E60" s="403"/>
      <c r="F60" s="403"/>
      <c r="G60" s="403"/>
      <c r="H60" s="403"/>
      <c r="I60" s="403"/>
      <c r="J60" s="403"/>
      <c r="K60" s="403"/>
      <c r="L60" s="403"/>
      <c r="M60" s="404"/>
    </row>
    <row r="61" spans="1:13" ht="30" customHeight="1" thickBot="1">
      <c r="A61" s="421"/>
      <c r="B61" s="99" t="s">
        <v>46</v>
      </c>
      <c r="C61" s="403" t="s">
        <v>312</v>
      </c>
      <c r="D61" s="403"/>
      <c r="E61" s="403"/>
      <c r="F61" s="403"/>
      <c r="G61" s="403"/>
      <c r="H61" s="403"/>
      <c r="I61" s="403"/>
      <c r="J61" s="403"/>
      <c r="K61" s="403"/>
      <c r="L61" s="403"/>
      <c r="M61" s="404"/>
    </row>
    <row r="62" spans="1:13" ht="16.5" thickBot="1">
      <c r="A62" s="85" t="s">
        <v>289</v>
      </c>
      <c r="B62" s="97"/>
      <c r="C62" s="455"/>
      <c r="D62" s="418"/>
      <c r="E62" s="418"/>
      <c r="F62" s="418"/>
      <c r="G62" s="418"/>
      <c r="H62" s="418"/>
      <c r="I62" s="418"/>
      <c r="J62" s="418"/>
      <c r="K62" s="418"/>
      <c r="L62" s="418"/>
      <c r="M62" s="419"/>
    </row>
  </sheetData>
  <mergeCells count="50">
    <mergeCell ref="A59:A61"/>
    <mergeCell ref="C59:M59"/>
    <mergeCell ref="C60:M60"/>
    <mergeCell ref="C61:M61"/>
    <mergeCell ref="F46:F47"/>
    <mergeCell ref="G46:J47"/>
    <mergeCell ref="C49:M49"/>
    <mergeCell ref="C50:M50"/>
    <mergeCell ref="A53:A58"/>
    <mergeCell ref="C53:M53"/>
    <mergeCell ref="C54:M54"/>
    <mergeCell ref="C55:M55"/>
    <mergeCell ref="A16:A52"/>
    <mergeCell ref="B45:B48"/>
    <mergeCell ref="B18:B24"/>
    <mergeCell ref="B25:B28"/>
    <mergeCell ref="L46:M47"/>
    <mergeCell ref="C62:M62"/>
    <mergeCell ref="C8:D9"/>
    <mergeCell ref="C57:M57"/>
    <mergeCell ref="C58:M58"/>
    <mergeCell ref="I9:J9"/>
    <mergeCell ref="C10:D10"/>
    <mergeCell ref="C56:M56"/>
    <mergeCell ref="C16:M16"/>
    <mergeCell ref="B32:B34"/>
    <mergeCell ref="B35:B44"/>
    <mergeCell ref="F43:G43"/>
    <mergeCell ref="F10:G10"/>
    <mergeCell ref="I10:J10"/>
    <mergeCell ref="C13:M13"/>
    <mergeCell ref="B14:B15"/>
    <mergeCell ref="C14:D14"/>
    <mergeCell ref="F14:M14"/>
    <mergeCell ref="C15:M15"/>
    <mergeCell ref="C17:M17"/>
    <mergeCell ref="H43:I43"/>
    <mergeCell ref="A2:A15"/>
    <mergeCell ref="C2:M2"/>
    <mergeCell ref="C3:M3"/>
    <mergeCell ref="D4:E4"/>
    <mergeCell ref="F4:M4"/>
    <mergeCell ref="C5:M5"/>
    <mergeCell ref="C6:M6"/>
    <mergeCell ref="C7:D7"/>
    <mergeCell ref="I7:M7"/>
    <mergeCell ref="B8:B10"/>
    <mergeCell ref="C11:M11"/>
    <mergeCell ref="C12:M12"/>
    <mergeCell ref="F9:G9"/>
  </mergeCells>
  <dataValidations count="8">
    <dataValidation type="list" allowBlank="1" showInputMessage="1" showErrorMessage="1" sqref="F14" xr:uid="{00000000-0002-0000-0700-000000000000}">
      <formula1>INDIRECT(E14)</formula1>
    </dataValidation>
    <dataValidation allowBlank="1" showInputMessage="1" showErrorMessage="1" prompt="Seleccione de la lista desplegable" sqref="B4 B7 H7" xr:uid="{00000000-0002-0000-0700-000001000000}"/>
    <dataValidation allowBlank="1" showInputMessage="1" showErrorMessage="1" prompt="Incluir una ficha por cada indicador, ya sea de producto o de resultado" sqref="B1" xr:uid="{00000000-0002-0000-0700-000002000000}"/>
    <dataValidation allowBlank="1" showInputMessage="1" showErrorMessage="1" prompt="Identifique el ODS a que le apunta el indicador de producto. Seleccione de la lista desplegable._x000a_" sqref="B14:B15" xr:uid="{00000000-0002-0000-0700-000003000000}"/>
    <dataValidation allowBlank="1" showInputMessage="1" showErrorMessage="1" prompt="Identifique la meta ODS a que le apunta el indicador de producto. Seleccione de la lista desplegable." sqref="E14" xr:uid="{00000000-0002-0000-0700-000004000000}"/>
    <dataValidation allowBlank="1" showInputMessage="1" showErrorMessage="1" prompt="Determine si el indicador responde a un enfoque (Derechos Humanos, Género, Diferencial, Poblacional, Ambiental y Territorial). Si responde a más de enfoque separelos por ;" sqref="B16" xr:uid="{00000000-0002-0000-0700-000005000000}"/>
    <dataValidation allowBlank="1" showInputMessage="1" showErrorMessage="1" prompt="Si corresponde a un indicador del PDD, identifique el código de la meta el cual se encuentra en el listado de indicadores del plan que se encuentra en la caja de herramientas._x000a__x000a_" sqref="D4" xr:uid="{00000000-0002-0000-0700-000006000000}"/>
    <dataValidation type="list" allowBlank="1" showInputMessage="1" showErrorMessage="1" sqref="I7:M7" xr:uid="{00000000-0002-0000-0700-000007000000}">
      <formula1>INDIRECT($C$7)</formula1>
    </dataValidation>
  </dataValidations>
  <hyperlinks>
    <hyperlink ref="C57" r:id="rId1" xr:uid="{00000000-0004-0000-0700-000000000000}"/>
  </hyperlinks>
  <pageMargins left="0.7" right="0.7" top="0.75" bottom="0.75" header="0.3" footer="0.3"/>
  <pageSetup paperSize="9" orientation="portrait"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M62"/>
  <sheetViews>
    <sheetView topLeftCell="A25" zoomScale="85" zoomScaleNormal="85" workbookViewId="0">
      <selection activeCell="G37" sqref="G37"/>
    </sheetView>
  </sheetViews>
  <sheetFormatPr baseColWidth="10" defaultColWidth="11.42578125" defaultRowHeight="15.75"/>
  <cols>
    <col min="1" max="1" width="25.140625" style="4" customWidth="1"/>
    <col min="2" max="2" width="39.140625" style="28" customWidth="1"/>
    <col min="3" max="16384" width="11.42578125" style="4"/>
  </cols>
  <sheetData>
    <row r="1" spans="1:13" ht="16.5" thickBot="1">
      <c r="A1" s="34"/>
      <c r="B1" s="35" t="s">
        <v>350</v>
      </c>
      <c r="C1" s="36"/>
      <c r="D1" s="36"/>
      <c r="E1" s="36"/>
      <c r="F1" s="36"/>
      <c r="G1" s="36"/>
      <c r="H1" s="36"/>
      <c r="I1" s="36"/>
      <c r="J1" s="36"/>
      <c r="K1" s="36"/>
      <c r="L1" s="36"/>
      <c r="M1" s="37"/>
    </row>
    <row r="2" spans="1:13" ht="41.25" customHeight="1">
      <c r="A2" s="459" t="s">
        <v>195</v>
      </c>
      <c r="B2" s="148" t="s">
        <v>196</v>
      </c>
      <c r="C2" s="478" t="s">
        <v>122</v>
      </c>
      <c r="D2" s="479"/>
      <c r="E2" s="479"/>
      <c r="F2" s="479"/>
      <c r="G2" s="479"/>
      <c r="H2" s="479"/>
      <c r="I2" s="479"/>
      <c r="J2" s="479"/>
      <c r="K2" s="479"/>
      <c r="L2" s="479"/>
      <c r="M2" s="480"/>
    </row>
    <row r="3" spans="1:13" ht="31.5">
      <c r="A3" s="460"/>
      <c r="B3" s="103" t="s">
        <v>291</v>
      </c>
      <c r="C3" s="481" t="s">
        <v>328</v>
      </c>
      <c r="D3" s="482"/>
      <c r="E3" s="482"/>
      <c r="F3" s="482"/>
      <c r="G3" s="482"/>
      <c r="H3" s="482"/>
      <c r="I3" s="482"/>
      <c r="J3" s="482"/>
      <c r="K3" s="482"/>
      <c r="L3" s="482"/>
      <c r="M3" s="483"/>
    </row>
    <row r="4" spans="1:13" ht="94.5" customHeight="1">
      <c r="A4" s="460"/>
      <c r="B4" s="195" t="s">
        <v>33</v>
      </c>
      <c r="C4" s="157" t="s">
        <v>83</v>
      </c>
      <c r="D4" s="436" t="s">
        <v>34</v>
      </c>
      <c r="E4" s="437"/>
      <c r="F4" s="484" t="s">
        <v>293</v>
      </c>
      <c r="G4" s="485"/>
      <c r="H4" s="485"/>
      <c r="I4" s="485"/>
      <c r="J4" s="485"/>
      <c r="K4" s="485"/>
      <c r="L4" s="485"/>
      <c r="M4" s="486"/>
    </row>
    <row r="5" spans="1:13">
      <c r="A5" s="460"/>
      <c r="B5" s="86" t="s">
        <v>202</v>
      </c>
      <c r="C5" s="429" t="s">
        <v>294</v>
      </c>
      <c r="D5" s="430"/>
      <c r="E5" s="430"/>
      <c r="F5" s="430"/>
      <c r="G5" s="430"/>
      <c r="H5" s="430"/>
      <c r="I5" s="430"/>
      <c r="J5" s="430"/>
      <c r="K5" s="430"/>
      <c r="L5" s="430"/>
      <c r="M5" s="431"/>
    </row>
    <row r="6" spans="1:13">
      <c r="A6" s="460"/>
      <c r="B6" s="195" t="s">
        <v>203</v>
      </c>
      <c r="C6" s="429" t="s">
        <v>295</v>
      </c>
      <c r="D6" s="430"/>
      <c r="E6" s="430"/>
      <c r="F6" s="430"/>
      <c r="G6" s="430"/>
      <c r="H6" s="430"/>
      <c r="I6" s="430"/>
      <c r="J6" s="430"/>
      <c r="K6" s="430"/>
      <c r="L6" s="430"/>
      <c r="M6" s="431"/>
    </row>
    <row r="7" spans="1:13">
      <c r="A7" s="460"/>
      <c r="B7" s="103" t="s">
        <v>204</v>
      </c>
      <c r="C7" s="438" t="s">
        <v>7</v>
      </c>
      <c r="D7" s="439"/>
      <c r="E7" s="73"/>
      <c r="F7" s="73"/>
      <c r="G7" s="74"/>
      <c r="H7" s="41" t="s">
        <v>46</v>
      </c>
      <c r="I7" s="440" t="s">
        <v>296</v>
      </c>
      <c r="J7" s="439"/>
      <c r="K7" s="439"/>
      <c r="L7" s="439"/>
      <c r="M7" s="441"/>
    </row>
    <row r="8" spans="1:13">
      <c r="A8" s="460"/>
      <c r="B8" s="453" t="s">
        <v>205</v>
      </c>
      <c r="C8" s="463"/>
      <c r="D8" s="476"/>
      <c r="E8" s="207"/>
      <c r="F8" s="207"/>
      <c r="G8" s="207"/>
      <c r="H8" s="207"/>
      <c r="I8" s="207"/>
      <c r="J8" s="207"/>
      <c r="K8" s="207"/>
      <c r="L8" s="75"/>
      <c r="M8" s="76"/>
    </row>
    <row r="9" spans="1:13">
      <c r="A9" s="460"/>
      <c r="B9" s="454"/>
      <c r="C9" s="445"/>
      <c r="D9" s="446"/>
      <c r="E9" s="118"/>
      <c r="F9" s="446"/>
      <c r="G9" s="446"/>
      <c r="H9" s="118"/>
      <c r="I9" s="446"/>
      <c r="J9" s="446"/>
      <c r="K9" s="118"/>
      <c r="L9" s="121"/>
      <c r="M9" s="70"/>
    </row>
    <row r="10" spans="1:13">
      <c r="A10" s="460"/>
      <c r="B10" s="456"/>
      <c r="C10" s="445" t="s">
        <v>206</v>
      </c>
      <c r="D10" s="446"/>
      <c r="E10" s="201"/>
      <c r="F10" s="446" t="s">
        <v>206</v>
      </c>
      <c r="G10" s="446"/>
      <c r="H10" s="201"/>
      <c r="I10" s="446" t="s">
        <v>206</v>
      </c>
      <c r="J10" s="446"/>
      <c r="K10" s="201"/>
      <c r="L10" s="77"/>
      <c r="M10" s="78"/>
    </row>
    <row r="11" spans="1:13" ht="58.5" customHeight="1">
      <c r="A11" s="460"/>
      <c r="B11" s="103" t="s">
        <v>207</v>
      </c>
      <c r="C11" s="448" t="s">
        <v>351</v>
      </c>
      <c r="D11" s="449"/>
      <c r="E11" s="449"/>
      <c r="F11" s="449"/>
      <c r="G11" s="449"/>
      <c r="H11" s="449"/>
      <c r="I11" s="449"/>
      <c r="J11" s="449"/>
      <c r="K11" s="449"/>
      <c r="L11" s="449"/>
      <c r="M11" s="450"/>
    </row>
    <row r="12" spans="1:13" ht="31.5">
      <c r="A12" s="460"/>
      <c r="B12" s="103" t="s">
        <v>298</v>
      </c>
      <c r="C12" s="376" t="s">
        <v>330</v>
      </c>
      <c r="D12" s="377"/>
      <c r="E12" s="377"/>
      <c r="F12" s="377"/>
      <c r="G12" s="377"/>
      <c r="H12" s="377"/>
      <c r="I12" s="377"/>
      <c r="J12" s="377"/>
      <c r="K12" s="377"/>
      <c r="L12" s="377"/>
      <c r="M12" s="80"/>
    </row>
    <row r="13" spans="1:13" ht="135.75" customHeight="1">
      <c r="A13" s="460"/>
      <c r="B13" s="103" t="s">
        <v>300</v>
      </c>
      <c r="C13" s="376" t="s">
        <v>352</v>
      </c>
      <c r="D13" s="377"/>
      <c r="E13" s="377"/>
      <c r="F13" s="377"/>
      <c r="G13" s="377"/>
      <c r="H13" s="377"/>
      <c r="I13" s="377"/>
      <c r="J13" s="377"/>
      <c r="K13" s="377"/>
      <c r="L13" s="377"/>
      <c r="M13" s="378"/>
    </row>
    <row r="14" spans="1:13" ht="44.25" customHeight="1">
      <c r="A14" s="460"/>
      <c r="B14" s="453" t="s">
        <v>302</v>
      </c>
      <c r="C14" s="4" t="s">
        <v>128</v>
      </c>
      <c r="D14" s="191"/>
      <c r="E14" s="57" t="s">
        <v>303</v>
      </c>
      <c r="F14" s="442" t="s">
        <v>124</v>
      </c>
      <c r="G14" s="443"/>
      <c r="H14" s="443"/>
      <c r="I14" s="443"/>
      <c r="J14" s="443"/>
      <c r="K14" s="443"/>
      <c r="L14" s="443"/>
      <c r="M14" s="444"/>
    </row>
    <row r="15" spans="1:13">
      <c r="A15" s="460"/>
      <c r="B15" s="454"/>
      <c r="C15" s="451"/>
      <c r="D15" s="388"/>
      <c r="E15" s="388"/>
      <c r="F15" s="388"/>
      <c r="G15" s="388"/>
      <c r="H15" s="388"/>
      <c r="I15" s="388"/>
      <c r="J15" s="388"/>
      <c r="K15" s="388"/>
      <c r="L15" s="388"/>
      <c r="M15" s="452"/>
    </row>
    <row r="16" spans="1:13">
      <c r="A16" s="461" t="s">
        <v>209</v>
      </c>
      <c r="B16" s="103" t="s">
        <v>31</v>
      </c>
      <c r="C16" s="451" t="s">
        <v>304</v>
      </c>
      <c r="D16" s="388"/>
      <c r="E16" s="388"/>
      <c r="F16" s="388"/>
      <c r="G16" s="388"/>
      <c r="H16" s="388"/>
      <c r="I16" s="388"/>
      <c r="J16" s="388"/>
      <c r="K16" s="388"/>
      <c r="L16" s="388"/>
      <c r="M16" s="452"/>
    </row>
    <row r="17" spans="1:13" ht="36.75" customHeight="1">
      <c r="A17" s="462"/>
      <c r="B17" s="103" t="s">
        <v>211</v>
      </c>
      <c r="C17" s="451" t="s">
        <v>353</v>
      </c>
      <c r="D17" s="388"/>
      <c r="E17" s="388"/>
      <c r="F17" s="388"/>
      <c r="G17" s="388"/>
      <c r="H17" s="388"/>
      <c r="I17" s="388"/>
      <c r="J17" s="388"/>
      <c r="K17" s="388"/>
      <c r="L17" s="388"/>
      <c r="M17" s="452"/>
    </row>
    <row r="18" spans="1:13" ht="8.25" customHeight="1">
      <c r="A18" s="462"/>
      <c r="B18" s="453" t="s">
        <v>212</v>
      </c>
      <c r="C18" s="81"/>
      <c r="D18" s="5"/>
      <c r="E18" s="5"/>
      <c r="F18" s="5"/>
      <c r="G18" s="5"/>
      <c r="H18" s="5"/>
      <c r="I18" s="5"/>
      <c r="J18" s="5"/>
      <c r="K18" s="5"/>
      <c r="L18" s="5"/>
      <c r="M18" s="6"/>
    </row>
    <row r="19" spans="1:13" ht="9" customHeight="1">
      <c r="A19" s="462"/>
      <c r="B19" s="454"/>
      <c r="C19" s="44"/>
      <c r="D19" s="7"/>
      <c r="E19" s="126"/>
      <c r="F19" s="7"/>
      <c r="G19" s="126"/>
      <c r="H19" s="7"/>
      <c r="I19" s="126"/>
      <c r="J19" s="7"/>
      <c r="K19" s="126"/>
      <c r="L19" s="126"/>
      <c r="M19" s="8"/>
    </row>
    <row r="20" spans="1:13">
      <c r="A20" s="462"/>
      <c r="B20" s="454"/>
      <c r="C20" s="45" t="s">
        <v>213</v>
      </c>
      <c r="D20" s="9"/>
      <c r="E20" s="10" t="s">
        <v>214</v>
      </c>
      <c r="F20" s="9"/>
      <c r="G20" s="10" t="s">
        <v>215</v>
      </c>
      <c r="H20" s="9"/>
      <c r="I20" s="10" t="s">
        <v>216</v>
      </c>
      <c r="J20" s="84" t="s">
        <v>222</v>
      </c>
      <c r="K20" s="10"/>
      <c r="L20" s="10"/>
      <c r="M20" s="189"/>
    </row>
    <row r="21" spans="1:13">
      <c r="A21" s="462"/>
      <c r="B21" s="454"/>
      <c r="C21" s="45" t="s">
        <v>218</v>
      </c>
      <c r="D21" s="11"/>
      <c r="E21" s="10" t="s">
        <v>219</v>
      </c>
      <c r="F21" s="12"/>
      <c r="G21" s="10" t="s">
        <v>220</v>
      </c>
      <c r="H21" s="12"/>
      <c r="I21" s="10"/>
      <c r="J21" s="188"/>
      <c r="K21" s="10"/>
      <c r="L21" s="10"/>
      <c r="M21" s="189"/>
    </row>
    <row r="22" spans="1:13">
      <c r="A22" s="462"/>
      <c r="B22" s="454"/>
      <c r="C22" s="45" t="s">
        <v>224</v>
      </c>
      <c r="D22" s="11"/>
      <c r="E22" s="10" t="s">
        <v>225</v>
      </c>
      <c r="F22" s="11"/>
      <c r="G22" s="10"/>
      <c r="H22" s="188"/>
      <c r="I22" s="10"/>
      <c r="J22" s="188"/>
      <c r="K22" s="10"/>
      <c r="L22" s="10"/>
      <c r="M22" s="189"/>
    </row>
    <row r="23" spans="1:13">
      <c r="A23" s="462"/>
      <c r="B23" s="454"/>
      <c r="C23" s="45" t="s">
        <v>226</v>
      </c>
      <c r="D23" s="12"/>
      <c r="E23" s="10" t="s">
        <v>227</v>
      </c>
      <c r="F23" s="208"/>
      <c r="G23" s="208"/>
      <c r="H23" s="208"/>
      <c r="I23" s="208"/>
      <c r="J23" s="208"/>
      <c r="K23" s="208"/>
      <c r="L23" s="208"/>
      <c r="M23" s="82"/>
    </row>
    <row r="24" spans="1:13" ht="9.75" customHeight="1">
      <c r="A24" s="462"/>
      <c r="B24" s="456"/>
      <c r="C24" s="46"/>
      <c r="D24" s="13"/>
      <c r="E24" s="13"/>
      <c r="F24" s="13"/>
      <c r="G24" s="13"/>
      <c r="H24" s="13"/>
      <c r="I24" s="13"/>
      <c r="J24" s="13"/>
      <c r="K24" s="13"/>
      <c r="L24" s="13"/>
      <c r="M24" s="14"/>
    </row>
    <row r="25" spans="1:13">
      <c r="A25" s="462"/>
      <c r="B25" s="453" t="s">
        <v>228</v>
      </c>
      <c r="C25" s="47"/>
      <c r="D25" s="15"/>
      <c r="E25" s="15"/>
      <c r="F25" s="15"/>
      <c r="G25" s="15"/>
      <c r="H25" s="15"/>
      <c r="I25" s="15"/>
      <c r="J25" s="15"/>
      <c r="K25" s="15"/>
      <c r="L25" s="75"/>
      <c r="M25" s="76"/>
    </row>
    <row r="26" spans="1:13">
      <c r="A26" s="462"/>
      <c r="B26" s="454"/>
      <c r="C26" s="45" t="s">
        <v>229</v>
      </c>
      <c r="D26" s="12"/>
      <c r="E26" s="213"/>
      <c r="F26" s="10" t="s">
        <v>230</v>
      </c>
      <c r="G26" s="11"/>
      <c r="H26" s="213"/>
      <c r="I26" s="10" t="s">
        <v>231</v>
      </c>
      <c r="J26" s="11" t="s">
        <v>222</v>
      </c>
      <c r="K26" s="213"/>
      <c r="L26" s="121"/>
      <c r="M26" s="70"/>
    </row>
    <row r="27" spans="1:13">
      <c r="A27" s="462"/>
      <c r="B27" s="454"/>
      <c r="C27" s="45" t="s">
        <v>234</v>
      </c>
      <c r="D27" s="16"/>
      <c r="E27" s="121"/>
      <c r="F27" s="10" t="s">
        <v>235</v>
      </c>
      <c r="G27" s="12"/>
      <c r="H27" s="121"/>
      <c r="I27" s="119"/>
      <c r="J27" s="121"/>
      <c r="K27" s="118"/>
      <c r="L27" s="121"/>
      <c r="M27" s="70"/>
    </row>
    <row r="28" spans="1:13">
      <c r="A28" s="462"/>
      <c r="B28" s="456"/>
      <c r="C28" s="48"/>
      <c r="D28" s="17"/>
      <c r="E28" s="17"/>
      <c r="F28" s="17"/>
      <c r="G28" s="17"/>
      <c r="H28" s="17"/>
      <c r="I28" s="17"/>
      <c r="J28" s="17"/>
      <c r="K28" s="17"/>
      <c r="L28" s="77"/>
      <c r="M28" s="78"/>
    </row>
    <row r="29" spans="1:13">
      <c r="A29" s="462"/>
      <c r="B29" s="87" t="s">
        <v>237</v>
      </c>
      <c r="C29" s="49"/>
      <c r="D29" s="33"/>
      <c r="E29" s="33"/>
      <c r="F29" s="33"/>
      <c r="G29" s="33"/>
      <c r="H29" s="33"/>
      <c r="I29" s="33"/>
      <c r="J29" s="33"/>
      <c r="K29" s="33"/>
      <c r="L29" s="33"/>
      <c r="M29" s="50"/>
    </row>
    <row r="30" spans="1:13">
      <c r="A30" s="462"/>
      <c r="B30" s="87"/>
      <c r="C30" s="51" t="s">
        <v>238</v>
      </c>
      <c r="D30" s="18">
        <v>0</v>
      </c>
      <c r="E30" s="213"/>
      <c r="F30" s="19" t="s">
        <v>240</v>
      </c>
      <c r="G30" s="12">
        <v>2019</v>
      </c>
      <c r="H30" s="213"/>
      <c r="I30" s="19" t="s">
        <v>241</v>
      </c>
      <c r="J30" s="190"/>
      <c r="K30" s="191"/>
      <c r="L30" s="192"/>
      <c r="M30" s="214"/>
    </row>
    <row r="31" spans="1:13">
      <c r="A31" s="462"/>
      <c r="B31" s="86"/>
      <c r="C31" s="46"/>
      <c r="D31" s="13"/>
      <c r="E31" s="13"/>
      <c r="F31" s="13"/>
      <c r="G31" s="13"/>
      <c r="H31" s="13"/>
      <c r="I31" s="13"/>
      <c r="J31" s="13"/>
      <c r="K31" s="13"/>
      <c r="L31" s="13"/>
      <c r="M31" s="14"/>
    </row>
    <row r="32" spans="1:13">
      <c r="A32" s="462"/>
      <c r="B32" s="453" t="s">
        <v>243</v>
      </c>
      <c r="C32" s="52"/>
      <c r="D32" s="20"/>
      <c r="E32" s="20"/>
      <c r="F32" s="20"/>
      <c r="G32" s="20"/>
      <c r="H32" s="20"/>
      <c r="I32" s="20"/>
      <c r="J32" s="20"/>
      <c r="K32" s="20"/>
      <c r="L32" s="75"/>
      <c r="M32" s="76"/>
    </row>
    <row r="33" spans="1:13">
      <c r="A33" s="462"/>
      <c r="B33" s="454"/>
      <c r="C33" s="212" t="s">
        <v>244</v>
      </c>
      <c r="D33" s="21">
        <v>2020</v>
      </c>
      <c r="E33" s="116"/>
      <c r="F33" s="213" t="s">
        <v>245</v>
      </c>
      <c r="G33" s="22" t="s">
        <v>246</v>
      </c>
      <c r="H33" s="116"/>
      <c r="I33" s="19"/>
      <c r="J33" s="116"/>
      <c r="K33" s="116"/>
      <c r="L33" s="121"/>
      <c r="M33" s="70"/>
    </row>
    <row r="34" spans="1:13">
      <c r="A34" s="462"/>
      <c r="B34" s="456"/>
      <c r="C34" s="46"/>
      <c r="D34" s="23"/>
      <c r="E34" s="24"/>
      <c r="F34" s="13"/>
      <c r="G34" s="24"/>
      <c r="H34" s="24"/>
      <c r="I34" s="25"/>
      <c r="J34" s="24"/>
      <c r="K34" s="24"/>
      <c r="L34" s="77"/>
      <c r="M34" s="78"/>
    </row>
    <row r="35" spans="1:13">
      <c r="A35" s="462"/>
      <c r="B35" s="453" t="s">
        <v>247</v>
      </c>
      <c r="C35" s="53"/>
      <c r="D35" s="95"/>
      <c r="E35" s="95"/>
      <c r="F35" s="95"/>
      <c r="G35" s="95"/>
      <c r="H35" s="95"/>
      <c r="I35" s="95"/>
      <c r="J35" s="95"/>
      <c r="K35" s="95"/>
      <c r="L35" s="95"/>
      <c r="M35" s="54"/>
    </row>
    <row r="36" spans="1:13">
      <c r="A36" s="462"/>
      <c r="B36" s="454"/>
      <c r="C36" s="55"/>
      <c r="D36" s="113" t="s">
        <v>248</v>
      </c>
      <c r="E36" s="113"/>
      <c r="F36" s="113" t="s">
        <v>249</v>
      </c>
      <c r="G36" s="113"/>
      <c r="H36" s="156" t="s">
        <v>250</v>
      </c>
      <c r="I36" s="156"/>
      <c r="J36" s="156" t="s">
        <v>251</v>
      </c>
      <c r="K36" s="113"/>
      <c r="L36" s="113" t="s">
        <v>252</v>
      </c>
      <c r="M36" s="26"/>
    </row>
    <row r="37" spans="1:13">
      <c r="A37" s="462"/>
      <c r="B37" s="454"/>
      <c r="C37" s="55"/>
      <c r="D37" s="209">
        <v>0</v>
      </c>
      <c r="E37" s="1"/>
      <c r="F37" s="209">
        <v>100</v>
      </c>
      <c r="G37" s="1"/>
      <c r="H37" s="209">
        <v>100</v>
      </c>
      <c r="I37" s="1"/>
      <c r="J37" s="209">
        <v>100</v>
      </c>
      <c r="K37" s="1"/>
      <c r="L37" s="209">
        <v>100</v>
      </c>
      <c r="M37" s="197"/>
    </row>
    <row r="38" spans="1:13">
      <c r="A38" s="462"/>
      <c r="B38" s="454"/>
      <c r="C38" s="55"/>
      <c r="D38" s="113" t="s">
        <v>253</v>
      </c>
      <c r="E38" s="113"/>
      <c r="F38" s="113" t="s">
        <v>254</v>
      </c>
      <c r="G38" s="113"/>
      <c r="H38" s="114" t="s">
        <v>255</v>
      </c>
      <c r="I38" s="114"/>
      <c r="J38" s="114" t="s">
        <v>256</v>
      </c>
      <c r="K38" s="113"/>
      <c r="L38" s="113" t="s">
        <v>257</v>
      </c>
      <c r="M38" s="8"/>
    </row>
    <row r="39" spans="1:13">
      <c r="A39" s="462"/>
      <c r="B39" s="454"/>
      <c r="C39" s="55"/>
      <c r="D39" s="209">
        <v>100</v>
      </c>
      <c r="E39" s="1"/>
      <c r="F39" s="209">
        <v>100</v>
      </c>
      <c r="G39" s="1"/>
      <c r="H39" s="209">
        <v>100</v>
      </c>
      <c r="I39" s="1"/>
      <c r="J39" s="209">
        <v>100</v>
      </c>
      <c r="K39" s="1"/>
      <c r="L39" s="209">
        <v>100</v>
      </c>
      <c r="M39" s="197"/>
    </row>
    <row r="40" spans="1:13">
      <c r="A40" s="462"/>
      <c r="B40" s="454"/>
      <c r="C40" s="55"/>
      <c r="D40" s="113" t="s">
        <v>258</v>
      </c>
      <c r="E40" s="113"/>
      <c r="F40" s="113" t="s">
        <v>259</v>
      </c>
      <c r="G40" s="113"/>
      <c r="H40" s="114" t="s">
        <v>260</v>
      </c>
      <c r="I40" s="114"/>
      <c r="J40" s="114" t="s">
        <v>261</v>
      </c>
      <c r="K40" s="113"/>
      <c r="L40" s="113" t="s">
        <v>262</v>
      </c>
      <c r="M40" s="8"/>
    </row>
    <row r="41" spans="1:13">
      <c r="A41" s="462"/>
      <c r="B41" s="454"/>
      <c r="C41" s="55"/>
      <c r="D41" s="198"/>
      <c r="E41" s="1"/>
      <c r="F41" s="198"/>
      <c r="G41" s="1"/>
      <c r="H41" s="198"/>
      <c r="I41" s="1"/>
      <c r="J41" s="198"/>
      <c r="K41" s="1"/>
      <c r="L41" s="160"/>
      <c r="M41" s="197"/>
    </row>
    <row r="42" spans="1:13">
      <c r="A42" s="462"/>
      <c r="B42" s="454"/>
      <c r="C42" s="55"/>
      <c r="D42" s="2" t="s">
        <v>262</v>
      </c>
      <c r="E42" s="196"/>
      <c r="F42" s="2" t="s">
        <v>263</v>
      </c>
      <c r="G42" s="196"/>
      <c r="H42" s="2"/>
      <c r="I42" s="196"/>
      <c r="J42" s="2"/>
      <c r="K42" s="196"/>
      <c r="L42" s="2"/>
      <c r="M42" s="197"/>
    </row>
    <row r="43" spans="1:13">
      <c r="A43" s="462"/>
      <c r="B43" s="454"/>
      <c r="C43" s="55"/>
      <c r="D43" s="198"/>
      <c r="E43" s="1"/>
      <c r="F43" s="457">
        <v>900</v>
      </c>
      <c r="G43" s="458"/>
      <c r="H43" s="383"/>
      <c r="I43" s="383"/>
      <c r="J43" s="2"/>
      <c r="K43" s="196"/>
      <c r="L43" s="2"/>
      <c r="M43" s="197"/>
    </row>
    <row r="44" spans="1:13">
      <c r="A44" s="462"/>
      <c r="B44" s="454"/>
      <c r="C44" s="56"/>
      <c r="D44" s="2"/>
      <c r="E44" s="196"/>
      <c r="F44" s="2"/>
      <c r="G44" s="196"/>
      <c r="H44" s="96"/>
      <c r="I44" s="42"/>
      <c r="J44" s="96"/>
      <c r="K44" s="42"/>
      <c r="L44" s="96"/>
      <c r="M44" s="43"/>
    </row>
    <row r="45" spans="1:13" ht="18" customHeight="1">
      <c r="A45" s="462"/>
      <c r="B45" s="453" t="s">
        <v>264</v>
      </c>
      <c r="C45" s="47"/>
      <c r="D45" s="15"/>
      <c r="E45" s="15"/>
      <c r="F45" s="15"/>
      <c r="G45" s="15"/>
      <c r="H45" s="15"/>
      <c r="I45" s="15"/>
      <c r="J45" s="15"/>
      <c r="K45" s="15"/>
      <c r="L45" s="121"/>
      <c r="M45" s="70"/>
    </row>
    <row r="46" spans="1:13">
      <c r="A46" s="462"/>
      <c r="B46" s="454"/>
      <c r="C46" s="71"/>
      <c r="D46" s="109" t="s">
        <v>265</v>
      </c>
      <c r="E46" s="27" t="s">
        <v>76</v>
      </c>
      <c r="F46" s="447" t="s">
        <v>266</v>
      </c>
      <c r="G46" s="401"/>
      <c r="H46" s="401"/>
      <c r="I46" s="401"/>
      <c r="J46" s="401"/>
      <c r="K46" s="205" t="s">
        <v>306</v>
      </c>
      <c r="L46" s="432"/>
      <c r="M46" s="433"/>
    </row>
    <row r="47" spans="1:13">
      <c r="A47" s="462"/>
      <c r="B47" s="454"/>
      <c r="C47" s="71"/>
      <c r="D47" s="72"/>
      <c r="E47" s="11" t="s">
        <v>222</v>
      </c>
      <c r="F47" s="447"/>
      <c r="G47" s="401"/>
      <c r="H47" s="401"/>
      <c r="I47" s="401"/>
      <c r="J47" s="401"/>
      <c r="K47" s="121"/>
      <c r="L47" s="434"/>
      <c r="M47" s="435"/>
    </row>
    <row r="48" spans="1:13">
      <c r="A48" s="462"/>
      <c r="B48" s="456"/>
      <c r="C48" s="155"/>
      <c r="D48" s="77"/>
      <c r="E48" s="77"/>
      <c r="F48" s="77"/>
      <c r="G48" s="77"/>
      <c r="H48" s="77"/>
      <c r="I48" s="77"/>
      <c r="J48" s="77"/>
      <c r="K48" s="77"/>
      <c r="L48" s="121"/>
      <c r="M48" s="70"/>
    </row>
    <row r="49" spans="1:13" ht="57" customHeight="1">
      <c r="A49" s="462"/>
      <c r="B49" s="103" t="s">
        <v>267</v>
      </c>
      <c r="C49" s="429" t="s">
        <v>354</v>
      </c>
      <c r="D49" s="430"/>
      <c r="E49" s="430"/>
      <c r="F49" s="430"/>
      <c r="G49" s="430"/>
      <c r="H49" s="430"/>
      <c r="I49" s="430"/>
      <c r="J49" s="430"/>
      <c r="K49" s="430"/>
      <c r="L49" s="430"/>
      <c r="M49" s="431"/>
    </row>
    <row r="50" spans="1:13">
      <c r="A50" s="462"/>
      <c r="B50" s="103" t="s">
        <v>269</v>
      </c>
      <c r="C50" s="429" t="s">
        <v>355</v>
      </c>
      <c r="D50" s="430"/>
      <c r="E50" s="430"/>
      <c r="F50" s="430"/>
      <c r="G50" s="430"/>
      <c r="H50" s="430"/>
      <c r="I50" s="430"/>
      <c r="J50" s="430"/>
      <c r="K50" s="430"/>
      <c r="L50" s="430"/>
      <c r="M50" s="431"/>
    </row>
    <row r="51" spans="1:13">
      <c r="A51" s="462"/>
      <c r="B51" s="103" t="s">
        <v>271</v>
      </c>
      <c r="C51" s="183" t="s">
        <v>309</v>
      </c>
      <c r="D51" s="184"/>
      <c r="E51" s="184"/>
      <c r="F51" s="184"/>
      <c r="G51" s="184"/>
      <c r="H51" s="184"/>
      <c r="I51" s="184"/>
      <c r="J51" s="184"/>
      <c r="K51" s="184"/>
      <c r="L51" s="184"/>
      <c r="M51" s="185"/>
    </row>
    <row r="52" spans="1:13">
      <c r="A52" s="462"/>
      <c r="B52" s="103" t="s">
        <v>273</v>
      </c>
      <c r="C52" s="204">
        <v>44580</v>
      </c>
      <c r="D52" s="184"/>
      <c r="E52" s="184"/>
      <c r="F52" s="184"/>
      <c r="G52" s="184"/>
      <c r="H52" s="184"/>
      <c r="I52" s="184"/>
      <c r="J52" s="184"/>
      <c r="K52" s="184"/>
      <c r="L52" s="184"/>
      <c r="M52" s="185"/>
    </row>
    <row r="53" spans="1:13" ht="15.75" customHeight="1">
      <c r="A53" s="420" t="s">
        <v>274</v>
      </c>
      <c r="B53" s="101" t="s">
        <v>275</v>
      </c>
      <c r="C53" s="403" t="s">
        <v>86</v>
      </c>
      <c r="D53" s="403"/>
      <c r="E53" s="403"/>
      <c r="F53" s="403"/>
      <c r="G53" s="403"/>
      <c r="H53" s="403"/>
      <c r="I53" s="403"/>
      <c r="J53" s="403"/>
      <c r="K53" s="403"/>
      <c r="L53" s="403"/>
      <c r="M53" s="404"/>
    </row>
    <row r="54" spans="1:13">
      <c r="A54" s="421"/>
      <c r="B54" s="101" t="s">
        <v>277</v>
      </c>
      <c r="C54" s="403" t="s">
        <v>310</v>
      </c>
      <c r="D54" s="403"/>
      <c r="E54" s="403"/>
      <c r="F54" s="403"/>
      <c r="G54" s="403"/>
      <c r="H54" s="403"/>
      <c r="I54" s="403"/>
      <c r="J54" s="403"/>
      <c r="K54" s="403"/>
      <c r="L54" s="403"/>
      <c r="M54" s="404"/>
    </row>
    <row r="55" spans="1:13">
      <c r="A55" s="421"/>
      <c r="B55" s="101" t="s">
        <v>279</v>
      </c>
      <c r="C55" s="403" t="s">
        <v>9</v>
      </c>
      <c r="D55" s="403"/>
      <c r="E55" s="403"/>
      <c r="F55" s="403"/>
      <c r="G55" s="403"/>
      <c r="H55" s="403"/>
      <c r="I55" s="403"/>
      <c r="J55" s="403"/>
      <c r="K55" s="403"/>
      <c r="L55" s="403"/>
      <c r="M55" s="404"/>
    </row>
    <row r="56" spans="1:13" ht="15.75" customHeight="1">
      <c r="A56" s="421"/>
      <c r="B56" s="102" t="s">
        <v>281</v>
      </c>
      <c r="C56" s="403" t="s">
        <v>85</v>
      </c>
      <c r="D56" s="403"/>
      <c r="E56" s="403"/>
      <c r="F56" s="403"/>
      <c r="G56" s="403"/>
      <c r="H56" s="403"/>
      <c r="I56" s="403"/>
      <c r="J56" s="403"/>
      <c r="K56" s="403"/>
      <c r="L56" s="403"/>
      <c r="M56" s="404"/>
    </row>
    <row r="57" spans="1:13" ht="15.75" customHeight="1">
      <c r="A57" s="421"/>
      <c r="B57" s="101" t="s">
        <v>282</v>
      </c>
      <c r="C57" s="402" t="s">
        <v>87</v>
      </c>
      <c r="D57" s="403"/>
      <c r="E57" s="403"/>
      <c r="F57" s="403"/>
      <c r="G57" s="403"/>
      <c r="H57" s="403"/>
      <c r="I57" s="403"/>
      <c r="J57" s="403"/>
      <c r="K57" s="403"/>
      <c r="L57" s="403"/>
      <c r="M57" s="404"/>
    </row>
    <row r="58" spans="1:13" ht="16.5" thickBot="1">
      <c r="A58" s="422"/>
      <c r="B58" s="101" t="s">
        <v>283</v>
      </c>
      <c r="C58" s="403">
        <v>3387000</v>
      </c>
      <c r="D58" s="403"/>
      <c r="E58" s="403"/>
      <c r="F58" s="403"/>
      <c r="G58" s="403"/>
      <c r="H58" s="403"/>
      <c r="I58" s="403"/>
      <c r="J58" s="403"/>
      <c r="K58" s="403"/>
      <c r="L58" s="403"/>
      <c r="M58" s="404"/>
    </row>
    <row r="59" spans="1:13" ht="15.75" customHeight="1">
      <c r="A59" s="420" t="s">
        <v>284</v>
      </c>
      <c r="B59" s="100" t="s">
        <v>285</v>
      </c>
      <c r="C59" s="403" t="s">
        <v>286</v>
      </c>
      <c r="D59" s="403"/>
      <c r="E59" s="403"/>
      <c r="F59" s="403"/>
      <c r="G59" s="403"/>
      <c r="H59" s="403"/>
      <c r="I59" s="403"/>
      <c r="J59" s="403"/>
      <c r="K59" s="403"/>
      <c r="L59" s="403"/>
      <c r="M59" s="404"/>
    </row>
    <row r="60" spans="1:13" ht="30" customHeight="1">
      <c r="A60" s="421"/>
      <c r="B60" s="100" t="s">
        <v>287</v>
      </c>
      <c r="C60" s="403" t="s">
        <v>311</v>
      </c>
      <c r="D60" s="403"/>
      <c r="E60" s="403"/>
      <c r="F60" s="403"/>
      <c r="G60" s="403"/>
      <c r="H60" s="403"/>
      <c r="I60" s="403"/>
      <c r="J60" s="403"/>
      <c r="K60" s="403"/>
      <c r="L60" s="403"/>
      <c r="M60" s="404"/>
    </row>
    <row r="61" spans="1:13" ht="30" customHeight="1" thickBot="1">
      <c r="A61" s="421"/>
      <c r="B61" s="99" t="s">
        <v>46</v>
      </c>
      <c r="C61" s="403" t="s">
        <v>312</v>
      </c>
      <c r="D61" s="403"/>
      <c r="E61" s="403"/>
      <c r="F61" s="403"/>
      <c r="G61" s="403"/>
      <c r="H61" s="403"/>
      <c r="I61" s="403"/>
      <c r="J61" s="403"/>
      <c r="K61" s="403"/>
      <c r="L61" s="403"/>
      <c r="M61" s="404"/>
    </row>
    <row r="62" spans="1:13" ht="16.5" thickBot="1">
      <c r="A62" s="85" t="s">
        <v>289</v>
      </c>
      <c r="B62" s="97"/>
      <c r="C62" s="455"/>
      <c r="D62" s="418"/>
      <c r="E62" s="418"/>
      <c r="F62" s="418"/>
      <c r="G62" s="418"/>
      <c r="H62" s="418"/>
      <c r="I62" s="418"/>
      <c r="J62" s="418"/>
      <c r="K62" s="418"/>
      <c r="L62" s="418"/>
      <c r="M62" s="419"/>
    </row>
  </sheetData>
  <mergeCells count="49">
    <mergeCell ref="C62:M62"/>
    <mergeCell ref="C57:M57"/>
    <mergeCell ref="C58:M58"/>
    <mergeCell ref="A59:A61"/>
    <mergeCell ref="C59:M59"/>
    <mergeCell ref="C60:M60"/>
    <mergeCell ref="C61:M61"/>
    <mergeCell ref="A53:A58"/>
    <mergeCell ref="C53:M53"/>
    <mergeCell ref="C54:M54"/>
    <mergeCell ref="C55:M55"/>
    <mergeCell ref="C56:M56"/>
    <mergeCell ref="A16:A52"/>
    <mergeCell ref="C16:M16"/>
    <mergeCell ref="C17:M17"/>
    <mergeCell ref="B18:B24"/>
    <mergeCell ref="B25:B28"/>
    <mergeCell ref="B32:B34"/>
    <mergeCell ref="B35:B44"/>
    <mergeCell ref="F43:G43"/>
    <mergeCell ref="C50:M50"/>
    <mergeCell ref="H43:I43"/>
    <mergeCell ref="B45:B48"/>
    <mergeCell ref="F46:F47"/>
    <mergeCell ref="G46:J47"/>
    <mergeCell ref="L46:M47"/>
    <mergeCell ref="C49:M49"/>
    <mergeCell ref="C11:M11"/>
    <mergeCell ref="C12:L12"/>
    <mergeCell ref="C13:M13"/>
    <mergeCell ref="B14:B15"/>
    <mergeCell ref="F14:M14"/>
    <mergeCell ref="C15:M15"/>
    <mergeCell ref="A2:A15"/>
    <mergeCell ref="C2:M2"/>
    <mergeCell ref="C3:M3"/>
    <mergeCell ref="D4:E4"/>
    <mergeCell ref="F4:M4"/>
    <mergeCell ref="C5:M5"/>
    <mergeCell ref="C6:M6"/>
    <mergeCell ref="C7:D7"/>
    <mergeCell ref="I7:M7"/>
    <mergeCell ref="B8:B10"/>
    <mergeCell ref="C8:D9"/>
    <mergeCell ref="F9:G9"/>
    <mergeCell ref="I9:J9"/>
    <mergeCell ref="C10:D10"/>
    <mergeCell ref="F10:G10"/>
    <mergeCell ref="I10:J10"/>
  </mergeCells>
  <dataValidations count="8">
    <dataValidation type="list" allowBlank="1" showInputMessage="1" showErrorMessage="1" sqref="I7:M7" xr:uid="{00000000-0002-0000-0800-000000000000}">
      <formula1>INDIRECT($C$7)</formula1>
    </dataValidation>
    <dataValidation allowBlank="1" showInputMessage="1" showErrorMessage="1" prompt="Si corresponde a un indicador del PDD, identifique el código de la meta el cual se encuentra en el listado de indicadores del plan que se encuentra en la caja de herramientas._x000a__x000a_" sqref="D4" xr:uid="{00000000-0002-0000-0800-000001000000}"/>
    <dataValidation allowBlank="1" showInputMessage="1" showErrorMessage="1" prompt="Determine si el indicador responde a un enfoque (Derechos Humanos, Género, Diferencial, Poblacional, Ambiental y Territorial). Si responde a más de enfoque separelos por ;" sqref="B16" xr:uid="{00000000-0002-0000-0800-000002000000}"/>
    <dataValidation allowBlank="1" showInputMessage="1" showErrorMessage="1" prompt="Identifique la meta ODS a que le apunta el indicador de producto. Seleccione de la lista desplegable." sqref="E14" xr:uid="{00000000-0002-0000-0800-000003000000}"/>
    <dataValidation allowBlank="1" showInputMessage="1" showErrorMessage="1" prompt="Identifique el ODS a que le apunta el indicador de producto. Seleccione de la lista desplegable._x000a_" sqref="B14:B15" xr:uid="{00000000-0002-0000-0800-000004000000}"/>
    <dataValidation allowBlank="1" showInputMessage="1" showErrorMessage="1" prompt="Incluir una ficha por cada indicador, ya sea de producto o de resultado" sqref="B1" xr:uid="{00000000-0002-0000-0800-000005000000}"/>
    <dataValidation allowBlank="1" showInputMessage="1" showErrorMessage="1" prompt="Seleccione de la lista desplegable" sqref="B4 B7 H7" xr:uid="{00000000-0002-0000-0800-000006000000}"/>
    <dataValidation type="list" allowBlank="1" showInputMessage="1" showErrorMessage="1" sqref="F14" xr:uid="{00000000-0002-0000-0800-000007000000}">
      <formula1>INDIRECT(E14)</formula1>
    </dataValidation>
  </dataValidations>
  <hyperlinks>
    <hyperlink ref="C57" r:id="rId1" xr:uid="{00000000-0004-0000-0800-000000000000}"/>
  </hyperlinks>
  <pageMargins left="0.7" right="0.7" top="0.75" bottom="0.75" header="0.3" footer="0.3"/>
  <pageSetup paperSize="9"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12477623EADE24E9FAC699D812DB5A6" ma:contentTypeVersion="19" ma:contentTypeDescription="Crear nuevo documento." ma:contentTypeScope="" ma:versionID="b2783cd1516f7f4b6dfccd5cb58317e9">
  <xsd:schema xmlns:xsd="http://www.w3.org/2001/XMLSchema" xmlns:xs="http://www.w3.org/2001/XMLSchema" xmlns:p="http://schemas.microsoft.com/office/2006/metadata/properties" xmlns:ns2="f96bf052-2aca-42e5-90a8-edd2e39be609" xmlns:ns3="f858e854-975f-4718-8e91-45694be4934e" targetNamespace="http://schemas.microsoft.com/office/2006/metadata/properties" ma:root="true" ma:fieldsID="d3cc6482f563c1e8d63c980aa98c368f" ns2:_="" ns3:_="">
    <xsd:import namespace="f96bf052-2aca-42e5-90a8-edd2e39be609"/>
    <xsd:import namespace="f858e854-975f-4718-8e91-45694be493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bf052-2aca-42e5-90a8-edd2e39be6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310d8ee-99bf-4ea4-9dbe-e9e068685e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58e854-975f-4718-8e91-45694be4934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93395aeb-52cd-477d-a633-0f0ac79ad048}" ma:internalName="TaxCatchAll" ma:showField="CatchAllData" ma:web="f858e854-975f-4718-8e91-45694be493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96bf052-2aca-42e5-90a8-edd2e39be609">
      <Terms xmlns="http://schemas.microsoft.com/office/infopath/2007/PartnerControls"/>
    </lcf76f155ced4ddcb4097134ff3c332f>
    <TaxCatchAll xmlns="f858e854-975f-4718-8e91-45694be4934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537171-DBEE-4AA4-8B1D-D0A965D4E6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6bf052-2aca-42e5-90a8-edd2e39be609"/>
    <ds:schemaRef ds:uri="f858e854-975f-4718-8e91-45694be493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3BF603-8C10-41C2-9F40-364FF0E81DB5}">
  <ds:schemaRefs>
    <ds:schemaRef ds:uri="http://schemas.microsoft.com/office/2006/metadata/properties"/>
    <ds:schemaRef ds:uri="http://schemas.microsoft.com/office/infopath/2007/PartnerControls"/>
    <ds:schemaRef ds:uri="f96bf052-2aca-42e5-90a8-edd2e39be609"/>
    <ds:schemaRef ds:uri="f858e854-975f-4718-8e91-45694be4934e"/>
  </ds:schemaRefs>
</ds:datastoreItem>
</file>

<file path=customXml/itemProps3.xml><?xml version="1.0" encoding="utf-8"?>
<ds:datastoreItem xmlns:ds="http://schemas.openxmlformats.org/officeDocument/2006/customXml" ds:itemID="{7DA25E7E-941A-4936-BC9F-16696F5067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23</vt:i4>
      </vt:variant>
    </vt:vector>
  </HeadingPairs>
  <TitlesOfParts>
    <vt:vector size="23" baseType="lpstr">
      <vt:lpstr>Plan de acción</vt:lpstr>
      <vt:lpstr>R 1.1</vt:lpstr>
      <vt:lpstr>P 1.1.1</vt:lpstr>
      <vt:lpstr>P 1.1.2</vt:lpstr>
      <vt:lpstr>R 2.1</vt:lpstr>
      <vt:lpstr>P 2.1.1</vt:lpstr>
      <vt:lpstr>R 2.2</vt:lpstr>
      <vt:lpstr>P 2.2.1.</vt:lpstr>
      <vt:lpstr>P 2.2.2</vt:lpstr>
      <vt:lpstr>P 2.2.3</vt:lpstr>
      <vt:lpstr>P 2.2.4</vt:lpstr>
      <vt:lpstr>P 2.2.5</vt:lpstr>
      <vt:lpstr>R 2.3</vt:lpstr>
      <vt:lpstr>P 2.3.1.</vt:lpstr>
      <vt:lpstr>R 2.4</vt:lpstr>
      <vt:lpstr>P 2.4.1</vt:lpstr>
      <vt:lpstr>P 2.4.2</vt:lpstr>
      <vt:lpstr>R 2.5</vt:lpstr>
      <vt:lpstr>P 2.5.1</vt:lpstr>
      <vt:lpstr>R 3.1</vt:lpstr>
      <vt:lpstr>P 3.1.1</vt:lpstr>
      <vt:lpstr>P 3.1.2</vt:lpstr>
      <vt:lpstr>P 3.1.3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 Alarcón</dc:creator>
  <cp:keywords/>
  <dc:description/>
  <cp:lastModifiedBy>LUISA DIAZ</cp:lastModifiedBy>
  <cp:revision/>
  <dcterms:created xsi:type="dcterms:W3CDTF">2017-05-26T20:37:49Z</dcterms:created>
  <dcterms:modified xsi:type="dcterms:W3CDTF">2023-08-04T15:35:35Z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0x010100A12477623EADE24E9FAC699D812DB5A6</vt:lpwstr>
  </property>
  <property fmtid="{D5CDD505-2E9C-101B-9397-08002B2CF9AE}" pid="3" name="MediaServiceImageTags">
    <vt:lpwstr/>
  </property>
</Properties>
</file>